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eatriz/Desktop/Classwork/Crowdfunding Analysis/"/>
    </mc:Choice>
  </mc:AlternateContent>
  <xr:revisionPtr revIDLastSave="0" documentId="13_ncr:1_{2C19AA67-02D8-B64E-A9C9-1E2A3EFDAB54}" xr6:coauthVersionLast="47" xr6:coauthVersionMax="47" xr10:uidLastSave="{00000000-0000-0000-0000-000000000000}"/>
  <bookViews>
    <workbookView xWindow="0" yWindow="2800" windowWidth="26760" windowHeight="13580" firstSheet="8" activeTab="12" xr2:uid="{00000000-000D-0000-FFFF-FFFF00000000}"/>
  </bookViews>
  <sheets>
    <sheet name="Kickstarter" sheetId="1" r:id="rId1"/>
    <sheet name="Box and Whisker Chart" sheetId="13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Successful US Musicals" sheetId="10" r:id="rId9"/>
    <sheet name="Failed US Musicals" sheetId="9" r:id="rId10"/>
    <sheet name="Successful US People" sheetId="11" r:id="rId11"/>
    <sheet name="Failed US People" sheetId="12" r:id="rId12"/>
    <sheet name="Descriptive Statistics" sheetId="8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7" r:id="rId14"/>
    <pivotCache cacheId="1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B15" i="8"/>
  <c r="B14" i="8"/>
  <c r="B13" i="8"/>
  <c r="C15" i="8"/>
  <c r="C14" i="8"/>
  <c r="C7" i="8"/>
  <c r="C6" i="8"/>
  <c r="C8" i="8" s="1"/>
  <c r="C5" i="8"/>
  <c r="B5" i="8"/>
  <c r="B7" i="8"/>
  <c r="B6" i="8"/>
  <c r="B8" i="8" s="1"/>
  <c r="C34" i="8"/>
  <c r="C33" i="8"/>
  <c r="C31" i="8"/>
  <c r="C30" i="8"/>
  <c r="B34" i="8"/>
  <c r="B33" i="8"/>
  <c r="B31" i="8"/>
  <c r="B30" i="8"/>
  <c r="C25" i="8"/>
  <c r="C24" i="8"/>
  <c r="C22" i="8"/>
  <c r="C21" i="8"/>
  <c r="B25" i="8"/>
  <c r="B24" i="8"/>
  <c r="B22" i="8"/>
  <c r="B21" i="8"/>
  <c r="B3" i="8"/>
  <c r="C12" i="8"/>
  <c r="C11" i="8"/>
  <c r="B12" i="8"/>
  <c r="B11" i="8"/>
  <c r="C4" i="8"/>
  <c r="B4" i="8"/>
  <c r="C3" i="8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6" i="1"/>
  <c r="P3" i="1"/>
  <c r="P4" i="1"/>
  <c r="P5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6" i="8" l="1"/>
  <c r="C16" i="8"/>
</calcChain>
</file>

<file path=xl/sharedStrings.xml><?xml version="1.0" encoding="utf-8"?>
<sst xmlns="http://schemas.openxmlformats.org/spreadsheetml/2006/main" count="40677" uniqueCount="8402">
  <si>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</si>
  <si>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</si>
  <si>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</si>
  <si>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</si>
  <si>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</si>
  <si>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</si>
  <si>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</si>
  <si>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</si>
  <si>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</si>
  <si>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</si>
  <si>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</si>
  <si>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</si>
  <si>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</si>
  <si>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</si>
  <si>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</si>
  <si>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</si>
  <si>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</si>
  <si>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</si>
  <si>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</si>
  <si>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</si>
  <si>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</si>
  <si>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</si>
  <si>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</si>
  <si>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</si>
  <si>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</si>
  <si>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</si>
  <si>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</si>
  <si>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</si>
  <si>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</si>
  <si>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</si>
  <si>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</si>
  <si>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</si>
  <si>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</si>
  <si>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</si>
  <si>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</si>
  <si>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</si>
  <si>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</si>
  <si>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</si>
  <si>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</si>
  <si>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</si>
  <si>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</si>
  <si>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</si>
  <si>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</si>
  <si>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</si>
  <si>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</si>
  <si>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</si>
  <si>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</si>
  <si>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</si>
  <si>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</si>
  <si>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</si>
  <si>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</si>
  <si>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</si>
  <si>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</si>
  <si>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</si>
  <si>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</si>
  <si>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</si>
  <si>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</si>
  <si>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</si>
  <si>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</si>
  <si>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</si>
  <si>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</si>
  <si>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</si>
  <si>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</si>
  <si>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</si>
  <si>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</si>
  <si>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</si>
  <si>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</si>
  <si>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</si>
  <si>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</si>
  <si>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</si>
  <si>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</si>
  <si>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</si>
  <si>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</si>
  <si>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</si>
  <si>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</si>
  <si>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</si>
  <si>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</si>
  <si>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</si>
  <si>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</si>
  <si>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</si>
  <si>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</si>
  <si>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</si>
  <si>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</si>
  <si>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</si>
  <si>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</si>
  <si>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</si>
  <si>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</si>
  <si>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</si>
  <si>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</si>
  <si>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</si>
  <si>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</si>
  <si>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</si>
  <si>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</si>
  <si>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</si>
  <si>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</si>
  <si>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</si>
  <si>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</si>
  <si>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</si>
  <si>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</si>
  <si>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</si>
  <si>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</si>
  <si>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</si>
  <si>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</si>
  <si>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</si>
  <si>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</si>
  <si>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</si>
  <si>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</si>
  <si>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</si>
  <si>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</si>
  <si>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</si>
  <si>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</si>
  <si>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</si>
  <si>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</si>
  <si>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</si>
  <si>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</si>
  <si>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</si>
  <si>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</si>
  <si>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</si>
  <si>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</si>
  <si>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</si>
  <si>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</si>
  <si>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</si>
  <si>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</si>
  <si>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</si>
  <si>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</si>
  <si>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</si>
  <si>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</si>
  <si>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</si>
  <si>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</si>
  <si>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</si>
  <si>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</si>
  <si>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</si>
  <si>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</si>
  <si>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</si>
  <si>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</si>
  <si>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</si>
  <si>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</si>
  <si>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</si>
  <si>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</si>
  <si>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</si>
  <si>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</si>
  <si>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</si>
  <si>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</si>
  <si>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</si>
  <si>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</si>
  <si>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</si>
  <si>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</si>
  <si>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</si>
  <si>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</si>
  <si>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</si>
  <si>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</si>
  <si>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</si>
  <si>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</si>
  <si>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</si>
  <si>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</si>
  <si>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</si>
  <si>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</si>
  <si>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</si>
  <si>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</si>
  <si>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</si>
  <si>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</si>
  <si>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</si>
  <si>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</si>
  <si>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</si>
  <si>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</si>
  <si>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</si>
  <si>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</si>
  <si>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</si>
  <si>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</si>
  <si>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</si>
  <si>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</si>
  <si>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</si>
  <si>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</si>
  <si>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</si>
  <si>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</si>
  <si>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</si>
  <si>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</si>
  <si>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</si>
  <si>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</si>
  <si>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</si>
  <si>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</si>
  <si>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</si>
  <si>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</si>
  <si>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</si>
  <si>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</si>
  <si>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</si>
  <si>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</si>
  <si>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</si>
  <si>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</si>
  <si>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</si>
  <si>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</si>
  <si>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</si>
  <si>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</si>
  <si>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</si>
  <si>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</si>
  <si>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</si>
  <si>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</si>
  <si>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</si>
  <si>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</si>
  <si>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</si>
  <si>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</si>
  <si>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</si>
  <si>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</si>
  <si>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</si>
  <si>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</si>
  <si>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</si>
  <si>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</si>
  <si>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</si>
  <si>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</si>
  <si>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</si>
  <si>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</si>
  <si>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</si>
  <si>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</si>
  <si>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</si>
  <si>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</si>
  <si>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</si>
  <si>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</si>
  <si>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</si>
  <si>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</si>
  <si>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</si>
  <si>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</si>
  <si>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</si>
  <si>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</si>
  <si>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</si>
  <si>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</si>
  <si>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</si>
  <si>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</si>
  <si>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</si>
  <si>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</si>
  <si>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</si>
  <si>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</si>
  <si>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</si>
  <si>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</si>
  <si>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</si>
  <si>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</si>
  <si>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</si>
  <si>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</si>
  <si>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</si>
  <si>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</si>
  <si>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</si>
  <si>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</si>
  <si>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</si>
  <si>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</si>
  <si>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</si>
  <si>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</si>
  <si>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</si>
  <si>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</si>
  <si>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</si>
  <si>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</si>
  <si>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</si>
  <si>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</si>
  <si>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</si>
  <si>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</si>
  <si>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</si>
  <si>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</si>
  <si>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</si>
  <si>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</si>
  <si>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</si>
  <si>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</si>
  <si>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</si>
  <si>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</si>
  <si>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</si>
  <si>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</si>
  <si>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</si>
  <si>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</si>
  <si>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</si>
  <si>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</si>
  <si>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</si>
  <si>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</si>
  <si>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</si>
  <si>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</si>
  <si>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</si>
  <si>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</si>
  <si>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</si>
  <si>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</si>
  <si>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</si>
  <si>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</si>
  <si>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</si>
  <si>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</si>
  <si>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</si>
  <si>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</si>
  <si>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</si>
  <si>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</si>
  <si>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</si>
  <si>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</si>
  <si>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</si>
  <si>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</si>
  <si>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</si>
  <si>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</si>
  <si>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</si>
  <si>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</si>
  <si>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</si>
  <si>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</si>
  <si>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</si>
  <si>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</si>
  <si>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</si>
  <si>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</si>
  <si>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</si>
  <si>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</si>
  <si>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</si>
  <si>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</si>
  <si>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</si>
  <si>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</si>
  <si>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</si>
  <si>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</si>
  <si>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</si>
  <si>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</si>
  <si>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</si>
  <si>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</si>
  <si>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</si>
  <si>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</si>
  <si>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</si>
  <si>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</si>
  <si>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</si>
  <si>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</si>
  <si>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</si>
  <si>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</si>
  <si>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</si>
  <si>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</si>
  <si>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</si>
  <si>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</si>
  <si>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</si>
  <si>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</si>
  <si>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</si>
  <si>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</si>
  <si>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</si>
  <si>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</si>
  <si>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</si>
  <si>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</si>
  <si>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</si>
  <si>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</si>
  <si>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</si>
  <si>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</si>
  <si>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</si>
  <si>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</si>
  <si>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</si>
  <si>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</si>
  <si>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</si>
  <si>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</si>
  <si>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</si>
  <si>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</si>
  <si>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</si>
  <si>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</si>
  <si>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</si>
  <si>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</si>
  <si>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</si>
  <si>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</si>
  <si>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</si>
  <si>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</si>
  <si>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</si>
  <si>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</si>
  <si>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</si>
  <si>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</si>
  <si>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</si>
  <si>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</si>
  <si>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</si>
  <si>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</si>
  <si>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</si>
  <si>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</si>
  <si>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</si>
  <si>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</si>
  <si>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</si>
  <si>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</si>
  <si>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</si>
  <si>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</si>
  <si>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</si>
  <si>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</si>
  <si>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</si>
  <si>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</si>
  <si>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</si>
  <si>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</si>
  <si>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</si>
  <si>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</si>
  <si>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</si>
  <si>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</si>
  <si>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</si>
  <si>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</si>
  <si>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</si>
  <si>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</si>
  <si>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</si>
  <si>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</si>
  <si>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</si>
  <si>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</si>
  <si>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</si>
  <si>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</si>
  <si>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</si>
  <si>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</si>
  <si>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</si>
  <si>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</si>
  <si>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</si>
  <si>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</si>
  <si>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</si>
  <si>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</si>
  <si>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</si>
  <si>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</si>
  <si>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</si>
  <si>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</si>
  <si>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</si>
  <si>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</si>
  <si>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</si>
  <si>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</si>
  <si>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</si>
  <si>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</si>
  <si>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</si>
  <si>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</si>
  <si>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</si>
  <si>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</si>
  <si>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</si>
  <si>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</si>
  <si>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</si>
  <si>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</si>
  <si>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</si>
  <si>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</si>
  <si>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</si>
  <si>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</si>
  <si>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</si>
  <si>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</si>
  <si>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</si>
  <si>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</si>
  <si>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</si>
  <si>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</si>
  <si>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</si>
  <si>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</si>
  <si>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</si>
  <si>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</si>
  <si>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</si>
  <si>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</si>
  <si>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</si>
  <si>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</si>
  <si>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</si>
  <si>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</si>
  <si>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</si>
  <si>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</si>
  <si>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</si>
  <si>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</si>
  <si>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</si>
  <si>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</si>
  <si>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</si>
  <si>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</si>
  <si>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</si>
  <si>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</si>
  <si>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</si>
  <si>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</si>
  <si>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</si>
  <si>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</si>
  <si>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</si>
  <si>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</si>
  <si>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</si>
  <si>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</si>
  <si>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</si>
  <si>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</si>
  <si>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</si>
  <si>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</si>
  <si>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</si>
  <si>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</si>
  <si>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</si>
  <si>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</si>
  <si>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</si>
  <si>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</si>
  <si>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</si>
  <si>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</si>
  <si>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</si>
  <si>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</si>
  <si>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</si>
  <si>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</si>
  <si>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</si>
  <si>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</si>
  <si>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</si>
  <si>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</si>
  <si>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</si>
  <si>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</si>
  <si>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</si>
  <si>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</si>
  <si>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</si>
  <si>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</si>
  <si>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</si>
  <si>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</si>
  <si>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</si>
  <si>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</si>
  <si>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</si>
  <si>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</si>
  <si>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</si>
  <si>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</si>
  <si>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</si>
  <si>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</si>
  <si>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</si>
  <si>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</si>
  <si>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</si>
  <si>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</si>
  <si>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</si>
  <si>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</si>
  <si>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</si>
  <si>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</si>
  <si>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</si>
  <si>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</si>
  <si>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</si>
  <si>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</si>
  <si>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</si>
  <si>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</si>
  <si>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</si>
  <si>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</si>
  <si>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</si>
  <si>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</si>
  <si>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</si>
  <si>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</si>
  <si>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</si>
  <si>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</si>
  <si>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</si>
  <si>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</si>
  <si>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</si>
  <si>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</si>
  <si>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</si>
  <si>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</si>
  <si>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</si>
  <si>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</si>
  <si>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</si>
  <si>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</si>
  <si>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</si>
  <si>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</si>
  <si>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</si>
  <si>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</si>
  <si>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</si>
  <si>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</si>
  <si>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</si>
  <si>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</si>
  <si>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</si>
  <si>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</si>
  <si>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</si>
  <si>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</si>
  <si>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</si>
  <si>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</si>
  <si>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</si>
  <si>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</si>
  <si>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</si>
  <si>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</si>
  <si>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</si>
  <si>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</si>
  <si>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</si>
  <si>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</si>
  <si>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</si>
  <si>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</si>
  <si>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</si>
  <si>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</si>
  <si>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</si>
  <si>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</si>
  <si>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</si>
  <si>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</si>
  <si>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</si>
  <si>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</si>
  <si>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</si>
  <si>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</si>
  <si>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</si>
  <si>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</si>
  <si>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</si>
  <si>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</si>
  <si>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</si>
  <si>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</si>
  <si>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</si>
  <si>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</si>
  <si>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</si>
  <si>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</si>
  <si>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</si>
  <si>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</si>
  <si>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</si>
  <si>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</si>
  <si>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</si>
  <si>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</si>
  <si>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</si>
  <si>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</si>
  <si>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</si>
  <si>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</si>
  <si>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</si>
  <si>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</si>
  <si>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</si>
  <si>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</si>
  <si>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</si>
  <si>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</si>
  <si>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</si>
  <si>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</si>
  <si>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</si>
  <si>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</si>
  <si>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</si>
  <si>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</si>
  <si>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</si>
  <si>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</si>
  <si>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</si>
  <si>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</si>
  <si>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</si>
  <si>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</si>
  <si>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</si>
  <si>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</si>
  <si>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</si>
  <si>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</si>
  <si>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</si>
  <si>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</si>
  <si>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</si>
  <si>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</si>
  <si>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</si>
  <si>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</si>
  <si>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</si>
  <si>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</si>
  <si>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</si>
  <si>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</si>
  <si>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</si>
  <si>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</si>
  <si>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</si>
  <si>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</si>
  <si>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</si>
  <si>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</si>
  <si>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</si>
  <si>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</si>
  <si>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</si>
  <si>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</si>
  <si>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</si>
  <si>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</si>
  <si>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</si>
  <si>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</si>
  <si>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</si>
  <si>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</si>
  <si>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</si>
  <si>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</si>
  <si>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</si>
  <si>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</si>
  <si>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</si>
  <si>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</si>
  <si>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</si>
  <si>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</si>
  <si>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</si>
  <si>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</si>
  <si>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</si>
  <si>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</si>
  <si>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</si>
  <si>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</si>
  <si>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</si>
  <si>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</si>
  <si>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</si>
  <si>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</si>
  <si>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</si>
  <si>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</si>
  <si>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</si>
  <si>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</si>
  <si>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</si>
  <si>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</si>
  <si>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</si>
  <si>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</si>
  <si>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</si>
  <si>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</si>
  <si>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</si>
  <si>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</si>
  <si>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</si>
  <si>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</si>
  <si>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</si>
  <si>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</si>
  <si>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</si>
  <si>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</si>
  <si>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</si>
  <si>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</si>
  <si>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</si>
  <si>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</si>
  <si>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</si>
  <si>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</si>
  <si>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</si>
  <si>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</si>
  <si>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</si>
  <si>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</si>
  <si>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</si>
  <si>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</si>
  <si>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</si>
  <si>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</si>
  <si>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</si>
  <si>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</si>
  <si>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</si>
  <si>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</si>
  <si>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</si>
  <si>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</si>
  <si>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</si>
  <si>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</si>
  <si>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</si>
  <si>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</si>
  <si>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</si>
  <si>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</si>
  <si>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</si>
  <si>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</si>
  <si>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</si>
  <si>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</si>
  <si>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</si>
  <si>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</si>
  <si>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</si>
  <si>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</si>
  <si>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</si>
  <si>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</si>
  <si>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</si>
  <si>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</si>
  <si>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</si>
  <si>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</si>
  <si>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</si>
  <si>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</si>
  <si>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</si>
  <si>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</si>
  <si>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</si>
  <si>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</si>
  <si>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</si>
  <si>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</si>
  <si>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</si>
  <si>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</si>
  <si>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</si>
  <si>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</si>
  <si>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</si>
  <si>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</si>
  <si>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</si>
  <si>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</si>
  <si>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</si>
  <si>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</si>
  <si>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</si>
  <si>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</si>
  <si>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</si>
  <si>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</si>
  <si>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</si>
  <si>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</si>
  <si>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</si>
  <si>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</si>
  <si>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</si>
  <si>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</si>
  <si>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</si>
  <si>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</si>
  <si>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</si>
  <si>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</si>
  <si>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</si>
  <si>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</si>
  <si>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</si>
  <si>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</si>
  <si>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</si>
  <si>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</si>
  <si>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</si>
  <si>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</si>
  <si>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</si>
  <si>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</si>
  <si>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</si>
  <si>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</si>
  <si>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</si>
  <si>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</si>
  <si>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</si>
  <si>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</si>
  <si>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</si>
  <si>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</si>
  <si>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</si>
  <si>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</si>
  <si>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</si>
  <si>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</si>
  <si>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</si>
  <si>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</si>
  <si>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</si>
  <si>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</si>
  <si>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</si>
  <si>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</si>
  <si>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</si>
  <si>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</si>
  <si>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</si>
  <si>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</si>
  <si>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</si>
  <si>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</si>
  <si>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</si>
  <si>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</si>
  <si>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</si>
  <si>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</si>
  <si>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</si>
  <si>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</si>
  <si>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</si>
  <si>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</si>
  <si>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</si>
  <si>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</si>
  <si>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</si>
  <si>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</si>
  <si>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</si>
  <si>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</si>
  <si>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</si>
  <si>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</si>
  <si>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</si>
  <si>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</si>
  <si>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</si>
  <si>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</si>
  <si>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</si>
  <si>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</si>
  <si>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</si>
  <si>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</si>
  <si>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</si>
  <si>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</si>
  <si>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</si>
  <si>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</si>
  <si>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</si>
  <si>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</si>
  <si>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</si>
  <si>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</si>
  <si>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</si>
  <si>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</si>
  <si>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</si>
  <si>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</si>
  <si>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</si>
  <si>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</si>
  <si>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</si>
  <si>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</si>
  <si>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</si>
  <si>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</si>
  <si>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</si>
  <si>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</si>
  <si>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</si>
  <si>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</si>
  <si>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</si>
  <si>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</si>
  <si>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</si>
  <si>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</si>
  <si>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</si>
  <si>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</si>
  <si>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</si>
  <si>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</si>
  <si>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</si>
  <si>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</si>
  <si>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</si>
  <si>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</si>
  <si>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</si>
  <si>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</si>
  <si>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</si>
  <si>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</si>
  <si>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</si>
  <si>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</si>
  <si>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</si>
  <si>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</si>
  <si>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</si>
  <si>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</si>
  <si>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</si>
  <si>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</si>
  <si>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</si>
  <si>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</si>
  <si>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</si>
  <si>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</si>
  <si>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</si>
  <si>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</si>
  <si>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</si>
  <si>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</si>
  <si>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</si>
  <si>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</si>
  <si>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</si>
  <si>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</si>
  <si>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</si>
  <si>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</si>
  <si>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</si>
  <si>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</si>
  <si>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</si>
  <si>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</si>
  <si>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</si>
  <si>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</si>
  <si>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</si>
  <si>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</si>
  <si>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</si>
  <si>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</si>
  <si>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</si>
  <si>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</si>
  <si>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</si>
  <si>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</si>
  <si>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</si>
  <si>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</si>
  <si>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</si>
  <si>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</si>
  <si>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</si>
  <si>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</si>
  <si>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</si>
  <si>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</si>
  <si>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</si>
  <si>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</si>
  <si>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</si>
  <si>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</si>
  <si>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</si>
  <si>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</si>
  <si>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</si>
  <si>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</si>
  <si>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</si>
  <si>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</si>
  <si>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</si>
  <si>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</si>
  <si>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</si>
  <si>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</si>
  <si>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</si>
  <si>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</si>
  <si>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</si>
  <si>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</si>
  <si>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</si>
  <si>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</si>
  <si>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</si>
  <si>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</si>
  <si>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</si>
  <si>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</si>
  <si>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</si>
  <si>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</si>
  <si>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</si>
  <si>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</si>
  <si>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</si>
  <si>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</si>
  <si>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</si>
  <si>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</si>
  <si>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</si>
  <si>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</si>
  <si>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</si>
  <si>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</si>
  <si>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</si>
  <si>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</si>
  <si>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</si>
  <si>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</si>
  <si>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</si>
  <si>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</si>
  <si>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</si>
  <si>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</si>
  <si>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</si>
  <si>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</si>
  <si>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</si>
  <si>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</si>
  <si>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</si>
  <si>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</si>
  <si>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</si>
  <si>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</si>
  <si>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</si>
  <si>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</si>
  <si>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</si>
  <si>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</si>
  <si>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</si>
  <si>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</si>
  <si>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</si>
  <si>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</si>
  <si>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</si>
  <si>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</si>
  <si>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</si>
  <si>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</si>
  <si>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</si>
  <si>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</si>
  <si>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</si>
  <si>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</si>
  <si>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</si>
  <si>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</si>
  <si>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</si>
  <si>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</si>
  <si>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</si>
  <si>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</si>
  <si>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</si>
  <si>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</si>
  <si>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</si>
  <si>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</si>
  <si>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</si>
  <si>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</si>
  <si>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</si>
  <si>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</si>
  <si>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</si>
  <si>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</si>
  <si>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</si>
  <si>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</si>
  <si>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</si>
  <si>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</si>
  <si>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</si>
  <si>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</si>
  <si>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</si>
  <si>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</si>
  <si>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</si>
  <si>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</si>
  <si>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</si>
  <si>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</si>
  <si>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</si>
  <si>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</si>
  <si>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</si>
  <si>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</si>
  <si>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</si>
  <si>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</si>
  <si>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</si>
  <si>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</si>
  <si>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</si>
  <si>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</si>
  <si>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</si>
  <si>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</si>
  <si>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</si>
  <si>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</si>
  <si>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</si>
  <si>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</si>
  <si>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</si>
  <si>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</si>
  <si>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</si>
  <si>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</si>
  <si>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</si>
  <si>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</si>
  <si>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</si>
  <si>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</si>
  <si>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</si>
  <si>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</si>
  <si>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</si>
  <si>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</si>
  <si>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</si>
  <si>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</si>
  <si>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</si>
  <si>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</si>
  <si>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</si>
  <si>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</si>
  <si>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</si>
  <si>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</si>
  <si>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</si>
  <si>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</si>
  <si>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</si>
  <si>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</si>
  <si>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</si>
  <si>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</si>
  <si>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</si>
  <si>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</si>
  <si>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</si>
  <si>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</si>
  <si>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</si>
  <si>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</si>
  <si>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</si>
  <si>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</si>
  <si>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</si>
  <si>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</si>
  <si>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</si>
  <si>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</si>
  <si>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</si>
  <si>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</si>
  <si>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</si>
  <si>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</si>
  <si>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</si>
  <si>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</si>
  <si>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</si>
  <si>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</si>
  <si>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</si>
  <si>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</si>
  <si>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</si>
  <si>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</si>
  <si>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</si>
  <si>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</si>
  <si>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</si>
  <si>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</si>
  <si>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</si>
  <si>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</si>
  <si>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</si>
  <si>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</si>
  <si>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</si>
  <si>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</si>
  <si>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</si>
  <si>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</si>
  <si>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</si>
  <si>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</si>
  <si>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</si>
  <si>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</si>
  <si>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</si>
  <si>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</si>
  <si>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</si>
  <si>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</si>
  <si>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</si>
  <si>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</si>
  <si>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</si>
  <si>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</si>
  <si>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</si>
  <si>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</si>
  <si>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</si>
  <si>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</si>
  <si>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</si>
  <si>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</si>
  <si>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</si>
  <si>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</si>
  <si>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</si>
  <si>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</si>
  <si>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</si>
  <si>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</si>
  <si>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</si>
  <si>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</si>
  <si>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</si>
  <si>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</si>
  <si>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</si>
  <si>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</si>
  <si>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</si>
  <si>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</si>
  <si>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</si>
  <si>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</si>
  <si>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</si>
  <si>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</si>
  <si>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</si>
  <si>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</si>
  <si>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</si>
  <si>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</si>
  <si>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</si>
  <si>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</si>
  <si>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</si>
  <si>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</si>
  <si>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</si>
  <si>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</si>
  <si>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</si>
  <si>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</si>
  <si>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</si>
  <si>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</si>
  <si>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</si>
  <si>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</si>
  <si>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</si>
  <si>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</si>
  <si>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</si>
  <si>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</si>
  <si>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</si>
  <si>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</si>
  <si>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</si>
  <si>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</si>
  <si>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</si>
  <si>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</si>
  <si>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</si>
  <si>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</si>
  <si>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</si>
  <si>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</si>
  <si>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</si>
  <si>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</si>
  <si>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</si>
  <si>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</si>
  <si>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</si>
  <si>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</si>
  <si>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</si>
  <si>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</si>
  <si>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</si>
  <si>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</si>
  <si>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</si>
  <si>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</si>
  <si>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</si>
  <si>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</si>
  <si>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</si>
  <si>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</si>
  <si>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</si>
  <si>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</si>
  <si>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</si>
  <si>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</si>
  <si>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</si>
  <si>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</si>
  <si>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</si>
  <si>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</si>
  <si>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</si>
  <si>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</si>
  <si>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</si>
  <si>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</si>
  <si>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</si>
  <si>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</si>
  <si>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</si>
  <si>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</si>
  <si>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</si>
  <si>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</si>
  <si>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</si>
  <si>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</si>
  <si>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</si>
  <si>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</si>
  <si>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</si>
  <si>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</si>
  <si>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</si>
  <si>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</si>
  <si>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</si>
  <si>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</si>
  <si>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</si>
  <si>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</si>
  <si>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</si>
  <si>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</si>
  <si>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</si>
  <si>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</si>
  <si>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</si>
  <si>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</si>
  <si>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</si>
  <si>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</si>
  <si>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</si>
  <si>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</si>
  <si>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</si>
  <si>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</si>
  <si>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</si>
  <si>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</si>
  <si>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</si>
  <si>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</si>
  <si>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</si>
  <si>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</si>
  <si>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</si>
  <si>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</si>
  <si>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</si>
  <si>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</si>
  <si>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</si>
  <si>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</si>
  <si>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</si>
  <si>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</si>
  <si>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</si>
  <si>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</si>
  <si>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</si>
  <si>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</si>
  <si>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</si>
  <si>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</si>
  <si>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</si>
  <si>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</si>
  <si>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</si>
  <si>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</si>
  <si>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</si>
  <si>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</si>
  <si>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</si>
  <si>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</si>
  <si>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</si>
  <si>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</si>
  <si>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</si>
  <si>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</si>
  <si>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</si>
  <si>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</si>
  <si>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</si>
  <si>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</si>
  <si>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</si>
  <si>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</si>
  <si>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</si>
  <si>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</si>
  <si>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</si>
  <si>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</si>
  <si>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</si>
  <si>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</si>
  <si>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</si>
  <si>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</si>
  <si>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</si>
  <si>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</si>
  <si>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</si>
  <si>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</si>
  <si>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</si>
  <si>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</si>
  <si>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</si>
  <si>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</si>
  <si>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</si>
  <si>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</si>
  <si>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</si>
  <si>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</si>
  <si>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</si>
  <si>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</si>
  <si>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</si>
  <si>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</si>
  <si>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</si>
  <si>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</si>
  <si>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</si>
  <si>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</si>
  <si>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</si>
  <si>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</si>
  <si>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</si>
  <si>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</si>
  <si>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</si>
  <si>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</si>
  <si>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</si>
  <si>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</si>
  <si>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</si>
  <si>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</si>
  <si>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</si>
  <si>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</si>
  <si>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</si>
  <si>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</si>
  <si>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</si>
  <si>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</si>
  <si>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</si>
  <si>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</si>
  <si>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</si>
  <si>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</si>
  <si>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</si>
  <si>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</si>
  <si>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</si>
  <si>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</si>
  <si>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</si>
  <si>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</si>
  <si>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</si>
  <si>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</si>
  <si>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</si>
  <si>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</si>
  <si>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</si>
  <si>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</si>
  <si>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</si>
  <si>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</si>
  <si>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</si>
  <si>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</si>
  <si>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</si>
  <si>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</si>
  <si>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</si>
  <si>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</si>
  <si>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</si>
  <si>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</si>
  <si>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</si>
  <si>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</si>
  <si>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</si>
  <si>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</si>
  <si>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</si>
  <si>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</si>
  <si>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</si>
  <si>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</si>
  <si>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</si>
  <si>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</si>
  <si>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</si>
  <si>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</si>
  <si>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</si>
  <si>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</si>
  <si>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</si>
  <si>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</si>
  <si>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</si>
  <si>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</si>
  <si>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</si>
  <si>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</si>
  <si>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</si>
  <si>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</si>
  <si>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</si>
  <si>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</si>
  <si>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</si>
  <si>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</si>
  <si>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</si>
  <si>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</si>
  <si>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</si>
  <si>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</si>
  <si>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</si>
  <si>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</si>
  <si>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</si>
  <si>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</si>
  <si>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</si>
  <si>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</si>
  <si>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</si>
  <si>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</si>
  <si>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</si>
  <si>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</si>
  <si>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</si>
  <si>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</si>
  <si>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</si>
  <si>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</si>
  <si>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</si>
  <si>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</si>
  <si>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</si>
  <si>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</si>
  <si>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</si>
  <si>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</si>
  <si>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</si>
  <si>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</si>
  <si>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</si>
  <si>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</si>
  <si>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</si>
  <si>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</si>
  <si>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</si>
  <si>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</si>
  <si>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</si>
  <si>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</si>
  <si>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</si>
  <si>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</si>
  <si>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</si>
  <si>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</si>
  <si>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</si>
  <si>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</si>
  <si>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</si>
  <si>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</si>
  <si>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</si>
  <si>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</si>
  <si>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</si>
  <si>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</si>
  <si>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</si>
  <si>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</si>
  <si>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</si>
  <si>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</si>
  <si>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</si>
  <si>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</si>
  <si>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</si>
  <si>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</si>
  <si>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</si>
  <si>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</si>
  <si>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</si>
  <si>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</si>
  <si>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</si>
  <si>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</si>
  <si>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</si>
  <si>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</si>
  <si>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</si>
  <si>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</si>
  <si>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</si>
  <si>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</si>
  <si>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</si>
  <si>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</si>
  <si>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</si>
  <si>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</si>
  <si>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</si>
  <si>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</si>
  <si>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</si>
  <si>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</si>
  <si>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</si>
  <si>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</si>
  <si>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</si>
  <si>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</si>
  <si>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</si>
  <si>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</si>
  <si>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</si>
  <si>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</si>
  <si>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</si>
  <si>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</si>
  <si>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</si>
  <si>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</si>
  <si>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</si>
  <si>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</si>
  <si>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</si>
  <si>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</si>
  <si>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</si>
  <si>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</si>
  <si>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</si>
  <si>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</si>
  <si>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</si>
  <si>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</si>
  <si>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</si>
  <si>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</si>
  <si>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</si>
  <si>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</si>
  <si>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</si>
  <si>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</si>
  <si>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</si>
  <si>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</si>
  <si>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</si>
  <si>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</si>
  <si>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</si>
  <si>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</si>
  <si>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</si>
  <si>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</si>
  <si>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</si>
  <si>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</si>
  <si>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</si>
  <si>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</si>
  <si>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</si>
  <si>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</si>
  <si>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</si>
  <si>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</si>
  <si>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</si>
  <si>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</si>
  <si>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</si>
  <si>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</si>
  <si>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</si>
  <si>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</si>
  <si>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</si>
  <si>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</si>
  <si>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</si>
  <si>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</si>
  <si>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</si>
  <si>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</si>
  <si>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</si>
  <si>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</si>
  <si>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</si>
  <si>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</si>
  <si>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</si>
  <si>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</si>
  <si>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</si>
  <si>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</si>
  <si>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</si>
  <si>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</si>
  <si>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</si>
  <si>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</si>
  <si>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</si>
  <si>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</si>
  <si>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</si>
  <si>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</si>
  <si>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</si>
  <si>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</si>
  <si>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</si>
  <si>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</si>
  <si>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</si>
  <si>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</si>
  <si>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</si>
  <si>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</si>
  <si>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</si>
  <si>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</si>
  <si>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</si>
  <si>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</si>
  <si>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</si>
  <si>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</si>
  <si>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</si>
  <si>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</si>
  <si>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</si>
  <si>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</si>
  <si>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</si>
  <si>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</si>
  <si>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</si>
  <si>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</si>
  <si>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</si>
  <si>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</si>
  <si>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</si>
  <si>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</si>
  <si>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</si>
  <si>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</si>
  <si>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</si>
  <si>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</si>
  <si>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</si>
  <si>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</si>
  <si>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</si>
  <si>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</si>
  <si>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</si>
  <si>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</si>
  <si>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</si>
  <si>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</si>
  <si>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</si>
  <si>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</si>
  <si>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</si>
  <si>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</si>
  <si>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</si>
  <si>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</si>
  <si>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</si>
  <si>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</si>
  <si>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</si>
  <si>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</si>
  <si>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</si>
  <si>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</si>
  <si>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</si>
  <si>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</si>
  <si>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</si>
  <si>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</si>
  <si>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</si>
  <si>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</si>
  <si>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</si>
  <si>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</si>
  <si>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</si>
  <si>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</si>
  <si>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</si>
  <si>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</si>
  <si>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</si>
  <si>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</si>
  <si>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</si>
  <si>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</si>
  <si>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</si>
  <si>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</si>
  <si>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</si>
  <si>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</si>
  <si>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</si>
  <si>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</si>
  <si>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</si>
  <si>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</si>
  <si>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</si>
  <si>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</si>
  <si>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</si>
  <si>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</si>
  <si>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</si>
  <si>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</si>
  <si>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</si>
  <si>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</si>
  <si>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</si>
  <si>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</si>
  <si>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</si>
  <si>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</si>
  <si>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</si>
  <si>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</si>
  <si>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</si>
  <si>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</si>
  <si>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</si>
  <si>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</si>
  <si>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</si>
  <si>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</si>
  <si>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</si>
  <si>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</si>
  <si>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</si>
  <si>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</si>
  <si>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</si>
  <si>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</si>
  <si>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</si>
  <si>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</si>
  <si>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</si>
  <si>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</si>
  <si>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</si>
  <si>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</si>
  <si>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</si>
  <si>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</si>
  <si>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</si>
  <si>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</si>
  <si>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</si>
  <si>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</si>
  <si>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</si>
  <si>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</si>
  <si>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</si>
  <si>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</si>
  <si>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</si>
  <si>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</si>
  <si>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</si>
  <si>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</si>
  <si>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</si>
  <si>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</si>
  <si>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</si>
  <si>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</si>
  <si>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</si>
  <si>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</si>
  <si>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</si>
  <si>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</si>
  <si>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</si>
  <si>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</si>
  <si>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</si>
  <si>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</si>
  <si>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</si>
  <si>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</si>
  <si>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</si>
  <si>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</si>
  <si>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</si>
  <si>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</si>
  <si>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</si>
  <si>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</si>
  <si>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</si>
  <si>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</si>
  <si>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</si>
  <si>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</si>
  <si>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</si>
  <si>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</si>
  <si>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</si>
  <si>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</si>
  <si>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</si>
  <si>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</si>
  <si>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</si>
  <si>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</si>
  <si>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</si>
  <si>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</si>
  <si>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</si>
  <si>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</si>
  <si>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</si>
  <si>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</si>
  <si>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</si>
  <si>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</si>
  <si>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</si>
  <si>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</si>
  <si>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</si>
  <si>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</si>
  <si>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</si>
  <si>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</si>
  <si>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</si>
  <si>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</si>
  <si>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</si>
  <si>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</si>
  <si>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</si>
  <si>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</si>
  <si>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</si>
  <si>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</si>
  <si>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</si>
  <si>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</si>
  <si>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</si>
  <si>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</si>
  <si>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</si>
  <si>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</si>
  <si>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</si>
  <si>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</si>
  <si>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</si>
  <si>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</si>
  <si>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</si>
  <si>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</si>
  <si>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</si>
  <si>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</si>
  <si>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</si>
  <si>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</si>
  <si>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</si>
  <si>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</si>
  <si>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</si>
  <si>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</si>
  <si>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</si>
  <si>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</si>
  <si>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</si>
  <si>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</si>
  <si>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</si>
  <si>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</si>
  <si>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</si>
  <si>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</si>
  <si>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</si>
  <si>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</si>
  <si>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</si>
  <si>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</si>
  <si>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</si>
  <si>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</si>
  <si>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</si>
  <si>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</si>
  <si>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</si>
  <si>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</si>
  <si>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</si>
  <si>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</si>
  <si>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</si>
  <si>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</si>
  <si>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</si>
  <si>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</si>
  <si>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</si>
  <si>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</si>
  <si>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</si>
  <si>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</si>
  <si>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</si>
  <si>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</si>
  <si>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</si>
  <si>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</si>
  <si>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</si>
  <si>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</si>
  <si>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</si>
  <si>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</si>
  <si>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</si>
  <si>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</si>
  <si>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</si>
  <si>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</si>
  <si>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</si>
  <si>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</si>
  <si>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</si>
  <si>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</si>
  <si>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</si>
  <si>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</si>
  <si>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</si>
  <si>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</si>
  <si>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</si>
  <si>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</si>
  <si>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</si>
  <si>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</si>
  <si>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</si>
  <si>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</si>
  <si>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</si>
  <si>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</si>
  <si>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</si>
  <si>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</si>
  <si>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</si>
  <si>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</si>
  <si>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</si>
  <si>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</si>
  <si>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</si>
  <si>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</si>
  <si>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</si>
  <si>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</si>
  <si>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</si>
  <si>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</si>
  <si>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</si>
  <si>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</si>
  <si>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</si>
  <si>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</si>
  <si>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</si>
  <si>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</si>
  <si>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</si>
  <si>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</si>
  <si>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</si>
  <si>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</si>
  <si>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</si>
  <si>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</si>
  <si>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</si>
  <si>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</si>
  <si>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</si>
  <si>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</si>
  <si>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</si>
  <si>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</si>
  <si>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</si>
  <si>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</si>
  <si>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</si>
  <si>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</si>
  <si>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</si>
  <si>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</si>
  <si>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</si>
  <si>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</si>
  <si>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</si>
  <si>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</si>
  <si>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</si>
  <si>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</si>
  <si>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</si>
  <si>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</si>
  <si>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</si>
  <si>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</si>
  <si>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</si>
  <si>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</si>
  <si>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</si>
  <si>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</si>
  <si>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</si>
  <si>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</si>
  <si>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</si>
  <si>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</si>
  <si>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</si>
  <si>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</si>
  <si>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</si>
  <si>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</si>
  <si>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</si>
  <si>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</si>
  <si>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</si>
  <si>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</si>
  <si>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</si>
  <si>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</si>
  <si>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</si>
  <si>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</si>
  <si>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</si>
  <si>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</si>
  <si>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</si>
  <si>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</si>
  <si>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</si>
  <si>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</si>
  <si>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</si>
  <si>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</si>
  <si>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</si>
  <si>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</si>
  <si>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</si>
  <si>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</si>
  <si>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</si>
  <si>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</si>
  <si>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</si>
  <si>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</si>
  <si>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</si>
  <si>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</si>
  <si>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</si>
  <si>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</si>
  <si>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</si>
  <si>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</si>
  <si>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</si>
  <si>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</si>
  <si>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</si>
  <si>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</si>
  <si>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</si>
  <si>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</si>
  <si>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</si>
  <si>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</si>
  <si>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</si>
  <si>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</si>
  <si>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</si>
  <si>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</si>
  <si>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</si>
  <si>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</si>
  <si>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</si>
  <si>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</si>
  <si>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</si>
  <si>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</si>
  <si>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</si>
  <si>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</si>
  <si>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</si>
  <si>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</si>
  <si>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</si>
  <si>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</si>
  <si>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</si>
  <si>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</si>
  <si>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</si>
  <si>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</si>
  <si>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</si>
  <si>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</si>
  <si>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</si>
  <si>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</si>
  <si>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</si>
  <si>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</si>
  <si>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</si>
  <si>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</si>
  <si>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</si>
  <si>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</si>
  <si>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</si>
  <si>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</si>
  <si>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</si>
  <si>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</si>
  <si>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</si>
  <si>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</si>
  <si>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</si>
  <si>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</si>
  <si>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</si>
  <si>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</si>
  <si>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</si>
  <si>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</si>
  <si>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</si>
  <si>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</si>
  <si>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</si>
  <si>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</si>
  <si>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</si>
  <si>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</si>
  <si>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</si>
  <si>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</si>
  <si>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</si>
  <si>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</si>
  <si>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</si>
  <si>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</si>
  <si>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</si>
  <si>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</si>
  <si>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</si>
  <si>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</si>
  <si>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</si>
  <si>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</si>
  <si>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</si>
  <si>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</si>
  <si>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</si>
  <si>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</si>
  <si>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</si>
  <si>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</si>
  <si>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</si>
  <si>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</si>
  <si>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</si>
  <si>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</si>
  <si>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</si>
  <si>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</si>
  <si>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</si>
  <si>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</si>
  <si>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</si>
  <si>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</si>
  <si>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</si>
  <si>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</si>
  <si>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</si>
  <si>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</si>
  <si>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</si>
  <si>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</si>
  <si>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</si>
  <si>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</si>
  <si>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</si>
  <si>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</si>
  <si>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</si>
  <si>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</si>
  <si>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</si>
  <si>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</si>
  <si>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</si>
  <si>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</si>
  <si>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</si>
  <si>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</si>
  <si>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</si>
  <si>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</si>
  <si>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</si>
  <si>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</si>
  <si>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</si>
  <si>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</si>
  <si>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</si>
  <si>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</si>
  <si>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</si>
  <si>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</si>
  <si>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</si>
  <si>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</si>
  <si>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</si>
  <si>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</si>
  <si>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</si>
  <si>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</si>
  <si>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</si>
  <si>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</si>
  <si>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</si>
  <si>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</si>
  <si>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</si>
  <si>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</si>
  <si>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</si>
  <si>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</si>
  <si>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</si>
  <si>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</si>
  <si>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</si>
  <si>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</si>
  <si>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</si>
  <si>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</si>
  <si>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</si>
  <si>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</si>
  <si>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</si>
  <si>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</si>
  <si>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</si>
  <si>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</si>
  <si>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</si>
  <si>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</si>
  <si>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</si>
  <si>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</si>
  <si>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</si>
  <si>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</si>
  <si>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</si>
  <si>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</si>
  <si>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</si>
  <si>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</si>
  <si>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</si>
  <si>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</si>
  <si>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</si>
  <si>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</si>
  <si>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</si>
  <si>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</si>
  <si>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</si>
  <si>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</si>
  <si>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</si>
  <si>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</si>
  <si>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</si>
  <si>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</si>
  <si>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</si>
  <si>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</si>
  <si>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</si>
  <si>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</si>
  <si>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</si>
  <si>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</si>
  <si>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</si>
  <si>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</si>
  <si>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</si>
  <si>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</si>
  <si>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</si>
  <si>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</si>
  <si>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</si>
  <si>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</si>
  <si>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</si>
  <si>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</si>
  <si>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</si>
  <si>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</si>
  <si>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</si>
  <si>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</si>
  <si>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</si>
  <si>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</si>
  <si>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</si>
  <si>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</si>
  <si>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</si>
  <si>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</si>
  <si>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</si>
  <si>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</si>
  <si>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</si>
  <si>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</si>
  <si>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</si>
  <si>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</si>
  <si>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</si>
  <si>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</si>
  <si>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</si>
  <si>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</si>
  <si>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</si>
  <si>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</si>
  <si>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</si>
  <si>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</si>
  <si>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</si>
  <si>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</si>
  <si>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</si>
  <si>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</si>
  <si>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</si>
  <si>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</si>
  <si>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</si>
  <si>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</si>
  <si>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</si>
  <si>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</si>
  <si>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</si>
  <si>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</si>
  <si>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</si>
  <si>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</si>
  <si>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</si>
  <si>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</si>
  <si>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</si>
  <si>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</si>
  <si>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</si>
  <si>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</si>
  <si>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</si>
  <si>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</si>
  <si>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</si>
  <si>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</si>
  <si>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</si>
  <si>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</si>
  <si>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</si>
  <si>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</si>
  <si>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</si>
  <si>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</si>
  <si>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</si>
  <si>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</si>
  <si>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</si>
  <si>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</si>
  <si>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</si>
  <si>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</si>
  <si>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</si>
  <si>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</si>
  <si>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</si>
  <si>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</si>
  <si>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</si>
  <si>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</si>
  <si>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</si>
  <si>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</si>
  <si>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</si>
  <si>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</si>
  <si>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</si>
  <si>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</si>
  <si>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</si>
  <si>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</si>
  <si>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</si>
  <si>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</si>
  <si>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</si>
  <si>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</si>
  <si>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</si>
  <si>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</si>
  <si>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</si>
  <si>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</si>
  <si>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</si>
  <si>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</si>
  <si>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</si>
  <si>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</si>
  <si>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</si>
  <si>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</si>
  <si>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</si>
  <si>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</si>
  <si>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</si>
  <si>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</si>
  <si>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</si>
  <si>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</si>
  <si>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</si>
  <si>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</si>
  <si>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</si>
  <si>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</si>
  <si>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</si>
  <si>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</si>
  <si>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</si>
  <si>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</si>
  <si>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</si>
  <si>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</si>
  <si>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</si>
  <si>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</si>
  <si>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</si>
  <si>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</si>
  <si>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</si>
  <si>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</si>
  <si>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</si>
  <si>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</si>
  <si>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</si>
  <si>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</si>
  <si>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</si>
  <si>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</si>
  <si>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</si>
  <si>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</si>
  <si>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</si>
  <si>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</si>
  <si>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</si>
  <si>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</si>
  <si>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</si>
  <si>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</si>
  <si>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</si>
  <si>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</si>
  <si>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</si>
  <si>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</si>
  <si>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</si>
  <si>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</si>
  <si>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</si>
  <si>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</si>
  <si>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</si>
  <si>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</si>
  <si>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</si>
  <si>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</si>
  <si>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</si>
  <si>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</si>
  <si>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</si>
  <si>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</si>
  <si>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</si>
  <si>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</si>
  <si>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</si>
  <si>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</si>
  <si>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</si>
  <si>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</si>
  <si>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</si>
  <si>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</si>
  <si>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</si>
  <si>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</si>
  <si>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</si>
  <si>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</si>
  <si>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</si>
  <si>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</si>
  <si>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</si>
  <si>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</si>
  <si>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</si>
  <si>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</si>
  <si>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</si>
  <si>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</si>
  <si>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</si>
  <si>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</si>
  <si>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</si>
  <si>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</si>
  <si>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</si>
  <si>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</si>
  <si>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</si>
  <si>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</si>
  <si>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</si>
  <si>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</si>
  <si>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</si>
  <si>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</si>
  <si>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</si>
  <si>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</si>
  <si>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</si>
  <si>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</si>
  <si>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</si>
  <si>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</si>
  <si>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</si>
  <si>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</si>
  <si>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</si>
  <si>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</si>
  <si>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</si>
  <si>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</si>
  <si>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</si>
  <si>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</si>
  <si>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</si>
  <si>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</si>
  <si>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</si>
  <si>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</si>
  <si>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</si>
  <si>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</si>
  <si>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</si>
  <si>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</si>
  <si>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</si>
  <si>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</si>
  <si>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</si>
  <si>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</si>
  <si>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</si>
  <si>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</si>
  <si>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</si>
  <si>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</si>
  <si>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</si>
  <si>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</si>
  <si>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</si>
  <si>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</si>
  <si>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</si>
  <si>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</si>
  <si>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</si>
  <si>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</si>
  <si>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</si>
  <si>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</si>
  <si>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</si>
  <si>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</si>
  <si>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</si>
  <si>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</si>
  <si>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</si>
  <si>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</si>
  <si>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</si>
  <si>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</si>
  <si>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</si>
  <si>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</si>
  <si>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</si>
  <si>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</si>
  <si>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</si>
  <si>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</si>
  <si>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</si>
  <si>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</si>
  <si>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</si>
  <si>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</si>
  <si>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</si>
  <si>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</si>
  <si>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</si>
  <si>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</si>
  <si>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</si>
  <si>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</si>
  <si>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</si>
  <si>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</si>
  <si>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</si>
  <si>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</si>
  <si>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</si>
  <si>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</si>
  <si>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</si>
  <si>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</si>
  <si>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</si>
  <si>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</si>
  <si>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</si>
  <si>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</si>
  <si>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</si>
  <si>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</si>
  <si>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</si>
  <si>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</si>
  <si>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</si>
  <si>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</si>
  <si>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</si>
  <si>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</si>
  <si>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</si>
  <si>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</si>
  <si>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</si>
  <si>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</si>
  <si>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</si>
  <si>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</si>
  <si>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</si>
  <si>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</si>
  <si>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</si>
  <si>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</si>
  <si>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</si>
  <si>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</si>
  <si>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</si>
  <si>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</si>
  <si>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</si>
  <si>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</si>
  <si>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</si>
  <si>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</si>
  <si>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</si>
  <si>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</si>
  <si>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</si>
  <si>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</si>
  <si>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</si>
  <si>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</si>
  <si>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</si>
  <si>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</si>
  <si>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</si>
  <si>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</si>
  <si>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</si>
  <si>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</si>
  <si>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</si>
  <si>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</si>
  <si>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</si>
  <si>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</si>
  <si>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</si>
  <si>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</si>
  <si>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</si>
  <si>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</si>
  <si>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</si>
  <si>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</si>
  <si>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</si>
  <si>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</si>
  <si>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</si>
  <si>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</si>
  <si>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</si>
  <si>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</si>
  <si>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</si>
  <si>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</si>
  <si>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</si>
  <si>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</si>
  <si>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</si>
  <si>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</si>
  <si>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</si>
  <si>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</si>
  <si>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</si>
  <si>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</si>
  <si>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</si>
  <si>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</si>
  <si>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</si>
  <si>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</si>
  <si>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</si>
  <si>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</si>
  <si>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</si>
  <si>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</si>
  <si>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</si>
  <si>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</si>
  <si>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</si>
  <si>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</si>
  <si>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</si>
  <si>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</si>
  <si>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</si>
  <si>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</si>
  <si>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</si>
  <si>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</si>
  <si>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</si>
  <si>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</si>
  <si>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</si>
  <si>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</si>
  <si>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</si>
  <si>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</si>
  <si>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</si>
  <si>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</si>
  <si>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</si>
  <si>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</si>
  <si>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</si>
  <si>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</si>
  <si>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</si>
  <si>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</si>
  <si>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</si>
  <si>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</si>
  <si>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</si>
  <si>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</si>
  <si>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</si>
  <si>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</si>
  <si>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</si>
  <si>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</si>
  <si>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</si>
  <si>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</si>
  <si>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</si>
  <si>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</si>
  <si>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</si>
  <si>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</si>
  <si>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</si>
  <si>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</si>
  <si>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</si>
  <si>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</si>
  <si>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</si>
  <si>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</si>
  <si>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</si>
  <si>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</si>
  <si>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</si>
  <si>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</si>
  <si>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</si>
  <si>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</si>
  <si>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</si>
  <si>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</si>
  <si>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</si>
  <si>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</si>
  <si>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</si>
  <si>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</si>
  <si>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</si>
  <si>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</si>
  <si>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</si>
  <si>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</si>
  <si>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</si>
  <si>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</si>
  <si>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</si>
  <si>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</si>
  <si>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</si>
  <si>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</si>
  <si>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</si>
  <si>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</si>
  <si>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</si>
  <si>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</si>
  <si>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</si>
  <si>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</si>
  <si>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</si>
  <si>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</si>
  <si>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</si>
  <si>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</si>
  <si>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</si>
  <si>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</si>
  <si>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</si>
  <si>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</si>
  <si>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</si>
  <si>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</si>
  <si>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</si>
  <si>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</si>
  <si>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</si>
  <si>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</si>
  <si>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</si>
  <si>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</si>
  <si>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</si>
  <si>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</si>
  <si>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</si>
  <si>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</si>
  <si>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</si>
  <si>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</si>
  <si>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</si>
  <si>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</si>
  <si>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</si>
  <si>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</si>
  <si>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</si>
  <si>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</si>
  <si>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</si>
  <si>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</si>
  <si>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</si>
  <si>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</si>
  <si>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</si>
  <si>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</si>
  <si>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</si>
  <si>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</si>
  <si>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</si>
  <si>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</si>
  <si>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</si>
  <si>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</si>
  <si>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</si>
  <si>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</si>
  <si>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</si>
  <si>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</si>
  <si>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</si>
  <si>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</si>
  <si>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</si>
  <si>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</si>
  <si>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</si>
  <si>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</si>
  <si>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</si>
  <si>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</si>
  <si>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</si>
  <si>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</si>
  <si>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</si>
  <si>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</si>
  <si>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</si>
  <si>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</si>
  <si>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</si>
  <si>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</si>
  <si>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</si>
  <si>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</si>
  <si>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</si>
  <si>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</si>
  <si>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</si>
  <si>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</si>
  <si>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</si>
  <si>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</si>
  <si>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</si>
  <si>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</si>
  <si>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</si>
  <si>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</si>
  <si>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</si>
  <si>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</si>
  <si>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</si>
  <si>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</si>
  <si>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</si>
  <si>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</si>
  <si>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</si>
  <si>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</si>
  <si>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</si>
  <si>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</si>
  <si>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</si>
  <si>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</si>
  <si>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</si>
  <si>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</si>
  <si>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</si>
  <si>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</si>
  <si>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</si>
  <si>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</si>
  <si>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</si>
  <si>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</si>
  <si>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</si>
  <si>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</si>
  <si>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</si>
  <si>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</si>
  <si>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</si>
  <si>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</si>
  <si>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</si>
  <si>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</si>
  <si>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</si>
  <si>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</si>
  <si>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</si>
  <si>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</si>
  <si>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</si>
  <si>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</si>
  <si>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</si>
  <si>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</si>
  <si>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</si>
  <si>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</si>
  <si>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</si>
  <si>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</si>
  <si>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</si>
  <si>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</si>
  <si>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</si>
  <si>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</si>
  <si>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</si>
  <si>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</si>
  <si>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</si>
  <si>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</si>
  <si>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</si>
  <si>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</si>
  <si>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</si>
  <si>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</si>
  <si>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</si>
  <si>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</si>
  <si>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</si>
  <si>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</si>
  <si>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</si>
  <si>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</si>
  <si>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</si>
  <si>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</si>
  <si>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</si>
  <si>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</si>
  <si>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</si>
  <si>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</si>
  <si>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</si>
  <si>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</si>
  <si>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</si>
  <si>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</si>
  <si>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</si>
  <si>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</si>
  <si>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</si>
  <si>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</si>
  <si>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</si>
  <si>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</si>
  <si>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</si>
  <si>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</si>
  <si>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</si>
  <si>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</si>
  <si>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</si>
  <si>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</si>
  <si>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</si>
  <si>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</si>
  <si>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</si>
  <si>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</si>
  <si>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</si>
  <si>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</si>
  <si>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</si>
  <si>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</si>
  <si>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</si>
  <si>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</si>
  <si>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</si>
  <si>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</si>
  <si>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</si>
  <si>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</si>
  <si>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</si>
  <si>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</si>
  <si>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</si>
  <si>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</si>
  <si>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</si>
  <si>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</si>
  <si>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</si>
  <si>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</si>
  <si>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</si>
  <si>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</si>
  <si>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</si>
  <si>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</si>
  <si>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</si>
  <si>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</si>
  <si>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</si>
  <si>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</si>
  <si>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</si>
  <si>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</si>
  <si>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</si>
  <si>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</si>
  <si>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</si>
  <si>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</si>
  <si>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</si>
  <si>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</si>
  <si>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</si>
  <si>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</si>
  <si>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</si>
  <si>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</si>
  <si>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</si>
  <si>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</si>
  <si>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</si>
  <si>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</si>
  <si>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</si>
  <si>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</si>
  <si>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</si>
  <si>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</si>
  <si>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</si>
  <si>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</si>
  <si>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</si>
  <si>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</si>
  <si>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</si>
  <si>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</si>
  <si>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</si>
  <si>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</si>
  <si>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</si>
  <si>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</si>
  <si>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</si>
  <si>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</si>
  <si>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</si>
  <si>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</si>
  <si>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</si>
  <si>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</si>
  <si>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</si>
  <si>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</si>
  <si>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</si>
  <si>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</si>
  <si>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</si>
  <si>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</si>
  <si>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</si>
  <si>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</si>
  <si>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</si>
  <si>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</si>
  <si>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</si>
  <si>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</si>
  <si>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</si>
  <si>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</si>
  <si>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</si>
  <si>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</si>
  <si>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</si>
  <si>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</si>
  <si>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</si>
  <si>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</si>
  <si>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</si>
  <si>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</si>
  <si>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</si>
  <si>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</si>
  <si>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</si>
  <si>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</si>
  <si>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</si>
  <si>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</si>
  <si>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</si>
  <si>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</si>
  <si>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</si>
  <si>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</si>
  <si>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</si>
  <si>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</si>
  <si>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</si>
  <si>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</si>
  <si>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</si>
  <si>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</si>
  <si>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</si>
  <si>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</si>
  <si>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</si>
  <si>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</si>
  <si>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</si>
  <si>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</si>
  <si>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</si>
  <si>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</si>
  <si>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</si>
  <si>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</si>
  <si>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</si>
  <si>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</si>
  <si>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</si>
  <si>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</si>
  <si>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</si>
  <si>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</si>
  <si>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</si>
  <si>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</si>
  <si>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</si>
  <si>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</si>
  <si>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</si>
  <si>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</si>
  <si>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</si>
  <si>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</si>
  <si>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</si>
  <si>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</si>
  <si>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</si>
  <si>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</si>
  <si>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</si>
  <si>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</si>
  <si>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</si>
  <si>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</si>
  <si>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</si>
  <si>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</si>
  <si>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</si>
  <si>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</si>
  <si>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</si>
  <si>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</si>
  <si>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</si>
  <si>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</si>
  <si>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</si>
  <si>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</si>
  <si>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</si>
  <si>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</si>
  <si>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</si>
  <si>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</si>
  <si>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</si>
  <si>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</si>
  <si>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</si>
  <si>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</si>
  <si>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</si>
  <si>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</si>
  <si>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</si>
  <si>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</si>
  <si>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</si>
  <si>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</si>
  <si>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</si>
  <si>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</si>
  <si>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</si>
  <si>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</si>
  <si>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</si>
  <si>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</si>
  <si>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</si>
  <si>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</si>
  <si>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</si>
  <si>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</si>
  <si>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</si>
  <si>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</si>
  <si>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</si>
  <si>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</si>
  <si>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</si>
  <si>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</si>
  <si>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</si>
  <si>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</si>
  <si>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</si>
  <si>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</si>
  <si>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</si>
  <si>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</si>
  <si>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</si>
  <si>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</si>
  <si>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</si>
  <si>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</si>
  <si>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</si>
  <si>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</si>
  <si>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</si>
  <si>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</si>
  <si>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</si>
  <si>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</si>
  <si>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</si>
  <si>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</si>
  <si>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</si>
  <si>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</si>
  <si>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</si>
  <si>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</si>
  <si>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</si>
  <si>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</si>
  <si>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</si>
  <si>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</si>
  <si>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</si>
  <si>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</si>
  <si>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</si>
  <si>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</si>
  <si>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</si>
  <si>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</si>
  <si>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</si>
  <si>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</si>
  <si>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</si>
  <si>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</si>
  <si>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</si>
  <si>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</si>
  <si>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</si>
  <si>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</si>
  <si>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</si>
  <si>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</si>
  <si>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</si>
  <si>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</si>
  <si>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</si>
  <si>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</si>
  <si>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</si>
  <si>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</si>
  <si>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</si>
  <si>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</si>
  <si>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</si>
  <si>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</si>
  <si>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</si>
  <si>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</si>
  <si>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</si>
  <si>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</si>
  <si>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</si>
  <si>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</si>
  <si>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</si>
  <si>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</si>
  <si>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</si>
  <si>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</si>
  <si>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</si>
  <si>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</si>
  <si>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</si>
  <si>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</si>
  <si>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</si>
  <si>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</si>
  <si>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</si>
  <si>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</si>
  <si>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</si>
  <si>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</si>
  <si>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</si>
  <si>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</si>
  <si>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</si>
  <si>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</si>
  <si>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</si>
  <si>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</si>
  <si>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</si>
  <si>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</si>
  <si>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</si>
  <si>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</si>
  <si>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</si>
  <si>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</si>
  <si>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</si>
  <si>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</si>
  <si>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</si>
  <si>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</si>
  <si>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</si>
  <si>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</si>
  <si>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</si>
  <si>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</si>
  <si>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</si>
  <si>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</si>
  <si>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</si>
  <si>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</si>
  <si>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</si>
  <si>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</si>
  <si>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</si>
  <si>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</si>
  <si>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</si>
  <si>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</si>
  <si>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</si>
  <si>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</si>
  <si>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</si>
  <si>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</si>
  <si>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</si>
  <si>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</si>
  <si>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</si>
  <si>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</si>
  <si>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</si>
  <si>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</si>
  <si>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</si>
  <si>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</si>
  <si>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</si>
  <si>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</si>
  <si>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</si>
  <si>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</si>
  <si>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</si>
  <si>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</si>
  <si>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</si>
  <si>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</si>
  <si>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</si>
  <si>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</si>
  <si>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</si>
  <si>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</si>
  <si>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</si>
  <si>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</si>
  <si>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</si>
  <si>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</si>
  <si>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</si>
  <si>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</si>
  <si>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</si>
  <si>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</si>
  <si>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</si>
  <si>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</si>
  <si>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</si>
  <si>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</si>
  <si>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</si>
  <si>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</si>
  <si>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</si>
  <si>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</si>
  <si>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</si>
  <si>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</si>
  <si>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</si>
  <si>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</si>
  <si>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</si>
  <si>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</si>
  <si>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</si>
  <si>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</si>
  <si>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</si>
  <si>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</si>
  <si>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</si>
  <si>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</si>
  <si>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</si>
  <si>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</si>
  <si>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</si>
  <si>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</si>
  <si>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</si>
  <si>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</si>
  <si>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</si>
  <si>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</si>
  <si>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</si>
  <si>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</si>
  <si>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</si>
  <si>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</si>
  <si>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</si>
  <si>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</si>
  <si>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</si>
  <si>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</si>
  <si>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</si>
  <si>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</si>
  <si>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</si>
  <si>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</si>
  <si>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</si>
  <si>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</si>
  <si>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</si>
  <si>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</si>
  <si>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</si>
  <si>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</si>
  <si>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</si>
  <si>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</si>
  <si>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</si>
  <si>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</si>
  <si>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</si>
  <si>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</si>
  <si>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</si>
  <si>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</si>
  <si>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</si>
  <si>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</si>
  <si>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</si>
  <si>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</si>
  <si>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</si>
  <si>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</si>
  <si>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</si>
  <si>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</si>
  <si>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</si>
  <si>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</si>
  <si>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</si>
  <si>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</si>
  <si>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</si>
  <si>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</si>
  <si>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</si>
  <si>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</si>
  <si>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</si>
  <si>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</si>
  <si>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</si>
  <si>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</si>
  <si>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</si>
  <si>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</si>
  <si>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</si>
  <si>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</si>
  <si>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</si>
  <si>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</si>
  <si>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</si>
  <si>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</si>
  <si>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</si>
  <si>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</si>
  <si>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</si>
  <si>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</si>
  <si>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</si>
  <si>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</si>
  <si>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</si>
  <si>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</si>
  <si>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</si>
  <si>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</si>
  <si>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</si>
  <si>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</si>
  <si>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</si>
  <si>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</si>
  <si>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</si>
  <si>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</si>
  <si>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</si>
  <si>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</si>
  <si>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</si>
  <si>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</si>
  <si>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</si>
  <si>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</si>
  <si>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</si>
  <si>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</si>
  <si>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</si>
  <si>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</si>
  <si>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</si>
  <si>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</si>
  <si>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</si>
  <si>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</si>
  <si>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</si>
  <si>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</si>
  <si>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</si>
  <si>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</si>
  <si>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</si>
  <si>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</si>
  <si>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</si>
  <si>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</si>
  <si>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</si>
  <si>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</si>
  <si>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</si>
  <si>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</si>
  <si>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</si>
  <si>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</si>
  <si>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</si>
  <si>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</si>
  <si>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</si>
  <si>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</si>
  <si>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</si>
  <si>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</si>
  <si>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</si>
  <si>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</si>
  <si>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</si>
  <si>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</si>
  <si>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</si>
  <si>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</si>
  <si>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</si>
  <si>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</si>
  <si>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</si>
  <si>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</si>
  <si>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</si>
  <si>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</si>
  <si>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</si>
  <si>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</si>
  <si>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</si>
  <si>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</si>
  <si>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</si>
  <si>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</si>
  <si>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</si>
  <si>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</si>
  <si>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</si>
  <si>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</si>
  <si>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</si>
  <si>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</si>
  <si>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</si>
  <si>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</si>
  <si>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</si>
  <si>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</si>
  <si>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</si>
  <si>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</si>
  <si>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</si>
  <si>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</si>
  <si>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</si>
  <si>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</si>
  <si>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</si>
  <si>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</si>
  <si>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</si>
  <si>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</si>
  <si>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</si>
  <si>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</si>
  <si>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</si>
  <si>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</si>
  <si>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</si>
  <si>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</si>
  <si>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</si>
  <si>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</si>
  <si>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</si>
  <si>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</si>
  <si>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</si>
  <si>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</si>
  <si>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</si>
  <si>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</si>
  <si>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</si>
  <si>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</si>
  <si>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</si>
  <si>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</si>
  <si>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</si>
  <si>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</si>
  <si>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</si>
  <si>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</si>
  <si>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</si>
  <si>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</si>
  <si>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</si>
  <si>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</si>
  <si>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</si>
  <si>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</si>
  <si>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</si>
  <si>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</si>
  <si>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</si>
  <si>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</si>
  <si>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</si>
  <si>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</si>
  <si>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</si>
  <si>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</si>
  <si>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</si>
  <si>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</si>
  <si>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</si>
  <si>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</si>
  <si>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</si>
  <si>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</si>
  <si>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</si>
  <si>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</si>
  <si>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</si>
  <si>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</si>
  <si>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</si>
  <si>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</si>
  <si>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</si>
  <si>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</si>
  <si>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</si>
  <si>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</si>
  <si>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</si>
  <si>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</si>
  <si>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</si>
  <si>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</si>
  <si>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</si>
  <si>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</si>
  <si>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</si>
  <si>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</si>
  <si>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</si>
  <si>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</si>
  <si>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</si>
  <si>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</si>
  <si>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</si>
  <si>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</si>
  <si>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</si>
  <si>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</si>
  <si>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</si>
  <si>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</si>
  <si>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</si>
  <si>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</si>
  <si>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</si>
  <si>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</si>
  <si>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</si>
  <si>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</si>
  <si>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</si>
  <si>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</si>
  <si>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</si>
  <si>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</si>
  <si>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</si>
  <si>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</si>
  <si>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</si>
  <si>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</si>
  <si>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</si>
  <si>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</si>
  <si>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</si>
  <si>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</si>
  <si>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</si>
  <si>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</si>
  <si>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</si>
  <si>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</si>
  <si>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</si>
  <si>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</si>
  <si>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</si>
  <si>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</si>
  <si>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</si>
  <si>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</si>
  <si>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</si>
  <si>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</si>
  <si>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</si>
  <si>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</si>
  <si>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</si>
  <si>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</si>
  <si>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</si>
  <si>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</si>
  <si>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</si>
  <si>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</si>
  <si>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</si>
  <si>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</si>
  <si>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</si>
  <si>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</si>
  <si>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</si>
  <si>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</si>
  <si>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</si>
  <si>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</si>
  <si>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</si>
  <si>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</si>
  <si>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</si>
  <si>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</si>
  <si>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</si>
  <si>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</si>
  <si>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</si>
  <si>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</si>
  <si>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</si>
  <si>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</si>
  <si>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</si>
  <si>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</si>
  <si>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</si>
  <si>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</si>
  <si>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</si>
  <si>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</si>
  <si>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</si>
  <si>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</si>
  <si>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</si>
  <si>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</si>
  <si>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</si>
  <si>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</si>
  <si>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</si>
  <si>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</si>
  <si>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</si>
  <si>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</si>
  <si>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</si>
  <si>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</si>
  <si>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</si>
  <si>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</si>
  <si>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</si>
  <si>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</si>
  <si>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</si>
  <si>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</si>
  <si>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</si>
  <si>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</si>
  <si>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</si>
  <si>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</si>
  <si>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</si>
  <si>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</si>
  <si>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</si>
  <si>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</si>
  <si>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</si>
  <si>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</si>
  <si>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</si>
  <si>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</si>
  <si>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</si>
  <si>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</si>
  <si>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</si>
  <si>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</si>
  <si>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</si>
  <si>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</si>
  <si>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</si>
  <si>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</si>
  <si>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</si>
  <si>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</si>
  <si>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</si>
  <si>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</si>
  <si>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</si>
  <si>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</si>
  <si>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</si>
  <si>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</si>
  <si>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</si>
  <si>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</si>
  <si>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</si>
  <si>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</si>
  <si>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</si>
  <si>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</si>
  <si>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</si>
  <si>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</si>
  <si>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</si>
  <si>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</si>
  <si>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</si>
  <si>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</si>
  <si>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</si>
  <si>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</si>
  <si>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</si>
  <si>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</si>
  <si>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</si>
  <si>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</si>
  <si>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</si>
  <si>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</si>
  <si>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</si>
  <si>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</si>
  <si>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</si>
  <si>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</si>
  <si>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</si>
  <si>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</si>
  <si>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</si>
  <si>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</si>
  <si>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</si>
  <si>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</si>
  <si>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</si>
  <si>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</si>
  <si>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</si>
  <si>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</si>
  <si>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</si>
  <si>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</si>
  <si>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</si>
  <si>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</si>
  <si>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</si>
  <si>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</si>
  <si>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</si>
  <si>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</si>
  <si>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</si>
  <si>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</si>
  <si>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</si>
  <si>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</si>
  <si>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</si>
  <si>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</si>
  <si>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</si>
  <si>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</si>
  <si>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</si>
  <si>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</si>
  <si>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</si>
  <si>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</si>
  <si>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</si>
  <si>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</si>
  <si>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</si>
  <si>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</si>
  <si>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</si>
  <si>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</si>
  <si>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</si>
  <si>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</si>
  <si>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</si>
  <si>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</si>
  <si>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</si>
  <si>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</si>
  <si>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</si>
  <si>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</si>
  <si>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</si>
  <si>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</si>
  <si>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</si>
  <si>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</si>
  <si>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</si>
  <si>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</si>
  <si>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</si>
  <si>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</si>
  <si>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</si>
  <si>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</si>
  <si>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</si>
  <si>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</si>
  <si>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</si>
  <si>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</si>
  <si>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</si>
  <si>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</si>
  <si>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</si>
  <si>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</si>
  <si>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</si>
  <si>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</si>
  <si>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</si>
  <si>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</si>
  <si>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</si>
  <si>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</si>
  <si>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</si>
  <si>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</si>
  <si>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</si>
  <si>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</si>
  <si>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</si>
  <si>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</si>
  <si>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</si>
  <si>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</si>
  <si>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</si>
  <si>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</si>
  <si>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</si>
  <si>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</si>
  <si>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</si>
  <si>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</si>
  <si>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</si>
  <si>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</si>
  <si>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</si>
  <si>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</si>
  <si>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</si>
  <si>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</si>
  <si>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</si>
  <si>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</si>
  <si>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</si>
  <si>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</si>
  <si>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</si>
  <si>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</si>
  <si>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</si>
  <si>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</si>
  <si>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</si>
  <si>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</si>
  <si>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</si>
  <si>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</si>
  <si>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</si>
  <si>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</si>
  <si>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</si>
  <si>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</si>
  <si>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</si>
  <si>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</si>
  <si>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</si>
  <si>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</si>
  <si>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</si>
  <si>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</si>
  <si>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</si>
  <si>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</si>
  <si>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</si>
  <si>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</si>
  <si>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</si>
  <si>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</si>
  <si>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</si>
  <si>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</si>
  <si>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</si>
  <si>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</si>
  <si>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</si>
  <si>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</si>
  <si>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</si>
  <si>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</si>
  <si>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</si>
  <si>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</si>
  <si>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</si>
  <si>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</si>
  <si>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</si>
  <si>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</si>
  <si>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</si>
  <si>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</si>
  <si>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</si>
  <si>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</si>
  <si>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</si>
  <si>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</si>
  <si>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</si>
  <si>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</si>
  <si>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</si>
  <si>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</si>
  <si>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</si>
  <si>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</si>
  <si>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</si>
  <si>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</si>
  <si>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</si>
  <si>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</si>
  <si>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</si>
  <si>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</si>
  <si>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</si>
  <si>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</si>
  <si>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</si>
  <si>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</si>
  <si>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</si>
  <si>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</si>
  <si>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</si>
  <si>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</si>
  <si>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</si>
  <si>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</si>
  <si>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</si>
  <si>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</si>
  <si>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</si>
  <si>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</si>
  <si>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</si>
  <si>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</si>
  <si>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</si>
  <si>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</si>
  <si>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</si>
  <si>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</si>
  <si>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</si>
  <si>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</si>
  <si>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</si>
  <si>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</si>
  <si>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</si>
  <si>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</si>
  <si>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</si>
  <si>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</si>
  <si>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</si>
  <si>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</si>
  <si>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</si>
  <si>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</si>
  <si>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</si>
  <si>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</si>
  <si>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</si>
  <si>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</si>
  <si>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</si>
  <si>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</si>
  <si>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</si>
  <si>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</si>
  <si>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</si>
  <si>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</si>
  <si>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</si>
  <si>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</si>
  <si>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</si>
  <si>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</si>
  <si>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</si>
  <si>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</si>
  <si>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</si>
  <si>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</si>
  <si>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</si>
  <si>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</si>
  <si>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</si>
  <si>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</si>
  <si>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</si>
  <si>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</si>
  <si>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</si>
  <si>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</si>
  <si>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</si>
  <si>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</si>
  <si>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</si>
  <si>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</si>
  <si>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</si>
  <si>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</si>
  <si>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</si>
  <si>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</si>
  <si>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</si>
  <si>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</si>
  <si>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</si>
  <si>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</si>
  <si>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</si>
  <si>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</si>
  <si>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</si>
  <si>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</si>
  <si>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</si>
  <si>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</si>
  <si>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</si>
  <si>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</si>
  <si>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</si>
  <si>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</si>
  <si>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</si>
  <si>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</si>
  <si>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</si>
  <si>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</si>
  <si>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</si>
  <si>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</si>
  <si>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</si>
  <si>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</si>
  <si>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</si>
  <si>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</si>
  <si>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</si>
  <si>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</si>
  <si>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</si>
  <si>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</si>
  <si>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</si>
  <si>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</si>
  <si>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</si>
  <si>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</si>
  <si>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</si>
  <si>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</si>
  <si>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</si>
  <si>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</si>
  <si>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</si>
  <si>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</si>
  <si>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</si>
  <si>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</si>
  <si>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</si>
  <si>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</si>
  <si>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</si>
  <si>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</si>
  <si>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</si>
  <si>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</si>
  <si>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</si>
  <si>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</si>
  <si>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</si>
  <si>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</si>
  <si>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</si>
  <si>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</si>
  <si>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</si>
  <si>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</si>
  <si>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</si>
  <si>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</si>
  <si>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</si>
  <si>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</si>
  <si>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</si>
  <si>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</si>
  <si>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</si>
  <si>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</si>
  <si>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</si>
  <si>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</si>
  <si>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</si>
  <si>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</si>
  <si>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</si>
  <si>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</si>
  <si>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</si>
  <si>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</si>
  <si>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</si>
  <si>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</si>
  <si>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</si>
  <si>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</si>
  <si>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</si>
  <si>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</si>
  <si>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</si>
  <si>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</si>
  <si>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</si>
  <si>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</si>
  <si>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</si>
  <si>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</si>
  <si>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</si>
  <si>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</si>
  <si>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</si>
  <si>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</si>
  <si>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</si>
  <si>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</si>
  <si>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</si>
  <si>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</si>
  <si>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</si>
  <si>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</si>
  <si>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</si>
  <si>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</si>
  <si>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</si>
  <si>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</si>
  <si>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</si>
  <si>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</si>
  <si>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</si>
  <si>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</si>
  <si>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</si>
  <si>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</si>
  <si>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</si>
  <si>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</si>
  <si>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</si>
  <si>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</si>
  <si>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</si>
  <si>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</si>
  <si>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</si>
  <si>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</si>
  <si>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</si>
  <si>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</si>
  <si>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</si>
  <si>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</si>
  <si>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</si>
  <si>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</si>
  <si>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</si>
  <si>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</si>
  <si>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</si>
  <si>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</si>
  <si>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</si>
  <si>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</si>
  <si>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</si>
  <si>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</si>
  <si>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</si>
  <si>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</si>
  <si>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</si>
  <si>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</si>
  <si>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</si>
  <si>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</si>
  <si>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</si>
  <si>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</si>
  <si>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</si>
  <si>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</si>
  <si>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</si>
  <si>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</si>
  <si>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</si>
  <si>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</si>
  <si>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</si>
  <si>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</si>
  <si>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</si>
  <si>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</si>
  <si>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</si>
  <si>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</si>
  <si>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</si>
  <si>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</si>
  <si>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</si>
  <si>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</si>
  <si>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</si>
  <si>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</si>
  <si>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</si>
  <si>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</si>
  <si>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</si>
  <si>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</si>
  <si>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</si>
  <si>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</si>
  <si>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</si>
  <si>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</si>
  <si>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</si>
  <si>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</si>
  <si>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</si>
  <si>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</si>
  <si>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</si>
  <si>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</si>
  <si>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</si>
  <si>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</si>
  <si>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</si>
  <si>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</si>
  <si>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</si>
  <si>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</si>
  <si>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</si>
  <si>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</si>
  <si>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</si>
  <si>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</si>
  <si>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</si>
  <si>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</si>
  <si>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</si>
  <si>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</si>
  <si>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</si>
  <si>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</si>
  <si>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</si>
  <si>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</si>
  <si>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</si>
  <si>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</si>
  <si>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</si>
  <si>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</si>
  <si>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</si>
  <si>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</si>
  <si>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</si>
  <si>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</si>
  <si>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</si>
  <si>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</si>
  <si>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</si>
  <si>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</si>
  <si>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</si>
  <si>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</si>
  <si>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</si>
  <si>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</si>
  <si>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</si>
  <si>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</si>
  <si>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</si>
  <si>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</si>
  <si>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</si>
  <si>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</si>
  <si>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</si>
  <si>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</si>
  <si>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</si>
  <si>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</si>
  <si>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</si>
  <si>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</si>
  <si>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</si>
  <si>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</si>
  <si>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</si>
  <si>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</si>
  <si>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</si>
  <si>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</si>
  <si>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</si>
  <si>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</si>
  <si>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</si>
  <si>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</si>
  <si>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</si>
  <si>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</si>
  <si>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</si>
  <si>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</si>
  <si>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</si>
  <si>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</si>
  <si>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</si>
  <si>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</si>
  <si>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</si>
  <si>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</si>
  <si>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</si>
  <si>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</si>
  <si>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</si>
  <si>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</si>
  <si>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</si>
  <si>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</si>
  <si>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</si>
  <si>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</si>
  <si>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</si>
  <si>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</si>
  <si>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</si>
  <si>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</si>
  <si>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</si>
  <si>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</si>
  <si>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</si>
  <si>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</si>
  <si>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</si>
  <si>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</si>
  <si>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</si>
  <si>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</si>
  <si>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</si>
  <si>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</si>
  <si>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</si>
  <si>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</si>
  <si>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</si>
  <si>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</si>
  <si>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</si>
  <si>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</si>
  <si>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</si>
  <si>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</si>
  <si>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</si>
  <si>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</si>
  <si>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</si>
  <si>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</si>
  <si>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</si>
  <si>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</si>
  <si>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</si>
  <si>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</si>
  <si>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</si>
  <si>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</si>
  <si>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</si>
  <si>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</si>
  <si>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</si>
  <si>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</si>
  <si>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</si>
  <si>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</si>
  <si>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</si>
  <si>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</si>
  <si>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</si>
  <si>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</si>
  <si>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</si>
  <si>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</si>
  <si>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</si>
  <si>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</si>
  <si>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</si>
  <si>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</si>
  <si>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</si>
  <si>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</si>
  <si>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</si>
  <si>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</si>
  <si>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</si>
  <si>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</si>
  <si>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</si>
  <si>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</si>
  <si>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</si>
  <si>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</si>
  <si>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</si>
  <si>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</si>
  <si>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</si>
  <si>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</si>
  <si>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</si>
  <si>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</si>
  <si>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</si>
  <si>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</si>
  <si>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</si>
  <si>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</si>
  <si>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</si>
  <si>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</si>
  <si>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</si>
  <si>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</si>
  <si>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</si>
  <si>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</si>
  <si>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</si>
  <si>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</si>
  <si>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</si>
  <si>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</si>
  <si>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</si>
  <si>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</si>
  <si>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</si>
  <si>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</si>
  <si>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</si>
  <si>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</si>
  <si>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</si>
  <si>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</si>
  <si>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</si>
  <si>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</si>
  <si>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</si>
  <si>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</si>
  <si>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</si>
  <si>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</si>
  <si>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</si>
  <si>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</si>
  <si>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</si>
  <si>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</si>
  <si>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</si>
  <si>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</si>
  <si>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</si>
  <si>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</si>
  <si>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</si>
  <si>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</si>
  <si>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</si>
  <si>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</si>
  <si>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</si>
  <si>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</si>
  <si>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</si>
  <si>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</si>
  <si>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</si>
  <si>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</si>
  <si>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</si>
  <si>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</si>
  <si>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</si>
  <si>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</si>
  <si>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</si>
  <si>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</si>
  <si>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</si>
  <si>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</si>
  <si>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</si>
  <si>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</si>
  <si>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</si>
  <si>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</si>
  <si>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</si>
  <si>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</si>
  <si>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</si>
  <si>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</si>
  <si>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</si>
  <si>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</si>
  <si>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</si>
  <si>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</si>
  <si>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</si>
  <si>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</si>
  <si>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</si>
  <si>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</si>
  <si>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</si>
  <si>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</si>
  <si>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</si>
  <si>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</si>
  <si>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</si>
  <si>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</si>
  <si>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</si>
  <si>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</si>
  <si>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</si>
  <si>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</si>
  <si>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</si>
  <si>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</si>
  <si>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</si>
  <si>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</si>
  <si>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</si>
  <si>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</si>
  <si>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</si>
  <si>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</si>
  <si>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</si>
  <si>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</si>
  <si>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</si>
  <si>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</si>
  <si>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</si>
  <si>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</si>
  <si>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</si>
  <si>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</si>
  <si>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</si>
  <si>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</si>
  <si>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</si>
  <si>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</si>
  <si>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</si>
  <si>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</si>
  <si>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</si>
  <si>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</si>
  <si>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</si>
  <si>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</si>
  <si>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</si>
  <si>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</si>
  <si>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</si>
  <si>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</si>
  <si>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</si>
  <si>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</si>
  <si>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</si>
  <si>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</si>
  <si>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</si>
  <si>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</si>
  <si>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</si>
  <si>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</si>
  <si>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</si>
  <si>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</si>
  <si>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</si>
  <si>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</si>
  <si>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</si>
  <si>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</si>
  <si>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</si>
  <si>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</si>
  <si>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</si>
  <si>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</si>
  <si>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</si>
  <si>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</si>
  <si>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</si>
  <si>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</si>
  <si>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</si>
  <si>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</si>
  <si>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</si>
  <si>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</si>
  <si>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</si>
  <si>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</si>
  <si>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</si>
  <si>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</si>
  <si>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</si>
  <si>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</si>
  <si>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</si>
  <si>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</si>
  <si>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</si>
  <si>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</si>
  <si>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</si>
  <si>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</si>
  <si>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</si>
  <si>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</si>
  <si>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</si>
  <si>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</si>
  <si>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</si>
  <si>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</si>
  <si>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</si>
  <si>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</si>
  <si>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</si>
  <si>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</si>
  <si>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</si>
  <si>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</si>
  <si>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</si>
  <si>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</si>
  <si>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</si>
  <si>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</si>
  <si>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</si>
  <si>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</si>
  <si>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</si>
  <si>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</si>
  <si>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</si>
  <si>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</si>
  <si>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</si>
  <si>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</si>
  <si>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</si>
  <si>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</si>
  <si>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</si>
  <si>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</si>
  <si>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</si>
  <si>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</si>
  <si>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</si>
  <si>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</si>
  <si>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</si>
  <si>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</si>
  <si>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</si>
  <si>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</si>
  <si>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</si>
  <si>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</si>
  <si>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</si>
  <si>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</si>
  <si>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</si>
  <si>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</si>
  <si>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</si>
  <si>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</si>
  <si>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</si>
  <si>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</si>
  <si>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</si>
  <si>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</si>
  <si>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</si>
  <si>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</si>
  <si>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</si>
  <si>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</si>
  <si>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</si>
  <si>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</si>
  <si>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</si>
  <si>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</si>
  <si>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</si>
  <si>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</si>
  <si>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</si>
  <si>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</si>
  <si>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</si>
  <si>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</si>
  <si>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</si>
  <si>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</si>
  <si>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</si>
  <si>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</si>
  <si>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</si>
  <si>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</si>
  <si>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</si>
  <si>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</si>
  <si>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</si>
  <si>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</si>
  <si>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</si>
  <si>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</si>
  <si>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</si>
  <si>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</si>
  <si>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</si>
  <si>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</si>
  <si>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</si>
  <si>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</si>
  <si>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</si>
  <si>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</si>
  <si>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</si>
  <si>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</si>
  <si>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</si>
  <si>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</si>
  <si>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</si>
  <si>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</si>
  <si>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</si>
  <si>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</si>
  <si>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</si>
  <si>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</si>
  <si>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</si>
  <si>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</si>
  <si>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</si>
  <si>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</si>
  <si>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</si>
  <si>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</si>
  <si>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</si>
  <si>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</si>
  <si>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</si>
  <si>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</si>
  <si>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</si>
  <si>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</si>
  <si>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</si>
  <si>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</si>
  <si>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</si>
  <si>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</si>
  <si>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</si>
  <si>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</si>
  <si>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</si>
  <si>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</si>
  <si>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</si>
  <si>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</si>
  <si>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</si>
  <si>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</si>
  <si>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</si>
  <si>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</si>
  <si>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</si>
  <si>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</si>
  <si>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</si>
  <si>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</si>
  <si>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</si>
  <si>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</si>
  <si>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</si>
  <si>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</si>
  <si>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</si>
  <si>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</si>
  <si>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</si>
  <si>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</si>
  <si>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</si>
  <si>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</si>
  <si>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</si>
  <si>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</si>
  <si>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</si>
  <si>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</si>
  <si>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</si>
  <si>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</si>
  <si>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</si>
  <si>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</si>
  <si>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</si>
  <si>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</si>
  <si>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</si>
  <si>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</si>
  <si>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</si>
  <si>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</si>
  <si>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</si>
  <si>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</si>
  <si>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</si>
  <si>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</si>
  <si>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</si>
  <si>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</si>
  <si>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</si>
  <si>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</si>
  <si>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</si>
  <si>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</si>
  <si>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</si>
  <si>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</si>
  <si>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</si>
  <si>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</si>
  <si>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</si>
  <si>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</si>
  <si>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</si>
  <si>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</si>
  <si>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</si>
  <si>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</si>
  <si>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</si>
  <si>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</si>
  <si>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</si>
  <si>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</si>
  <si>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</si>
  <si>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</si>
  <si>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</si>
  <si>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</si>
  <si>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</si>
  <si>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</si>
  <si>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</si>
  <si>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</si>
  <si>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</si>
  <si>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</si>
  <si>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</si>
  <si>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</si>
  <si>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</si>
  <si>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</si>
  <si>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</si>
  <si>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</si>
  <si>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</si>
  <si>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</si>
  <si>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</si>
  <si>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</si>
  <si>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</si>
  <si>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</si>
  <si>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</si>
  <si>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</si>
  <si>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</si>
  <si>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</si>
  <si>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</si>
  <si>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</si>
  <si>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</si>
  <si>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</si>
  <si>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</si>
  <si>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</si>
  <si>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</si>
  <si>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</si>
  <si>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</si>
  <si>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</si>
  <si>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</si>
  <si>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</si>
  <si>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</si>
  <si>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</si>
  <si>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</si>
  <si>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</si>
  <si>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</si>
  <si>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</si>
  <si>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</si>
  <si>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</si>
  <si>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</si>
  <si>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</si>
  <si>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</si>
  <si>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</si>
  <si>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</si>
  <si>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</si>
  <si>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</si>
  <si>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</si>
  <si>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</si>
  <si>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</si>
  <si>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</si>
  <si>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</si>
  <si>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</si>
  <si>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</si>
  <si>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</si>
  <si>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</si>
  <si>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</si>
  <si>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</si>
  <si>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</si>
  <si>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</si>
  <si>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</si>
  <si>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</si>
  <si>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</si>
  <si>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</si>
  <si>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</si>
  <si>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</si>
  <si>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</si>
  <si>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</si>
  <si>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</si>
  <si>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</si>
  <si>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</si>
  <si>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</si>
  <si>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</si>
  <si>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</si>
  <si>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</si>
  <si>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</si>
  <si>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</si>
  <si>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</si>
  <si>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</si>
  <si>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</si>
  <si>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</si>
  <si>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</si>
  <si>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</si>
  <si>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</si>
  <si>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</si>
  <si>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</si>
  <si>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</si>
  <si>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</si>
  <si>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</si>
  <si>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</si>
  <si>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</si>
  <si>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</si>
  <si>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</si>
  <si>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</si>
  <si>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</si>
  <si>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</si>
  <si>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</si>
  <si>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</si>
  <si>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</si>
  <si>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</si>
  <si>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</si>
  <si>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</si>
  <si>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</si>
  <si>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</si>
  <si>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</si>
  <si>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</si>
  <si>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</si>
  <si>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</si>
  <si>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</si>
  <si>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</si>
  <si>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</si>
  <si>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</si>
  <si>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</si>
  <si>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</si>
  <si>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</si>
  <si>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</si>
  <si>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</si>
  <si>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</si>
  <si>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</si>
  <si>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</si>
  <si>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</si>
  <si>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</si>
  <si>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</si>
  <si>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</si>
  <si>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</si>
  <si>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</si>
  <si>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</si>
  <si>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</si>
  <si>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</si>
  <si>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</si>
  <si>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</si>
  <si>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</si>
  <si>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</si>
  <si>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</si>
  <si>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</si>
  <si>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</si>
  <si>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</si>
  <si>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</si>
  <si>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</si>
  <si>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</si>
  <si>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</si>
  <si>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</si>
  <si>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</si>
  <si>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</si>
  <si>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</si>
  <si>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</si>
  <si>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</si>
  <si>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</si>
  <si>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</si>
  <si>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</si>
  <si>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</si>
  <si>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</si>
  <si>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</si>
  <si>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</si>
  <si>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</si>
  <si>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</si>
  <si>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</si>
  <si>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</si>
  <si>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</si>
  <si>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</si>
  <si>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</si>
  <si>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</si>
  <si>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</si>
  <si>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</si>
  <si>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</si>
  <si>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</si>
  <si>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</si>
  <si>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</si>
  <si>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</si>
  <si>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</si>
  <si>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</si>
  <si>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</si>
  <si>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</si>
  <si>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</si>
  <si>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</si>
  <si>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</si>
  <si>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</si>
  <si>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</si>
  <si>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</si>
  <si>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</si>
  <si>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</si>
  <si>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</si>
  <si>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</si>
  <si>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</si>
  <si>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</si>
  <si>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</si>
  <si>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</si>
  <si>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</si>
  <si>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</si>
  <si>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</si>
  <si>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</si>
  <si>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</si>
  <si>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</si>
  <si>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</si>
  <si>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</si>
  <si>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</si>
  <si>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</si>
  <si>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</si>
  <si>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</si>
  <si>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</si>
  <si>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</si>
  <si>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</si>
  <si>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</si>
  <si>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</si>
  <si>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</si>
  <si>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</si>
  <si>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</si>
  <si>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</si>
  <si>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</si>
  <si>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</si>
  <si>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</si>
  <si>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</si>
  <si>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</si>
  <si>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</si>
  <si>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</si>
  <si>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</si>
  <si>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</si>
  <si>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</si>
  <si>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</si>
  <si>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</si>
  <si>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</si>
  <si>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</si>
  <si>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</si>
  <si>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</si>
  <si>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</si>
  <si>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</si>
  <si>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</si>
  <si>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</si>
  <si>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</si>
  <si>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</si>
  <si>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</si>
  <si>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</si>
  <si>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</si>
  <si>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</si>
  <si>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</si>
  <si>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</si>
  <si>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</si>
  <si>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</si>
  <si>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</si>
  <si>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</si>
  <si>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</si>
  <si>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</si>
  <si>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</si>
  <si>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</si>
  <si>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</si>
  <si>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</si>
  <si>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</si>
  <si>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</si>
  <si>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</si>
  <si>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</si>
  <si>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</si>
  <si>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</si>
  <si>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</si>
  <si>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</si>
  <si>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</si>
  <si>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</si>
  <si>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</si>
  <si>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</si>
  <si>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</si>
  <si>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</si>
  <si>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</si>
  <si>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</si>
  <si>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</si>
  <si>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</si>
  <si>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</si>
  <si>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</si>
  <si>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</si>
  <si>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</si>
  <si>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</si>
  <si>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</si>
  <si>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</si>
  <si>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</si>
  <si>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</si>
  <si>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</si>
  <si>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</si>
  <si>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</si>
  <si>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</si>
  <si>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</si>
  <si>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</si>
  <si>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</si>
  <si>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</si>
  <si>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</si>
  <si>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</si>
  <si>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</si>
  <si>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</si>
  <si>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</si>
  <si>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</si>
  <si>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</si>
  <si>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</si>
  <si>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</si>
  <si>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</si>
  <si>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</si>
  <si>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</si>
  <si>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</si>
  <si>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</si>
  <si>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</si>
  <si>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</si>
  <si>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</si>
  <si>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</si>
  <si>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</si>
  <si>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</si>
  <si>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</si>
  <si>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</si>
  <si>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</si>
  <si>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</si>
  <si>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</si>
  <si>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</si>
  <si>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</si>
  <si>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</si>
  <si>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</si>
  <si>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</si>
  <si>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</si>
  <si>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</si>
  <si>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</si>
  <si>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</si>
  <si>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</si>
  <si>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</si>
  <si>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</si>
  <si>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</si>
  <si>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</si>
  <si>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</si>
  <si>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</si>
  <si>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</si>
  <si>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</si>
  <si>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</si>
  <si>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</si>
  <si>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</si>
  <si>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</si>
  <si>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</si>
  <si>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</si>
  <si>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</si>
  <si>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</si>
  <si>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</si>
  <si>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</si>
  <si>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</si>
  <si>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</si>
  <si>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</si>
  <si>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</si>
  <si>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</si>
  <si>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</si>
  <si>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</si>
  <si>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</si>
  <si>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</si>
  <si>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</si>
  <si>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</si>
  <si>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</si>
  <si>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</si>
  <si>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</si>
  <si>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</si>
  <si>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</si>
  <si>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</si>
  <si>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</si>
  <si>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</si>
  <si>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</si>
  <si>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</si>
  <si>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</si>
  <si>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</si>
  <si>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</si>
  <si>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</si>
  <si>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</si>
  <si>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</si>
  <si>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</si>
  <si>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</si>
  <si>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</si>
  <si>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</si>
  <si>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</si>
  <si>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</si>
  <si>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</si>
  <si>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</si>
  <si>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</si>
  <si>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</si>
  <si>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</si>
  <si>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</si>
  <si>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</si>
  <si>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</si>
  <si>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</si>
  <si>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</si>
  <si>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</si>
  <si>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</si>
  <si>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</si>
  <si>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</si>
  <si>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</si>
  <si>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</si>
  <si>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</si>
  <si>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</si>
  <si>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</si>
  <si>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</si>
  <si>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</si>
  <si>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</si>
  <si>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</si>
  <si>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</si>
  <si>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</si>
  <si>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</si>
  <si>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</si>
  <si>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</si>
  <si>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</si>
  <si>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</si>
  <si>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</si>
  <si>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</si>
  <si>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</si>
  <si>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</si>
  <si>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</si>
  <si>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</si>
  <si>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</si>
  <si>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</si>
  <si>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</si>
  <si>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</si>
  <si>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</si>
  <si>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</si>
  <si>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</si>
  <si>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</si>
  <si>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</si>
  <si>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</si>
  <si>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</si>
  <si>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</si>
  <si>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</si>
  <si>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</si>
  <si>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</si>
  <si>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</si>
  <si>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</si>
  <si>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</si>
  <si>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</si>
  <si>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</si>
  <si>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</si>
  <si>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</si>
  <si>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</si>
  <si>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</si>
  <si>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</si>
  <si>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</si>
  <si>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</si>
  <si>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</si>
  <si>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</si>
  <si>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</si>
  <si>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</si>
  <si>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</si>
  <si>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</si>
  <si>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</si>
  <si>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</si>
  <si>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</si>
  <si>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</si>
  <si>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</si>
  <si>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</si>
  <si>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</si>
  <si>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</si>
  <si>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</si>
  <si>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</si>
  <si>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</si>
  <si>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</si>
  <si>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</si>
  <si>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</si>
  <si>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</si>
  <si>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</si>
  <si>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</si>
  <si>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</si>
  <si>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</si>
  <si>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</si>
  <si>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</si>
  <si>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</si>
  <si>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</si>
  <si>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</si>
  <si>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</si>
  <si>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</si>
  <si>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</si>
  <si>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</si>
  <si>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</si>
  <si>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</si>
  <si>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</si>
  <si>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</si>
  <si>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</si>
  <si>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</si>
  <si>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</si>
  <si>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</si>
  <si>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</si>
  <si>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</si>
  <si>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</si>
  <si>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</si>
  <si>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</si>
  <si>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</si>
  <si>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</si>
  <si>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</si>
  <si>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</si>
  <si>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</si>
  <si>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</si>
  <si>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</si>
  <si>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</si>
  <si>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</si>
  <si>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</si>
  <si>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</si>
  <si>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</si>
  <si>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</si>
  <si>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</si>
  <si>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</si>
  <si>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</si>
  <si>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</si>
  <si>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</si>
  <si>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</si>
  <si>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</si>
  <si>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</si>
  <si>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</si>
  <si>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</si>
  <si>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</si>
  <si>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</si>
  <si>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</si>
  <si>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</si>
  <si>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</si>
  <si>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</si>
  <si>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</si>
  <si>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</si>
  <si>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</si>
  <si>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</si>
  <si>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</si>
  <si>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</si>
  <si>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</si>
  <si>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</si>
  <si>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</si>
  <si>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</si>
  <si>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</si>
  <si>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</si>
  <si>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</si>
  <si>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</si>
  <si>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</si>
  <si>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</si>
  <si>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</si>
  <si>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</si>
  <si>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</si>
  <si>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</si>
  <si>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</si>
  <si>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</si>
  <si>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</si>
  <si>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</si>
  <si>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</si>
  <si>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</si>
  <si>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</si>
  <si>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</si>
  <si>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</si>
  <si>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</si>
  <si>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</si>
  <si>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</si>
  <si>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</si>
  <si>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</si>
  <si>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</si>
  <si>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</si>
  <si>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</si>
  <si>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</si>
  <si>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</si>
  <si>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</si>
  <si>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</si>
  <si>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</si>
  <si>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</si>
  <si>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</si>
  <si>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</si>
  <si>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</si>
  <si>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</si>
  <si>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</si>
  <si>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</si>
  <si>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</si>
  <si>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</si>
  <si>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</si>
  <si>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</si>
  <si>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</si>
  <si>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</si>
  <si>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</si>
  <si>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</si>
  <si>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</si>
  <si>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</si>
  <si>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</si>
  <si>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</si>
  <si>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</si>
  <si>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</si>
  <si>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</si>
  <si>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</si>
  <si>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</si>
  <si>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</si>
  <si>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</si>
  <si>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</si>
  <si>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</si>
  <si>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</si>
  <si>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</si>
  <si>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</si>
  <si>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</si>
  <si>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</si>
  <si>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</si>
  <si>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</si>
  <si>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</si>
  <si>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</si>
  <si>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</si>
  <si>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</si>
  <si>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</si>
  <si>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</si>
  <si>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</si>
  <si>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</si>
  <si>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</si>
  <si>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</si>
  <si>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</si>
  <si>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</si>
  <si>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</si>
  <si>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</si>
  <si>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</si>
  <si>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</si>
  <si>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</si>
  <si>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</si>
  <si>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</si>
  <si>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</si>
  <si>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</si>
  <si>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</si>
  <si>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</si>
  <si>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</si>
  <si>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</si>
  <si>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</si>
  <si>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</si>
  <si>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</si>
  <si>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</si>
  <si>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</si>
  <si>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</si>
  <si>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</si>
  <si>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</si>
  <si>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</si>
  <si>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</si>
  <si>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</si>
  <si>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</si>
  <si>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</si>
  <si>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</si>
  <si>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</si>
  <si>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</si>
  <si>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</si>
  <si>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</si>
  <si>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</si>
  <si>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</si>
  <si>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</si>
  <si>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</si>
  <si>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</si>
  <si>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</si>
  <si>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</si>
  <si>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</si>
  <si>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</si>
  <si>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</si>
  <si>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</si>
  <si>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</si>
  <si>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</si>
  <si>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</si>
  <si>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</si>
  <si>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</si>
  <si>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</si>
  <si>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</si>
  <si>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</si>
  <si>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</si>
  <si>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</si>
  <si>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</si>
  <si>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</si>
  <si>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</si>
  <si>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</si>
  <si>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</si>
  <si>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</si>
  <si>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</si>
  <si>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</si>
  <si>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</si>
  <si>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</si>
  <si>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</si>
  <si>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</si>
  <si>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</si>
  <si>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</si>
  <si>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</si>
  <si>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</si>
  <si>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</si>
  <si>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</si>
  <si>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</si>
  <si>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</si>
  <si>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</si>
  <si>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</si>
  <si>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</si>
  <si>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</si>
  <si>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</si>
  <si>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</si>
  <si>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</si>
  <si>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</si>
  <si>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</si>
  <si>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</si>
  <si>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</si>
  <si>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</si>
  <si>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</si>
  <si>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</si>
  <si>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</si>
  <si>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</si>
  <si>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</si>
  <si>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</si>
  <si>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</si>
  <si>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</si>
  <si>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</si>
  <si>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</si>
  <si>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</si>
  <si>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</si>
  <si>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</si>
  <si>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</si>
  <si>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</si>
  <si>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</si>
  <si>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</si>
  <si>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</si>
  <si>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</si>
  <si>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</si>
  <si>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</si>
  <si>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</si>
  <si>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</si>
  <si>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</si>
  <si>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</si>
  <si>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</si>
  <si>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</si>
  <si>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</si>
  <si>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</si>
  <si>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</si>
  <si>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</si>
  <si>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</si>
  <si>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</si>
  <si>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</si>
  <si>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</si>
  <si>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</si>
  <si>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</si>
  <si>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</si>
  <si>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</si>
  <si>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</si>
  <si>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</si>
  <si>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</si>
  <si>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</si>
  <si>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</si>
  <si>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</si>
  <si>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</si>
  <si>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</si>
  <si>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</si>
  <si>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</si>
  <si>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</si>
  <si>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</si>
  <si>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</si>
  <si>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</si>
  <si>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</si>
  <si>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</si>
  <si>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</si>
  <si>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</si>
  <si>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</si>
  <si>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</si>
  <si>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</si>
  <si>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</si>
  <si>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</si>
  <si>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</si>
  <si>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</si>
  <si>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</si>
  <si>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</si>
  <si>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</si>
  <si>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</si>
  <si>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</si>
  <si>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</si>
  <si>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</si>
  <si>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</si>
  <si>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</si>
  <si>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</si>
  <si>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</si>
  <si>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</si>
  <si>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</si>
  <si>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</si>
  <si>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</si>
  <si>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</si>
  <si>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</si>
  <si>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</si>
  <si>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</si>
  <si>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</si>
  <si>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</si>
  <si>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</si>
  <si>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</si>
  <si>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</si>
  <si>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</si>
  <si>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</si>
  <si>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</si>
  <si>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</si>
  <si>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</si>
  <si>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</si>
  <si>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</si>
  <si>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</si>
  <si>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</si>
  <si>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</si>
  <si>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</si>
  <si>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</si>
  <si>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</si>
  <si>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</si>
  <si>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</si>
  <si>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</si>
  <si>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</si>
  <si>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</si>
  <si>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</si>
  <si>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</si>
  <si>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</si>
  <si>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</si>
  <si>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</si>
  <si>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</si>
  <si>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</si>
  <si>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</si>
  <si>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</si>
  <si>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</si>
  <si>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</si>
  <si>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</si>
  <si>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</si>
  <si>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</si>
  <si>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</si>
  <si>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</si>
  <si>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</si>
  <si>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</si>
  <si>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</si>
  <si>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</si>
  <si>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</si>
  <si>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</si>
  <si>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</si>
  <si>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</si>
  <si>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</si>
  <si>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</si>
  <si>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</si>
  <si>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</si>
  <si>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</si>
  <si>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</si>
  <si>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</si>
  <si>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</si>
  <si>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</si>
  <si>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</si>
  <si>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</si>
  <si>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</si>
  <si>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</si>
  <si>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</si>
  <si>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</si>
  <si>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</si>
  <si>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</si>
  <si>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</si>
  <si>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</si>
  <si>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</si>
  <si>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</si>
  <si>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</si>
  <si>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</si>
  <si>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</si>
  <si>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</si>
  <si>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</si>
  <si>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</si>
  <si>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</si>
  <si>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</si>
  <si>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</si>
  <si>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</si>
  <si>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</si>
  <si>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</si>
  <si>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</si>
  <si>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</si>
  <si>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</si>
  <si>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</si>
  <si>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</si>
  <si>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</si>
  <si>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</si>
  <si>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</si>
  <si>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</si>
  <si>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</si>
  <si>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</si>
  <si>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</si>
  <si>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</si>
  <si>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</si>
  <si>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</si>
  <si>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</si>
  <si>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</si>
  <si>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</si>
  <si>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</si>
  <si>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</si>
  <si>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</si>
  <si>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</si>
  <si>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</si>
  <si>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</si>
  <si>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</si>
  <si>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</si>
  <si>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</si>
  <si>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</si>
  <si>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</si>
  <si>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</si>
  <si>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</si>
  <si>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</si>
  <si>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</si>
  <si>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</si>
  <si>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</si>
  <si>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</si>
  <si>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</si>
  <si>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</si>
  <si>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</si>
  <si>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</si>
  <si>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</si>
  <si>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</si>
  <si>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</si>
  <si>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</si>
  <si>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</si>
  <si>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</si>
  <si>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</si>
  <si>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</si>
  <si>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</si>
  <si>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</si>
  <si>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</si>
  <si>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</si>
  <si>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</si>
  <si>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</si>
  <si>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</si>
  <si>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</si>
  <si>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</si>
  <si>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</si>
  <si>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</si>
  <si>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</si>
  <si>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</si>
  <si>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</si>
  <si>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</si>
  <si>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</si>
  <si>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</si>
  <si>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</si>
  <si>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</si>
  <si>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</si>
  <si>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</si>
  <si>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</si>
  <si>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</si>
  <si>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</si>
  <si>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</si>
  <si>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</si>
  <si>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</si>
  <si>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</si>
  <si>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</si>
  <si>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</si>
  <si>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</si>
  <si>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</si>
  <si>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</si>
  <si>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</si>
  <si>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</si>
  <si>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</si>
  <si>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</si>
  <si>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</si>
  <si>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</si>
  <si>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</si>
  <si>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</si>
  <si>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</si>
  <si>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</si>
  <si>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</si>
  <si>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</si>
  <si>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</si>
  <si>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</si>
  <si>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</si>
  <si>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</si>
  <si>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</si>
  <si>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</si>
  <si>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</si>
  <si>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</si>
  <si>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</si>
  <si>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</si>
  <si>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</si>
  <si>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</si>
  <si>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</si>
  <si>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</si>
  <si>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</si>
  <si>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</si>
  <si>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</si>
  <si>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</si>
  <si>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</si>
  <si>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</si>
  <si>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</si>
  <si>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</si>
  <si>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</si>
  <si>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</si>
  <si>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</si>
  <si>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</si>
  <si>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</si>
  <si>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</si>
  <si>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</si>
  <si>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</si>
  <si>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</si>
  <si>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</si>
  <si>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</si>
  <si>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</si>
  <si>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</si>
  <si>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</si>
  <si>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</si>
  <si>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</si>
  <si>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</si>
  <si>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</si>
  <si>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</si>
  <si>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</si>
  <si>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</si>
  <si>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</si>
  <si>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</si>
  <si>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</si>
  <si>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</si>
  <si>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</si>
  <si>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</si>
  <si>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</si>
  <si>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</si>
  <si>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</si>
  <si>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</si>
  <si>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</si>
  <si>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</si>
  <si>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</si>
  <si>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</si>
  <si>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</si>
  <si>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</si>
  <si>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</si>
  <si>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</si>
  <si>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</si>
  <si>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</si>
  <si>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</si>
  <si>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</si>
  <si>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</si>
  <si>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</si>
  <si>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</si>
  <si>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</si>
  <si>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</si>
  <si>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</si>
  <si>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</si>
  <si>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</si>
  <si>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</si>
  <si>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</si>
  <si>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</si>
  <si>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</si>
  <si>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</si>
  <si>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</si>
  <si>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</si>
  <si>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</si>
  <si>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</si>
  <si>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</si>
  <si>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</si>
  <si>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</si>
  <si>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</si>
  <si>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</si>
  <si>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</si>
  <si>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</si>
  <si>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</si>
  <si>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</si>
  <si>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</si>
  <si>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</si>
  <si>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</si>
  <si>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</si>
  <si>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</si>
  <si>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</si>
  <si>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</si>
  <si>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</si>
  <si>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</si>
  <si>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</si>
  <si>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</si>
  <si>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</si>
  <si>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</si>
  <si>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</si>
  <si>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</si>
  <si>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</si>
  <si>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</si>
  <si>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</si>
  <si>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</si>
  <si>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</si>
  <si>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</si>
  <si>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</si>
  <si>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</si>
  <si>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</si>
  <si>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</si>
  <si>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</si>
  <si>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</si>
  <si>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</si>
  <si>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</si>
  <si>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</si>
  <si>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</si>
  <si>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</si>
  <si>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</si>
  <si>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</si>
  <si>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</si>
  <si>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</si>
  <si>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</si>
  <si>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</si>
  <si>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</si>
  <si>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</si>
  <si>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</si>
  <si>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</si>
  <si>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</si>
  <si>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</si>
  <si>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</si>
  <si>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</si>
  <si>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</si>
  <si>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</si>
  <si>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</si>
  <si>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</si>
  <si>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</si>
  <si>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</si>
  <si>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</si>
  <si>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</si>
  <si>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</si>
  <si>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</si>
  <si>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</si>
  <si>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</si>
  <si>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</si>
  <si>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</si>
  <si>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</si>
  <si>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</si>
  <si>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</si>
  <si>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</si>
  <si>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</si>
  <si>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</si>
  <si>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</si>
  <si>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</si>
  <si>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</si>
  <si>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</si>
  <si>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</si>
  <si>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</si>
  <si>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</si>
  <si>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</si>
  <si>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</si>
  <si>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</si>
  <si>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</si>
  <si>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</si>
  <si>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</si>
  <si>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</si>
  <si>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</si>
  <si>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</si>
  <si>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</si>
  <si>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</si>
  <si>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</si>
  <si>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</si>
  <si>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</si>
  <si>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</si>
  <si>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</si>
  <si>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</si>
  <si>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</si>
  <si>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</si>
  <si>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</si>
  <si>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</si>
  <si>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</si>
  <si>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</si>
  <si>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</si>
  <si>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</si>
  <si>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</si>
  <si>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</si>
  <si>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</si>
  <si>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</si>
  <si>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</si>
  <si>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</si>
  <si>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</si>
  <si>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</si>
  <si>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</si>
  <si>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</si>
  <si>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</si>
  <si>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</si>
  <si>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</si>
  <si>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</si>
  <si>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</si>
  <si>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</si>
  <si>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</si>
  <si>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</si>
  <si>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</si>
  <si>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</si>
  <si>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</si>
  <si>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</si>
  <si>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</si>
  <si>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</si>
  <si>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</si>
  <si>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</si>
  <si>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</si>
  <si>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</si>
  <si>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</si>
  <si>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</si>
  <si>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</si>
  <si>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</si>
  <si>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</si>
  <si>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</si>
  <si>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</si>
  <si>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</si>
  <si>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</si>
  <si>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</si>
  <si>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</si>
  <si>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</si>
  <si>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</si>
  <si>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</si>
  <si>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</si>
  <si>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</si>
  <si>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</si>
  <si>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</si>
  <si>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</si>
  <si>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</si>
  <si>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</si>
  <si>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</si>
  <si>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</si>
  <si>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</si>
  <si>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</si>
  <si>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</si>
  <si>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</si>
  <si>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</si>
  <si>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</si>
  <si>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</si>
  <si>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</si>
  <si>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</si>
  <si>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</si>
  <si>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</si>
  <si>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</si>
  <si>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</si>
  <si>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</si>
  <si>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</si>
  <si>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</si>
  <si>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</si>
  <si>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</si>
  <si>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</si>
  <si>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</si>
  <si>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</si>
  <si>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</si>
  <si>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</si>
  <si>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</si>
  <si>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</si>
  <si>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</si>
  <si>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</si>
  <si>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</si>
  <si>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</si>
  <si>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</si>
  <si>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</si>
  <si>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</si>
  <si>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</si>
  <si>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</si>
  <si>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</si>
  <si>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</si>
  <si>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</si>
  <si>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</si>
  <si>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</si>
  <si>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</si>
  <si>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</si>
  <si>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</si>
  <si>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</si>
  <si>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</si>
  <si>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</si>
  <si>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</si>
  <si>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</si>
  <si>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</si>
  <si>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</si>
  <si>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</si>
  <si>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</si>
  <si>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</si>
  <si>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</si>
  <si>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</si>
  <si>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</si>
  <si>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</si>
  <si>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</si>
  <si>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</si>
  <si>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</si>
  <si>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</si>
  <si>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</si>
  <si>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</si>
  <si>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</si>
  <si>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</si>
  <si>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</si>
  <si>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</si>
  <si>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</si>
  <si>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</si>
  <si>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</si>
  <si>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</si>
  <si>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</si>
  <si>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</si>
  <si>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</si>
  <si>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</si>
  <si>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</si>
  <si>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</si>
  <si>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</si>
  <si>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</si>
  <si>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</si>
  <si>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</si>
  <si>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</si>
  <si>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</si>
  <si>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</si>
  <si>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</si>
  <si>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</si>
  <si>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</si>
  <si>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</si>
  <si>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</si>
  <si>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</si>
  <si>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</si>
  <si>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</si>
  <si>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</si>
  <si>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</si>
  <si>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</si>
  <si>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</si>
  <si>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</si>
  <si>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</si>
  <si>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</si>
  <si>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</si>
  <si>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</si>
  <si>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</si>
  <si>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</si>
  <si>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</si>
  <si>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</si>
  <si>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</si>
  <si>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</si>
  <si>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</si>
  <si>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</si>
  <si>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</si>
  <si>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</si>
  <si>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</si>
  <si>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</si>
  <si>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</si>
  <si>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</si>
  <si>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</si>
  <si>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</si>
  <si>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</si>
  <si>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</si>
  <si>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</si>
  <si>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</si>
  <si>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</si>
  <si>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</si>
  <si>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</si>
  <si>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</si>
  <si>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</si>
  <si>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</si>
  <si>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</si>
  <si>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</si>
  <si>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</si>
  <si>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</si>
  <si>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</si>
  <si>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</si>
  <si>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</si>
  <si>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</si>
  <si>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</si>
  <si>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</si>
  <si>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</si>
  <si>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</si>
  <si>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</si>
  <si>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</si>
  <si>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</si>
  <si>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</si>
  <si>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</si>
  <si>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</si>
  <si>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</si>
  <si>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</si>
  <si>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</si>
  <si>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</si>
  <si>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</si>
  <si>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</si>
  <si>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</si>
  <si>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</si>
  <si>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</si>
  <si>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</si>
  <si>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</si>
  <si>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</si>
  <si>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</si>
  <si>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</si>
  <si>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</si>
  <si>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</si>
  <si>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</si>
  <si>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</si>
  <si>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</si>
  <si>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</si>
  <si>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</si>
  <si>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</si>
  <si>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</si>
  <si>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</si>
  <si>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</si>
  <si>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</si>
  <si>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</si>
  <si>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</si>
  <si>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</si>
  <si>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</si>
  <si>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</si>
  <si>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</si>
  <si>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</si>
  <si>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</si>
  <si>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</si>
  <si>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</si>
  <si>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</si>
  <si>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</si>
  <si>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</si>
  <si>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</si>
  <si>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</si>
  <si>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</si>
  <si>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</si>
  <si>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</si>
  <si>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</si>
  <si>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</si>
  <si>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</si>
  <si>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</si>
  <si>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</si>
  <si>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</si>
  <si>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</si>
  <si>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</si>
  <si>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</si>
  <si>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</si>
  <si>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</si>
  <si>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</si>
  <si>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</si>
  <si>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</si>
  <si>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</si>
  <si>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</si>
  <si>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</si>
  <si>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</si>
  <si>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</si>
  <si>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</si>
  <si>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</si>
  <si>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</si>
  <si>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</si>
  <si>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</si>
  <si>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</si>
  <si>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</si>
  <si>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</si>
  <si>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</si>
  <si>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</si>
  <si>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</si>
  <si>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</si>
  <si>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</si>
  <si>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</si>
  <si>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</si>
  <si>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</si>
  <si>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</si>
  <si>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</si>
  <si>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</si>
  <si>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</si>
  <si>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</si>
  <si>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</si>
  <si>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</si>
  <si>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</si>
  <si>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</si>
  <si>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</si>
  <si>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</si>
  <si>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</si>
  <si>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</si>
  <si>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</si>
  <si>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</si>
  <si>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</si>
  <si>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</si>
  <si>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</si>
  <si>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</si>
  <si>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</si>
  <si>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</si>
  <si>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</si>
  <si>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</si>
  <si>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</si>
  <si>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</si>
  <si>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</si>
  <si>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</si>
  <si>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</si>
  <si>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</si>
  <si>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</si>
  <si>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</si>
  <si>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</si>
  <si>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</si>
  <si>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</si>
  <si>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</si>
  <si>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</si>
  <si>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</si>
  <si>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</si>
  <si>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</si>
  <si>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</si>
  <si>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</si>
  <si>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</si>
  <si>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</si>
  <si>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</si>
  <si>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</si>
  <si>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</si>
  <si>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</si>
  <si>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</si>
  <si>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</si>
  <si>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</si>
  <si>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</si>
  <si>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</si>
  <si>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</si>
  <si>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</si>
  <si>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</si>
  <si>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</si>
  <si>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</si>
  <si>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</si>
  <si>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</si>
  <si>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</si>
  <si>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</si>
  <si>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</si>
  <si>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</si>
  <si>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</si>
  <si>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</si>
  <si>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</si>
  <si>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</si>
  <si>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</si>
  <si>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</si>
  <si>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</si>
  <si>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</si>
  <si>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</si>
  <si>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</si>
  <si>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</si>
  <si>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</si>
  <si>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</si>
  <si>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</si>
  <si>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</si>
  <si>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</si>
  <si>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</si>
  <si>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</si>
  <si>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</si>
  <si>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</si>
  <si>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</si>
  <si>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</si>
  <si>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</si>
  <si>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</si>
  <si>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</si>
  <si>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</si>
  <si>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</si>
  <si>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</si>
  <si>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</si>
  <si>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</si>
  <si>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</si>
  <si>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</si>
  <si>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</si>
  <si>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</si>
  <si>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</si>
  <si>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</si>
  <si>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</si>
  <si>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</si>
  <si>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</si>
  <si>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</si>
  <si>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</si>
  <si>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</si>
  <si>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</si>
  <si>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</si>
  <si>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</si>
  <si>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</si>
  <si>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</si>
  <si>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</si>
  <si>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</si>
  <si>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</si>
  <si>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</si>
  <si>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</si>
  <si>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</si>
  <si>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</si>
  <si>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</si>
  <si>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</si>
  <si>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</si>
  <si>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</si>
  <si>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</si>
  <si>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</si>
  <si>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</si>
  <si>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</si>
  <si>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</si>
  <si>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</si>
  <si>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</si>
  <si>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</si>
  <si>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</si>
  <si>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</si>
  <si>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</si>
  <si>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</si>
  <si>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</si>
  <si>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</si>
  <si>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</si>
  <si>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</si>
  <si>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</si>
  <si>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</si>
  <si>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</si>
  <si>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</si>
  <si>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</si>
  <si>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</si>
  <si>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</si>
  <si>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</si>
  <si>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</si>
  <si>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</si>
  <si>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</si>
  <si>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</si>
  <si>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</si>
  <si>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</si>
  <si>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</si>
  <si>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</si>
  <si>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</si>
  <si>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</si>
  <si>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</si>
  <si>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</si>
  <si>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</si>
  <si>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</si>
  <si>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</si>
  <si>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</si>
  <si>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</si>
  <si>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</si>
  <si>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</si>
  <si>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</si>
  <si>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</si>
  <si>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</si>
  <si>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</si>
  <si>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</si>
  <si>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</si>
  <si>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</si>
  <si>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</si>
  <si>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</si>
  <si>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</si>
  <si>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</si>
  <si>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</si>
  <si>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</si>
  <si>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</si>
  <si>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</si>
  <si>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</si>
  <si>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</si>
  <si>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</si>
  <si>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</si>
  <si>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</si>
  <si>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</si>
  <si>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</si>
  <si>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</si>
  <si>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</si>
  <si>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</si>
  <si>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</si>
  <si>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</si>
  <si>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</si>
  <si>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</si>
  <si>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</si>
  <si>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</si>
  <si>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</si>
  <si>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</si>
  <si>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</si>
  <si>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</si>
  <si>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</si>
  <si>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</si>
  <si>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</si>
  <si>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</si>
  <si>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</si>
  <si>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</si>
  <si>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</si>
  <si>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</si>
  <si>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</si>
  <si>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</si>
  <si>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</si>
  <si>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</si>
  <si>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</si>
  <si>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</si>
  <si>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</si>
  <si>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</si>
  <si>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</si>
  <si>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</si>
  <si>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</si>
  <si>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</si>
  <si>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</si>
  <si>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</si>
  <si>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</si>
  <si>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</si>
  <si>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</si>
  <si>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</si>
  <si>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</si>
  <si>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</si>
  <si>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</si>
  <si>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</si>
  <si>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</si>
  <si>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</si>
  <si>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</si>
  <si>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</si>
  <si>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</si>
  <si>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</si>
  <si>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</si>
  <si>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</si>
  <si>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</si>
  <si>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</si>
  <si>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</si>
  <si>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</si>
  <si>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</si>
  <si>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</si>
  <si>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</si>
  <si>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</si>
  <si>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</si>
  <si>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</si>
  <si>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</si>
  <si>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</si>
  <si>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</si>
  <si>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</si>
  <si>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</si>
  <si>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</si>
  <si>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</si>
  <si>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</si>
  <si>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</si>
  <si>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</si>
  <si>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</si>
  <si>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</si>
  <si>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</si>
  <si>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</si>
  <si>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</si>
  <si>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</si>
  <si>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</si>
  <si>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</si>
  <si>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</si>
  <si>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</si>
  <si>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</si>
  <si>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</si>
  <si>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</si>
  <si>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</si>
  <si>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</si>
  <si>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</si>
  <si>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</si>
  <si>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</si>
  <si>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</si>
  <si>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</si>
  <si>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</si>
  <si>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</si>
  <si>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</si>
  <si>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</si>
  <si>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</si>
  <si>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</si>
  <si>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</si>
  <si>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</si>
  <si>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</si>
  <si>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</si>
  <si>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</si>
  <si>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</si>
  <si>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</si>
  <si>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</si>
  <si>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</si>
  <si>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</si>
  <si>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</si>
  <si>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</si>
  <si>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</si>
  <si>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</si>
  <si>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</si>
  <si>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</si>
  <si>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</si>
  <si>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</si>
  <si>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</si>
  <si>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</si>
  <si>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</si>
  <si>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</si>
  <si>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</si>
  <si>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</si>
  <si>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</si>
  <si>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</si>
  <si>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</si>
  <si>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</si>
  <si>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</si>
  <si>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</si>
  <si>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</si>
  <si>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</si>
  <si>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</si>
  <si>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</si>
  <si>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</si>
  <si>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</si>
  <si>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</si>
  <si>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</si>
  <si>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</si>
  <si>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</si>
  <si>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</si>
  <si>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</si>
  <si>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</si>
  <si>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</si>
  <si>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</si>
  <si>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</si>
  <si>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</si>
  <si>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</si>
  <si>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</si>
  <si>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</si>
  <si>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</si>
  <si>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</si>
  <si>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</si>
  <si>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</si>
  <si>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</si>
  <si>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</si>
  <si>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</si>
  <si>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</si>
  <si>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</si>
  <si>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</si>
  <si>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</si>
  <si>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</si>
  <si>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</si>
  <si>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</si>
  <si>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</si>
  <si>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</si>
  <si>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</si>
  <si>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</si>
  <si>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</si>
  <si>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</si>
  <si>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</si>
  <si>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</si>
  <si>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</si>
  <si>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</si>
  <si>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</si>
  <si>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</si>
  <si>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</si>
  <si>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</si>
  <si>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</si>
  <si>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</si>
  <si>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</si>
  <si>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</si>
  <si>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</si>
  <si>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</si>
  <si>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</si>
  <si>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</si>
  <si>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</si>
  <si>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</si>
  <si>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</si>
  <si>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</si>
  <si>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</si>
  <si>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</si>
  <si>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</si>
  <si>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</si>
  <si>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</si>
  <si>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</si>
  <si>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</si>
  <si>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</si>
  <si>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</si>
  <si>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</si>
  <si>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</si>
  <si>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</si>
  <si>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</si>
  <si>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</si>
  <si>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</si>
  <si>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</si>
  <si>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</si>
  <si>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</si>
  <si>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</si>
  <si>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</si>
  <si>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</si>
  <si>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</si>
  <si>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</si>
  <si>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</si>
  <si>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</si>
  <si>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</si>
  <si>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</si>
  <si>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</si>
  <si>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</si>
  <si>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</si>
  <si>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</si>
  <si>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</si>
  <si>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</si>
  <si>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</si>
  <si>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</si>
  <si>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</si>
  <si>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</si>
  <si>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</si>
  <si>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</si>
  <si>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</si>
  <si>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</si>
  <si>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</si>
  <si>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</si>
  <si>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</si>
  <si>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</si>
  <si>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</si>
  <si>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</si>
  <si>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</si>
  <si>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</si>
  <si>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</si>
  <si>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</si>
  <si>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</si>
  <si>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</si>
  <si>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</si>
  <si>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</si>
  <si>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</si>
  <si>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</si>
  <si>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</si>
  <si>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</si>
  <si>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</si>
  <si>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</si>
  <si>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</si>
  <si>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</si>
  <si>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</si>
  <si>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</si>
  <si>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</si>
  <si>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</si>
  <si>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</si>
  <si>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</si>
  <si>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</si>
  <si>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</si>
  <si>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</si>
  <si>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</si>
  <si>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</si>
  <si>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</si>
  <si>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</si>
  <si>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</si>
  <si>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</si>
  <si>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</si>
  <si>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</si>
  <si>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</si>
  <si>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</si>
  <si>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</si>
  <si>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</si>
  <si>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</si>
  <si>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</si>
  <si>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</si>
  <si>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</si>
  <si>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</si>
  <si>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</si>
  <si>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</si>
  <si>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</si>
  <si>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</si>
  <si>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</si>
  <si>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</si>
  <si>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</si>
  <si>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</si>
  <si>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</si>
  <si>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</si>
  <si>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</si>
  <si>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</si>
  <si>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</si>
  <si>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</si>
  <si>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</si>
  <si>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</si>
  <si>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</si>
  <si>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</si>
  <si>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</si>
  <si>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</si>
  <si>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</si>
  <si>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</si>
  <si>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</si>
  <si>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</si>
  <si>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</si>
  <si>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</si>
  <si>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</si>
  <si>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</si>
  <si>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</si>
  <si>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</si>
  <si>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</si>
  <si>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</si>
  <si>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</si>
  <si>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</si>
  <si>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</si>
  <si>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</si>
  <si>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</si>
  <si>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</si>
  <si>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</si>
  <si>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</si>
  <si>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</si>
  <si>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</si>
  <si>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</si>
  <si>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</si>
  <si>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</si>
  <si>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</si>
  <si>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</si>
  <si>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</si>
  <si>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</si>
  <si>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</si>
  <si>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</si>
  <si>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</si>
  <si>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</si>
  <si>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</si>
  <si>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</si>
  <si>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</si>
  <si>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</si>
  <si>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</si>
  <si>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</si>
  <si>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</si>
  <si>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</si>
  <si>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</si>
  <si>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</si>
  <si>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</si>
  <si>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</si>
  <si>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</si>
  <si>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</si>
  <si>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</si>
  <si>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</si>
  <si>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</si>
  <si>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</si>
  <si>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</si>
  <si>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</si>
  <si>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</si>
  <si>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</si>
  <si>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</si>
  <si>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</si>
  <si>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</si>
  <si>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</si>
  <si>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</si>
  <si>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</si>
  <si>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</si>
  <si>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</si>
  <si>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</si>
  <si>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</si>
  <si>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</si>
  <si>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</si>
  <si>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</si>
  <si>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</si>
  <si>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</si>
  <si>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</si>
  <si>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</si>
  <si>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</si>
  <si>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</si>
  <si>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</si>
  <si>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</si>
  <si>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</si>
  <si>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</si>
  <si>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</si>
  <si>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</si>
  <si>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</si>
  <si>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</si>
  <si>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</si>
  <si>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</si>
  <si>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</si>
  <si>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</si>
  <si>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</si>
  <si>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</si>
  <si>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</si>
  <si>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</si>
  <si>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</si>
  <si>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</si>
  <si>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</si>
  <si>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</si>
  <si>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</si>
  <si>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</si>
  <si>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</si>
  <si>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</si>
  <si>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</si>
  <si>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</si>
  <si>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</si>
  <si>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</si>
  <si>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</si>
  <si>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</si>
  <si>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</si>
  <si>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</si>
  <si>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</si>
  <si>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</si>
  <si>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</si>
  <si>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</si>
  <si>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</si>
  <si>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</si>
  <si>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</si>
  <si>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</si>
  <si>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</si>
  <si>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</si>
  <si>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</si>
  <si>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</si>
  <si>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</si>
  <si>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</si>
  <si>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</si>
  <si>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</si>
  <si>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</si>
  <si>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</si>
  <si>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</si>
  <si>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</si>
  <si>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</si>
  <si>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</si>
  <si>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</si>
  <si>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</si>
  <si>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</si>
  <si>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</si>
  <si>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</si>
  <si>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</si>
  <si>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</si>
  <si>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</si>
  <si>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</si>
  <si>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</si>
  <si>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</si>
  <si>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</si>
  <si>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</si>
  <si>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</si>
  <si>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</si>
  <si>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</si>
  <si>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</si>
  <si>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</si>
  <si>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</si>
  <si>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</si>
  <si>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</si>
  <si>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</si>
  <si>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</si>
  <si>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</si>
  <si>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</si>
  <si>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</si>
  <si>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</si>
  <si>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</si>
  <si>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</si>
  <si>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</si>
  <si>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</si>
  <si>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</si>
  <si>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</si>
  <si>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</si>
  <si>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</si>
  <si>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</si>
  <si>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</si>
  <si>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</si>
  <si>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</si>
  <si>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</si>
  <si>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</si>
  <si>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</si>
  <si>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</si>
  <si>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</si>
  <si>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</si>
  <si>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</si>
  <si>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</si>
  <si>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</si>
  <si>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</si>
  <si>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</si>
  <si>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</si>
  <si>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</si>
  <si>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</si>
  <si>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</si>
  <si>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</si>
  <si>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</si>
  <si>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</si>
  <si>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</si>
  <si>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</si>
  <si>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</si>
  <si>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</si>
  <si>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</si>
  <si>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</si>
  <si>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</si>
  <si>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</si>
  <si>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</si>
  <si>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</si>
  <si>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</si>
  <si>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</si>
  <si>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</si>
  <si>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</si>
  <si>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</si>
  <si>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</si>
  <si>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</si>
  <si>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</si>
  <si>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</si>
  <si>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</si>
  <si>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</si>
  <si>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</si>
  <si>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</si>
  <si>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</si>
  <si>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</si>
  <si>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</si>
  <si>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</si>
  <si>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</si>
  <si>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</si>
  <si>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</si>
  <si>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</si>
  <si>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</si>
  <si>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</si>
  <si>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</si>
  <si>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</si>
  <si>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</si>
  <si>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</si>
  <si>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</si>
  <si>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</si>
  <si>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</si>
  <si>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</si>
  <si>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</si>
  <si>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</si>
  <si>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</si>
  <si>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</si>
  <si>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</si>
  <si>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</si>
  <si>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</si>
  <si>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</si>
  <si>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</si>
  <si>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</si>
  <si>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</si>
  <si>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</si>
  <si>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</si>
  <si>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</si>
  <si>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</si>
  <si>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</si>
  <si>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</si>
  <si>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</si>
  <si>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</si>
  <si>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</si>
  <si>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</si>
  <si>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</si>
  <si>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</si>
  <si>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</si>
  <si>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</si>
  <si>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</si>
  <si>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</si>
  <si>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</si>
  <si>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</si>
  <si>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</si>
  <si>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</si>
  <si>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</si>
  <si>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</si>
  <si>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</si>
  <si>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</si>
  <si>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</si>
  <si>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</si>
  <si>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</si>
  <si>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</si>
  <si>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</si>
  <si>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</si>
  <si>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</si>
  <si>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</si>
  <si>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</si>
  <si>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</si>
  <si>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</si>
  <si>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</si>
  <si>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</si>
  <si>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</si>
  <si>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</si>
  <si>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</si>
  <si>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</si>
  <si>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</si>
  <si>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</si>
  <si>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</si>
  <si>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</si>
  <si>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</si>
  <si>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</si>
  <si>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</si>
  <si>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</si>
  <si>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</si>
  <si>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</si>
  <si>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</si>
  <si>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</si>
  <si>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</si>
  <si>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</si>
  <si>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</si>
  <si>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</si>
  <si>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</si>
  <si>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</si>
  <si>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</si>
  <si>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</si>
  <si>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</si>
  <si>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</si>
  <si>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</si>
  <si>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</si>
  <si>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</si>
  <si>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</si>
  <si>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</si>
  <si>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</si>
  <si>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</si>
  <si>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</si>
  <si>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</si>
  <si>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</si>
  <si>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</si>
  <si>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</si>
  <si>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</si>
  <si>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</si>
  <si>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</si>
  <si>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</si>
  <si>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</si>
  <si>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</si>
  <si>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</si>
  <si>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</si>
  <si>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</si>
  <si>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</si>
  <si>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</si>
  <si>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</si>
  <si>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</si>
  <si>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</si>
  <si>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</si>
  <si>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</si>
  <si>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</si>
  <si>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</si>
  <si>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</si>
  <si>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</si>
  <si>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</si>
  <si>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</si>
  <si>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</si>
  <si>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</si>
  <si>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</si>
  <si>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</si>
  <si>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</si>
  <si>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</si>
  <si>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</si>
  <si>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</si>
  <si>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</si>
  <si>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</si>
  <si>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</si>
  <si>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</si>
  <si>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</si>
  <si>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</si>
  <si>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</si>
  <si>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</si>
  <si>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</si>
  <si>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</si>
  <si>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</si>
  <si>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</si>
  <si>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</si>
  <si>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</si>
  <si>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</si>
  <si>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</si>
  <si>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</si>
  <si>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</si>
  <si>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</si>
  <si>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</si>
  <si>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</si>
  <si>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</si>
  <si>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</si>
  <si>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</si>
  <si>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</si>
  <si>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</si>
  <si>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</si>
  <si>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</si>
  <si>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</si>
  <si>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</si>
  <si>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</si>
  <si>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</si>
  <si>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</si>
  <si>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</si>
  <si>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</si>
  <si>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</si>
  <si>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</si>
  <si>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</si>
  <si>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</si>
  <si>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</si>
  <si>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</si>
  <si>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</si>
  <si>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</si>
  <si>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</si>
  <si>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</si>
  <si>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</si>
  <si>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</si>
  <si>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</si>
  <si>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</si>
  <si>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</si>
  <si>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</si>
  <si>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</si>
  <si>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</si>
  <si>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</si>
  <si>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</si>
  <si>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</si>
  <si>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</si>
  <si>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</si>
  <si>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</si>
  <si>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</si>
  <si>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</si>
  <si>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</si>
  <si>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</si>
  <si>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</si>
  <si>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</si>
  <si>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</si>
  <si>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</si>
  <si>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</si>
  <si>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</si>
  <si>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</si>
  <si>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</si>
  <si>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</si>
  <si>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</si>
  <si>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</si>
  <si>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</si>
  <si>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</si>
  <si>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</si>
  <si>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</si>
  <si>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</si>
  <si>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</si>
  <si>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</si>
  <si>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</si>
  <si>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</si>
  <si>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</si>
  <si>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</si>
  <si>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</si>
  <si>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</si>
  <si>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</si>
  <si>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</si>
  <si>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</si>
  <si>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</si>
  <si>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</si>
  <si>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</si>
  <si>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</si>
  <si>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</si>
  <si>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</si>
  <si>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</si>
  <si>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</si>
  <si>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</si>
  <si>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</si>
  <si>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</si>
  <si>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</si>
  <si>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</si>
  <si>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</si>
  <si>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</si>
  <si>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</si>
  <si>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</si>
  <si>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</si>
  <si>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</si>
  <si>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</si>
  <si>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</si>
  <si>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</si>
  <si>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</si>
  <si>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</si>
  <si>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</si>
  <si>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</si>
  <si>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</si>
  <si>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</si>
  <si>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</si>
  <si>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</si>
  <si>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</si>
  <si>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</si>
  <si>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</si>
  <si>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</si>
  <si>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</si>
  <si>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</si>
  <si>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</si>
  <si>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</si>
  <si>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</si>
  <si>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</si>
  <si>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</si>
  <si>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</si>
  <si>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</si>
  <si>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</si>
  <si>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</si>
  <si>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</si>
  <si>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</si>
  <si>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</si>
  <si>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</si>
  <si>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</si>
  <si>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</si>
  <si>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</si>
  <si>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</si>
  <si>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</si>
  <si>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</si>
  <si>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</si>
  <si>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</si>
  <si>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</si>
  <si>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</si>
  <si>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</si>
  <si>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</si>
  <si>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</si>
  <si>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</si>
  <si>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</si>
  <si>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</si>
  <si>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</si>
  <si>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</si>
  <si>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</si>
  <si>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</si>
  <si>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</si>
  <si>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</si>
  <si>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</si>
  <si>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</si>
  <si>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</si>
  <si>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</si>
  <si>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</si>
  <si>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</si>
  <si>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</si>
  <si>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</si>
  <si>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</si>
  <si>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</si>
  <si>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</si>
  <si>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</si>
  <si>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</si>
  <si>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</si>
  <si>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</si>
  <si>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</si>
  <si>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</si>
  <si>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</si>
  <si>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</si>
  <si>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</si>
  <si>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</si>
  <si>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</si>
  <si>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</si>
  <si>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</si>
  <si>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</si>
  <si>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</si>
  <si>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</si>
  <si>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</si>
  <si>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</si>
  <si>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</si>
  <si>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</si>
  <si>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</si>
  <si>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</si>
  <si>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</si>
  <si>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</si>
  <si>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</si>
  <si>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</si>
  <si>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</si>
  <si>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</si>
  <si>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</si>
  <si>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</si>
  <si>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</si>
  <si>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</si>
  <si>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</si>
  <si>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</si>
  <si>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</si>
  <si>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</si>
  <si>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</si>
  <si>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</si>
  <si>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</si>
  <si>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</si>
  <si>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</si>
  <si>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</si>
  <si>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</si>
  <si>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</si>
  <si>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</si>
  <si>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</si>
  <si>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</si>
  <si>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</si>
  <si>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</si>
  <si>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</si>
  <si>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</si>
  <si>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</si>
  <si>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</si>
  <si>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</si>
  <si>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</si>
  <si>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</si>
  <si>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</si>
  <si>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</si>
  <si>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</si>
  <si>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</si>
  <si>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</si>
  <si>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</si>
  <si>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</si>
  <si>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</si>
  <si>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</si>
  <si>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</si>
  <si>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</si>
  <si>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</si>
  <si>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</si>
  <si>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</si>
  <si>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</si>
  <si>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</si>
  <si>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</si>
  <si>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</si>
  <si>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</si>
  <si>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</si>
  <si>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</si>
  <si>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</si>
  <si>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</si>
  <si>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</si>
  <si>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</si>
  <si>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</si>
  <si>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</si>
  <si>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</si>
  <si>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</si>
  <si>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</si>
  <si>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</si>
  <si>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</si>
  <si>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</si>
  <si>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</si>
  <si>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</si>
  <si>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</si>
  <si>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</si>
  <si>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</si>
  <si>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</si>
  <si>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</si>
  <si>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</si>
  <si>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</si>
  <si>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</si>
  <si>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</si>
  <si>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</si>
  <si>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</si>
  <si>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</si>
  <si>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</si>
  <si>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</si>
  <si>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</si>
  <si>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</si>
  <si>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</si>
  <si>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</si>
  <si>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</si>
  <si>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</si>
  <si>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</si>
  <si>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</si>
  <si>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</si>
  <si>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</si>
  <si>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</si>
  <si>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</si>
  <si>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</si>
  <si>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</si>
  <si>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</si>
  <si>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</si>
  <si>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</si>
  <si>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</si>
  <si>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</si>
  <si>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</si>
  <si>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</si>
  <si>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</si>
  <si>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</si>
  <si>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</si>
  <si>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</si>
  <si>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</si>
  <si>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</si>
  <si>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</si>
  <si>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</si>
  <si>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</si>
  <si>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</si>
  <si>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</si>
  <si>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</si>
  <si>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</si>
  <si>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</si>
  <si>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</si>
  <si>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</si>
  <si>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</si>
  <si>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</si>
  <si>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</si>
  <si>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</si>
  <si>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</si>
  <si>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</si>
  <si>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</si>
  <si>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</si>
  <si>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</si>
  <si>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</si>
  <si>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</si>
  <si>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</si>
  <si>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</si>
  <si>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</si>
  <si>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</si>
  <si>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</si>
  <si>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</si>
  <si>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</si>
  <si>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</si>
  <si>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</si>
  <si>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</si>
  <si>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</si>
  <si>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</si>
  <si>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</si>
  <si>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</si>
  <si>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</si>
  <si>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</si>
  <si>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</si>
  <si>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</si>
  <si>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</si>
  <si>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</si>
  <si>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</si>
  <si>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</si>
  <si>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</si>
  <si>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</si>
  <si>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</si>
  <si>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</si>
  <si>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</si>
  <si>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</si>
  <si>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</si>
  <si>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</si>
  <si>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</si>
  <si>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</si>
  <si>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</si>
  <si>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</si>
  <si>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</si>
  <si>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</si>
  <si>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</si>
  <si>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</si>
  <si>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</si>
  <si>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</si>
  <si>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</si>
  <si>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</si>
  <si>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</si>
  <si>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</si>
  <si>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</si>
  <si>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</si>
  <si>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</si>
  <si>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</si>
  <si>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</si>
  <si>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</si>
  <si>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</si>
  <si>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</si>
  <si>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</si>
  <si>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</si>
  <si>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</si>
  <si>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</si>
  <si>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</si>
  <si>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</si>
  <si>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</si>
  <si>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</si>
  <si>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</si>
  <si>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</si>
  <si>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</si>
  <si>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</si>
  <si>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</si>
  <si>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</si>
  <si>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</si>
  <si>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</si>
  <si>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</si>
  <si>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</si>
  <si>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</si>
  <si>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</si>
  <si>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</si>
  <si>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</si>
  <si>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</si>
  <si>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</si>
  <si>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</si>
  <si>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</si>
  <si>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</si>
  <si>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</si>
  <si>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</si>
  <si>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</si>
  <si>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</si>
  <si>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</si>
  <si>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</si>
  <si>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</si>
  <si>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</si>
  <si>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</si>
  <si>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</si>
  <si>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</si>
  <si>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</si>
  <si>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</si>
  <si>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</si>
  <si>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</si>
  <si>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</si>
  <si>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</si>
  <si>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</si>
  <si>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</si>
  <si>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</si>
  <si>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</si>
  <si>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</si>
  <si>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</si>
  <si>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</si>
  <si>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</si>
  <si>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</si>
  <si>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</si>
  <si>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</si>
  <si>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</si>
  <si>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</si>
  <si>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</si>
  <si>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</si>
  <si>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</si>
  <si>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</si>
  <si>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</si>
  <si>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</si>
  <si>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</si>
  <si>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</si>
  <si>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</si>
  <si>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</si>
  <si>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</si>
  <si>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</si>
  <si>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</si>
  <si>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</si>
  <si>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</si>
  <si>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</si>
  <si>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</si>
  <si>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</si>
  <si>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</si>
  <si>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</si>
  <si>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</si>
  <si>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</si>
  <si>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</si>
  <si>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</si>
  <si>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</si>
  <si>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</si>
  <si>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</si>
  <si>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</si>
  <si>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</si>
  <si>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</si>
  <si>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</si>
  <si>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</si>
  <si>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</si>
  <si>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</si>
  <si>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</si>
  <si>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</si>
  <si>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</si>
  <si>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</si>
  <si>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</si>
  <si>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</si>
  <si>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</si>
  <si>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</si>
  <si>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</si>
  <si>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</si>
  <si>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</si>
  <si>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</si>
  <si>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</si>
  <si>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</si>
  <si>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</si>
  <si>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</si>
  <si>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</si>
  <si>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</si>
  <si>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</si>
  <si>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</si>
  <si>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</si>
  <si>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</si>
  <si>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</si>
  <si>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</si>
  <si>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</si>
  <si>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</si>
  <si>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</si>
  <si>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</si>
  <si>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</si>
  <si>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</si>
  <si>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</si>
  <si>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</si>
  <si>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</si>
  <si>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</si>
  <si>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</si>
  <si>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</si>
  <si>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</si>
  <si>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</si>
  <si>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</si>
  <si>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</si>
  <si>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</si>
  <si>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</si>
  <si>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</si>
  <si>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</si>
  <si>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</si>
  <si>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</si>
  <si>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</si>
  <si>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</si>
  <si>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</si>
  <si>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</si>
  <si>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</si>
  <si>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</si>
  <si>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</si>
  <si>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</si>
  <si>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</si>
  <si>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</si>
  <si>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</si>
  <si>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</si>
  <si>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</si>
  <si>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</si>
  <si>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</si>
  <si>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</si>
  <si>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</si>
  <si>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</si>
  <si>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</si>
  <si>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</si>
  <si>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</si>
  <si>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</si>
  <si>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</si>
  <si>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</si>
  <si>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</si>
  <si>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</si>
  <si>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</si>
  <si>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</si>
  <si>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</si>
  <si>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</si>
  <si>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</si>
  <si>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</si>
  <si>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</si>
  <si>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</si>
  <si>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</si>
  <si>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</si>
  <si>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</si>
  <si>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</si>
  <si>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</si>
  <si>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</si>
  <si>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</si>
  <si>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</si>
  <si>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</si>
  <si>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</si>
  <si>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</si>
  <si>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</si>
  <si>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</si>
  <si>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</si>
  <si>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</si>
  <si>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</si>
  <si>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</si>
  <si>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</si>
  <si>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</si>
  <si>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</si>
  <si>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</si>
  <si>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</si>
  <si>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</si>
  <si>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</si>
  <si>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</si>
  <si>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</si>
  <si>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</si>
  <si>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</si>
  <si>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</si>
  <si>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</si>
  <si>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</si>
  <si>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</si>
  <si>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</si>
  <si>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</si>
  <si>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</si>
  <si>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</si>
  <si>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</si>
  <si>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</si>
  <si>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</si>
  <si>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</si>
  <si>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</si>
  <si>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</si>
  <si>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</si>
  <si>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</si>
  <si>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</si>
  <si>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</si>
  <si>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</si>
  <si>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</si>
  <si>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</si>
  <si>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</si>
  <si>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</si>
  <si>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</si>
  <si>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</si>
  <si>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</si>
  <si>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</si>
  <si>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</si>
  <si>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</si>
  <si>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</si>
  <si>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</si>
  <si>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</si>
  <si>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</si>
  <si>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</si>
  <si>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</si>
  <si>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</si>
  <si>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</si>
  <si>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</si>
  <si>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</si>
  <si>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</si>
  <si>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</si>
  <si>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</si>
  <si>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</si>
  <si>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</si>
  <si>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</si>
  <si>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</si>
  <si>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</si>
  <si>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</si>
  <si>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</si>
  <si>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</si>
  <si>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</si>
  <si>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</si>
  <si>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</si>
  <si>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</si>
  <si>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</si>
  <si>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</si>
  <si>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</si>
  <si>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</si>
  <si>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</si>
  <si>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</si>
  <si>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</si>
  <si>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</si>
  <si>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</si>
  <si>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</si>
  <si>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</si>
  <si>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</si>
  <si>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</si>
  <si>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</si>
  <si>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</si>
  <si>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</si>
  <si>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</si>
  <si>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</si>
  <si>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</si>
  <si>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</si>
  <si>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</si>
  <si>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</si>
  <si>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</si>
  <si>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</si>
  <si>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</si>
  <si>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</si>
  <si>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</si>
  <si>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</si>
  <si>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</si>
  <si>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</si>
  <si>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</si>
  <si>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</si>
  <si>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</si>
  <si>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</si>
  <si>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</si>
  <si>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</si>
  <si>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</si>
  <si>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</si>
  <si>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</si>
  <si>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</si>
  <si>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</si>
  <si>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</si>
  <si>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</si>
  <si>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</si>
  <si>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</si>
  <si>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</si>
  <si>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</si>
  <si>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</si>
  <si>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</si>
  <si>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</si>
  <si>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</si>
  <si>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</si>
  <si>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</si>
  <si>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</si>
  <si>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</si>
  <si>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</si>
  <si>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</si>
  <si>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</si>
  <si>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</si>
  <si>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</si>
  <si>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</si>
  <si>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</si>
  <si>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</si>
  <si>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</si>
  <si>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</si>
  <si>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</si>
  <si>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</si>
  <si>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</si>
  <si>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</si>
  <si>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</si>
  <si>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</si>
  <si>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</si>
  <si>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</si>
  <si>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</si>
  <si>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</si>
  <si>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</si>
  <si>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</si>
  <si>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</si>
  <si>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</si>
  <si>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</si>
  <si>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</si>
  <si>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</si>
  <si>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</si>
  <si>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</si>
  <si>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</si>
  <si>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</si>
  <si>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</si>
  <si>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</si>
  <si>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</si>
  <si>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</si>
  <si>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</si>
  <si>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</si>
  <si>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</si>
  <si>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</si>
  <si>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</si>
  <si>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</si>
  <si>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</si>
  <si>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</si>
  <si>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</si>
  <si>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</si>
  <si>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</si>
  <si>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</si>
  <si>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</si>
  <si>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</si>
  <si>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</si>
  <si>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</si>
  <si>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</si>
  <si>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</si>
  <si>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</si>
  <si>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</si>
  <si>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</si>
  <si>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</si>
  <si>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</si>
  <si>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</si>
  <si>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</si>
  <si>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</si>
  <si>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</si>
  <si>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</si>
  <si>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</si>
  <si>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</si>
  <si>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</si>
  <si>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</si>
  <si>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</si>
  <si>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</si>
  <si>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</si>
  <si>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</si>
  <si>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</si>
  <si>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</si>
  <si>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</si>
  <si>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</si>
  <si>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</si>
  <si>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</si>
  <si>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</si>
  <si>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</si>
  <si>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</si>
  <si>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</si>
  <si>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</si>
  <si>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</si>
  <si>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</si>
  <si>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</si>
  <si>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</si>
  <si>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</si>
  <si>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</si>
  <si>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</si>
  <si>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</si>
  <si>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</si>
  <si>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</si>
  <si>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</si>
  <si>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</si>
  <si>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</si>
  <si>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</si>
  <si>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</si>
  <si>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</si>
  <si>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</si>
  <si>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</si>
  <si>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</si>
  <si>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</si>
  <si>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</si>
  <si>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</si>
  <si>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</si>
  <si>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</si>
  <si>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</si>
  <si>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</si>
  <si>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</si>
  <si>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</si>
  <si>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</si>
  <si>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</si>
  <si>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</si>
  <si>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</si>
  <si>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</si>
  <si>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</si>
  <si>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</si>
  <si>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</si>
  <si>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</si>
  <si>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</si>
  <si>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</si>
  <si>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</si>
  <si>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</si>
  <si>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</si>
  <si>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</si>
  <si>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</si>
  <si>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</si>
  <si>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</si>
  <si>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</si>
  <si>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</si>
  <si>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</si>
  <si>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</si>
  <si>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</si>
  <si>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</si>
  <si>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</si>
  <si>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</si>
  <si>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</si>
  <si>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</si>
  <si>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</si>
  <si>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</si>
  <si>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</si>
  <si>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</si>
  <si>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</si>
  <si>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</si>
  <si>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</si>
  <si>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</si>
  <si>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</si>
  <si>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</si>
  <si>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</si>
  <si>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</si>
  <si>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</si>
  <si>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</si>
  <si>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</si>
  <si>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</si>
  <si>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</si>
  <si>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</si>
  <si>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</si>
  <si>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</si>
  <si>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</si>
  <si>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</si>
  <si>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</si>
  <si>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</si>
  <si>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</si>
  <si>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</si>
  <si>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</si>
  <si>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</si>
  <si>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</si>
  <si>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</si>
  <si>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</si>
  <si>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</si>
  <si>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</si>
  <si>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</si>
  <si>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</si>
  <si>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</si>
  <si>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</si>
  <si>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</si>
  <si>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</si>
  <si>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</si>
  <si>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</si>
  <si>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</si>
  <si>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</si>
  <si>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</si>
  <si>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</si>
  <si>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</si>
  <si>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</si>
  <si>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</si>
  <si>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</si>
  <si>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</si>
  <si>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</si>
  <si>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</si>
  <si>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</si>
  <si>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</si>
  <si>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</si>
  <si>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</si>
  <si>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</si>
  <si>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</si>
  <si>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</si>
  <si>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</si>
  <si>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</si>
  <si>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</si>
  <si>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</si>
  <si>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</si>
  <si>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</si>
  <si>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</si>
  <si>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</si>
  <si>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</si>
  <si>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</si>
  <si>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</si>
  <si>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</si>
  <si>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</si>
  <si>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</si>
  <si>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</si>
  <si>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</si>
  <si>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</si>
  <si>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</si>
  <si>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</si>
  <si>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</si>
  <si>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</si>
  <si>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</si>
  <si>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</si>
  <si>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</si>
  <si>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</si>
  <si>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</si>
  <si>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</si>
  <si>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</si>
  <si>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</si>
  <si>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</si>
  <si>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</si>
  <si>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</si>
  <si>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</si>
  <si>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</si>
  <si>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</si>
  <si>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</si>
  <si>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</si>
  <si>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</si>
  <si>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</si>
  <si>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</si>
  <si>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</si>
  <si>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</si>
  <si>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</si>
  <si>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</si>
  <si>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</si>
  <si>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</si>
  <si>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</si>
  <si>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</si>
  <si>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</si>
  <si>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</si>
  <si>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</si>
  <si>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</si>
  <si>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</si>
  <si>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</si>
  <si>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</si>
  <si>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</si>
  <si>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</si>
  <si>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</si>
  <si>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</si>
  <si>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</si>
  <si>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</si>
  <si>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</si>
  <si>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</si>
  <si>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</si>
  <si>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</si>
  <si>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</si>
  <si>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</si>
  <si>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</si>
  <si>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</si>
  <si>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</si>
  <si>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</si>
  <si>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</si>
  <si>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</si>
  <si>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</si>
  <si>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</si>
  <si>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</si>
  <si>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</si>
  <si>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</si>
  <si>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</si>
  <si>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</si>
  <si>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</si>
  <si>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</si>
  <si>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</si>
  <si>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</si>
  <si>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</si>
  <si>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</si>
  <si>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</si>
  <si>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</si>
  <si>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</si>
  <si>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</si>
  <si>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</si>
  <si>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</si>
  <si>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</si>
  <si>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</si>
  <si>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</si>
  <si>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</si>
  <si>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</si>
  <si>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</si>
  <si>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</si>
  <si>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</si>
  <si>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</si>
  <si>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</si>
  <si>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</si>
  <si>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</si>
  <si>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</si>
  <si>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</si>
  <si>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</si>
  <si>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</si>
  <si>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</si>
  <si>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</si>
  <si>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</si>
  <si>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</si>
  <si>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</si>
  <si>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</si>
  <si>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</si>
  <si>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</si>
  <si>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</si>
  <si>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</si>
  <si>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</si>
  <si>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</si>
  <si>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</si>
  <si>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</si>
  <si>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</si>
  <si>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</si>
  <si>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</si>
  <si>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</si>
  <si>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</si>
  <si>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</si>
  <si>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</si>
  <si>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</si>
  <si>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</si>
  <si>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</si>
  <si>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</si>
  <si>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</si>
  <si>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</si>
  <si>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</si>
  <si>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</si>
  <si>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</si>
  <si>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</si>
  <si>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</si>
  <si>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</si>
  <si>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</si>
  <si>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</si>
  <si>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</si>
  <si>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</si>
  <si>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</si>
  <si>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</si>
  <si>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</si>
  <si>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</si>
  <si>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</si>
  <si>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</si>
  <si>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</si>
  <si>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</si>
  <si>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</si>
  <si>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</si>
  <si>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</si>
  <si>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</si>
  <si>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</si>
  <si>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</si>
  <si>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</si>
  <si>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</si>
  <si>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</si>
  <si>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</si>
  <si>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</si>
  <si>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</si>
  <si>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</si>
  <si>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</si>
  <si>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</si>
  <si>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</si>
  <si>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</si>
  <si>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</si>
  <si>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</si>
  <si>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</si>
  <si>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</si>
  <si>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</si>
  <si>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</si>
  <si>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</si>
  <si>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</si>
  <si>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</si>
  <si>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</si>
  <si>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</si>
  <si>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</si>
  <si>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</si>
  <si>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</si>
  <si>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</si>
  <si>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</si>
  <si>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</si>
  <si>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</si>
  <si>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</si>
  <si>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</si>
  <si>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</si>
  <si>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</si>
  <si>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</si>
  <si>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</si>
  <si>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</si>
  <si>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</si>
  <si>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</si>
  <si>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</si>
  <si>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</si>
  <si>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</si>
  <si>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</si>
  <si>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</si>
  <si>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</si>
  <si>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</si>
  <si>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</si>
  <si>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</si>
  <si>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</si>
  <si>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</si>
  <si>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</si>
  <si>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</si>
  <si>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</si>
  <si>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</si>
  <si>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</si>
  <si>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</si>
  <si>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</si>
  <si>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</si>
  <si>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</si>
  <si>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</si>
  <si>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</si>
  <si>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</si>
  <si>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</si>
  <si>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</si>
  <si>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</si>
  <si>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</si>
  <si>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</si>
  <si>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</si>
  <si>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</si>
  <si>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</si>
  <si>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</si>
  <si>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</si>
  <si>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</si>
  <si>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</si>
  <si>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</si>
  <si>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</si>
  <si>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</si>
  <si>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</si>
  <si>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</si>
  <si>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</si>
  <si>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</si>
  <si>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</si>
  <si>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</si>
  <si>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</si>
  <si>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</si>
  <si>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</si>
  <si>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</si>
  <si>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</si>
  <si>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</si>
  <si>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</si>
  <si>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</si>
  <si>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</si>
  <si>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</si>
  <si>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</si>
  <si>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</si>
  <si>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</si>
  <si>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</si>
  <si>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</si>
  <si>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</si>
  <si>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</si>
  <si>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</si>
  <si>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</si>
  <si>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</si>
  <si>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</si>
  <si>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</si>
  <si>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</si>
  <si>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</si>
  <si>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</si>
  <si>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</si>
  <si>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</si>
  <si>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</si>
  <si>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</si>
  <si>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</si>
  <si>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</si>
  <si>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</si>
  <si>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</si>
  <si>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</si>
  <si>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</si>
  <si>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</si>
  <si>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</si>
  <si>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</si>
  <si>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</si>
  <si>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</si>
  <si>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</si>
  <si>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</si>
  <si>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</si>
  <si>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</si>
  <si>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</si>
  <si>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</si>
  <si>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</si>
  <si>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</si>
  <si>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</si>
  <si>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</si>
  <si>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</si>
  <si>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</si>
  <si>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</si>
  <si>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</si>
  <si>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</si>
  <si>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</si>
  <si>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</si>
  <si>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</si>
  <si>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</si>
  <si>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</si>
  <si>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</si>
  <si>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</si>
  <si>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</si>
  <si>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</si>
  <si>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</si>
  <si>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</si>
  <si>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</si>
  <si>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</si>
  <si>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</si>
  <si>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</si>
  <si>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</si>
  <si>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</si>
  <si>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</si>
  <si>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</si>
  <si>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</si>
  <si>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</si>
  <si>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</si>
  <si>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</si>
  <si>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</si>
  <si>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</si>
  <si>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</si>
  <si>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</si>
  <si>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</si>
  <si>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</si>
  <si>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</si>
  <si>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</si>
  <si>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</si>
  <si>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</si>
  <si>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</si>
  <si>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</si>
  <si>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</si>
  <si>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</si>
  <si>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</si>
  <si>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</si>
  <si>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</si>
  <si>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</si>
  <si>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</si>
  <si>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</si>
  <si>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</si>
  <si>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</si>
  <si>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</si>
  <si>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</si>
  <si>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</si>
  <si>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</si>
  <si>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</si>
  <si>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</si>
  <si>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</si>
  <si>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</si>
  <si>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</si>
  <si>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</si>
  <si>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</si>
  <si>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</si>
  <si>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</si>
  <si>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</si>
  <si>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</si>
  <si>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</si>
  <si>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</si>
  <si>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</si>
  <si>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</si>
  <si>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</si>
  <si>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</si>
  <si>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</si>
  <si>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</si>
  <si>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</si>
  <si>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</si>
  <si>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</si>
  <si>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</si>
  <si>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</si>
  <si>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</si>
  <si>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</si>
  <si>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</si>
  <si>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</si>
  <si>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</si>
  <si>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</si>
  <si>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</si>
  <si>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</si>
  <si>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</si>
  <si>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</si>
  <si>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</si>
  <si>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</si>
  <si>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</si>
  <si>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</si>
  <si>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</si>
  <si>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</si>
  <si>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</si>
  <si>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</si>
  <si>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</si>
  <si>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</si>
  <si>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</si>
  <si>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</si>
  <si>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</si>
  <si>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</si>
  <si>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</si>
  <si>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</si>
  <si>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</si>
  <si>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</si>
  <si>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</si>
  <si>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</si>
  <si>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</si>
  <si>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</si>
  <si>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</si>
  <si>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</si>
  <si>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</si>
  <si>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</si>
  <si>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</si>
  <si>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</si>
  <si>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</si>
  <si>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</si>
  <si>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</si>
  <si>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</si>
  <si>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</si>
  <si>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</si>
  <si>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</si>
  <si>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</si>
  <si>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</si>
  <si>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</si>
  <si>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</si>
  <si>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</si>
  <si>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</si>
  <si>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</si>
  <si>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</si>
  <si>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</si>
  <si>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</si>
  <si>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</si>
  <si>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</si>
  <si>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</si>
  <si>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</si>
  <si>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</si>
  <si>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</si>
  <si>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</si>
  <si>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</si>
  <si>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</si>
  <si>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</si>
  <si>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</si>
  <si>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</si>
  <si>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</si>
  <si>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</si>
  <si>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</si>
  <si>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</si>
  <si>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</si>
  <si>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</si>
  <si>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</si>
  <si>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</si>
  <si>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</si>
  <si>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</si>
  <si>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</si>
  <si>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</si>
  <si>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</si>
  <si>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</si>
  <si>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</si>
  <si>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</si>
  <si>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</si>
  <si>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</si>
  <si>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</si>
  <si>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</si>
  <si>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</si>
  <si>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</si>
  <si>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</si>
  <si>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</si>
  <si>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</si>
  <si>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</si>
  <si>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</si>
  <si>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</si>
  <si>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</si>
  <si>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</si>
  <si>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</si>
  <si>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</si>
  <si>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</si>
  <si>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</si>
  <si>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</si>
  <si>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</si>
  <si>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</si>
  <si>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</si>
  <si>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</si>
  <si>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</si>
  <si>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</si>
  <si>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</si>
  <si>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</si>
  <si>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</si>
  <si>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</si>
  <si>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</si>
  <si>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</si>
  <si>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</si>
  <si>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</si>
  <si>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</si>
  <si>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</si>
  <si>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</si>
  <si>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</si>
  <si>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</si>
  <si>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</si>
  <si>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</si>
  <si>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</si>
  <si>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</si>
  <si>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</si>
  <si>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</si>
  <si>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</si>
  <si>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</si>
  <si>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</si>
  <si>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</si>
  <si>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</si>
  <si>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</si>
  <si>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</si>
  <si>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</si>
  <si>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</si>
  <si>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</si>
  <si>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</si>
  <si>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</si>
  <si>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</si>
  <si>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</si>
  <si>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</si>
  <si>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</si>
  <si>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</si>
  <si>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</si>
  <si>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</si>
  <si>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</si>
  <si>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</si>
  <si>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</si>
  <si>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</si>
  <si>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</si>
  <si>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</si>
  <si>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</si>
  <si>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</si>
  <si>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</si>
  <si>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</si>
  <si>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</si>
  <si>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</si>
  <si>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</si>
  <si>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</si>
  <si>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</si>
  <si>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</si>
  <si>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</si>
  <si>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</si>
  <si>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</si>
  <si>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</si>
  <si>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</si>
  <si>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</si>
  <si>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</si>
  <si>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</si>
  <si>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</si>
  <si>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</si>
  <si>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</si>
  <si>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</si>
  <si>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</si>
  <si>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</si>
  <si>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</si>
  <si>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</si>
  <si>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</si>
  <si>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</si>
  <si>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</si>
  <si>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</si>
  <si>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</si>
  <si>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</si>
  <si>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</si>
  <si>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</si>
  <si>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</si>
  <si>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</si>
  <si>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</si>
  <si>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</si>
  <si>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</si>
  <si>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</si>
  <si>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</si>
  <si>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</si>
  <si>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</si>
  <si>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</si>
  <si>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</si>
  <si>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</si>
  <si>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</si>
  <si>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</si>
  <si>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</si>
  <si>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</si>
  <si>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</si>
  <si>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</si>
  <si>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</si>
  <si>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</si>
  <si>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</si>
  <si>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</si>
  <si>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</si>
  <si>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</si>
  <si>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</si>
  <si>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</si>
  <si>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</si>
  <si>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</si>
  <si>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</si>
  <si>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</si>
  <si>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</si>
  <si>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</si>
  <si>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</si>
  <si>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</si>
  <si>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</si>
  <si>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</si>
  <si>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</si>
  <si>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</si>
  <si>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</si>
  <si>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</si>
  <si>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</si>
  <si>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</si>
  <si>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</si>
  <si>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</si>
  <si>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</si>
  <si>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</si>
  <si>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</si>
  <si>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</si>
  <si>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</si>
  <si>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</si>
  <si>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</si>
  <si>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</si>
  <si>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</si>
  <si>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</si>
  <si>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</si>
  <si>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</si>
  <si>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</si>
  <si>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</si>
  <si>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</si>
  <si>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</si>
  <si>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</si>
  <si>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</si>
  <si>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</si>
  <si>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</si>
  <si>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</si>
  <si>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</si>
  <si>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</si>
  <si>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</si>
  <si>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</si>
  <si>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</si>
  <si>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</si>
  <si>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</si>
  <si>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</si>
  <si>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</si>
  <si>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</si>
  <si>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</si>
  <si>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</si>
  <si>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</si>
  <si>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</si>
  <si>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</si>
  <si>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</si>
  <si>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</si>
  <si>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</si>
  <si>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</si>
  <si>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</si>
  <si>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</si>
  <si>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</si>
  <si>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</si>
  <si>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</si>
  <si>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</si>
  <si>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</si>
  <si>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</si>
  <si>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</si>
  <si>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</si>
  <si>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</si>
  <si>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</si>
  <si>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</si>
  <si>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</si>
  <si>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</si>
  <si>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</si>
  <si>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</si>
  <si>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</si>
  <si>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</si>
  <si>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</si>
  <si>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</si>
  <si>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</si>
  <si>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</si>
  <si>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</si>
  <si>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</si>
  <si>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</si>
  <si>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</si>
  <si>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</si>
  <si>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</si>
  <si>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</si>
  <si>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</si>
  <si>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</si>
  <si>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</si>
  <si>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</si>
  <si>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</si>
  <si>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</si>
  <si>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</si>
  <si>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</si>
  <si>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</si>
  <si>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</si>
  <si>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</si>
  <si>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</si>
  <si>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</si>
  <si>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</si>
  <si>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</si>
  <si>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</si>
  <si>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</si>
  <si>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</si>
  <si>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</si>
  <si>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</si>
  <si>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</si>
  <si>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</si>
  <si>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</si>
  <si>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</si>
  <si>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</si>
  <si>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</si>
  <si>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</si>
  <si>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</si>
  <si>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</si>
  <si>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</si>
  <si>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</si>
  <si>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</si>
  <si>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</si>
  <si>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</si>
  <si>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</si>
  <si>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</si>
  <si>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</si>
  <si>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</si>
  <si>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</si>
  <si>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</si>
  <si>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</si>
  <si>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</si>
  <si>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</si>
  <si>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</si>
  <si>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</si>
  <si>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</si>
  <si>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</si>
  <si>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</si>
  <si>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</si>
  <si>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</si>
  <si>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</si>
  <si>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</si>
  <si>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</si>
  <si>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</si>
  <si>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</si>
  <si>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</si>
  <si>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</si>
  <si>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</si>
  <si>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</si>
  <si>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</si>
  <si>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</si>
  <si>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</si>
  <si>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</si>
  <si>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</si>
  <si>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</si>
  <si>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</si>
  <si>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</si>
  <si>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</si>
  <si>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</si>
  <si>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</si>
  <si>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</si>
  <si>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</si>
  <si>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</si>
  <si>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</si>
  <si>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</si>
  <si>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</si>
  <si>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</si>
  <si>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</si>
  <si>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</si>
  <si>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</si>
  <si>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</si>
  <si>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</si>
  <si>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</si>
  <si>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</si>
  <si>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</si>
  <si>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</si>
  <si>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</si>
  <si>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</si>
  <si>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</si>
  <si>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</si>
  <si>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</si>
  <si>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</si>
  <si>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</si>
  <si>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</si>
  <si>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</si>
  <si>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</si>
  <si>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</si>
  <si>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</si>
  <si>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</si>
  <si>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</si>
  <si>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</si>
  <si>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</si>
  <si>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</si>
  <si>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</si>
  <si>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</si>
  <si>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</si>
  <si>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</si>
  <si>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</si>
  <si>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</si>
  <si>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</si>
  <si>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</si>
  <si>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</si>
  <si>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</si>
  <si>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</si>
  <si>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</si>
  <si>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</si>
  <si>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</si>
  <si>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</si>
  <si>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</si>
  <si>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</si>
  <si>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</si>
  <si>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</si>
  <si>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</si>
  <si>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</si>
  <si>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</si>
  <si>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</si>
  <si>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</si>
  <si>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</si>
  <si>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</si>
  <si>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</si>
  <si>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</si>
  <si>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</si>
  <si>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</si>
  <si>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</si>
  <si>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</si>
  <si>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</si>
  <si>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</si>
  <si>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</si>
  <si>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</si>
  <si>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</si>
  <si>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</si>
  <si>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</si>
  <si>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</si>
  <si>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</si>
  <si>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</si>
  <si>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</si>
  <si>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</si>
  <si>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</si>
  <si>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</si>
  <si>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</si>
  <si>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</si>
  <si>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</si>
  <si>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</si>
  <si>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</si>
  <si>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</si>
  <si>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</si>
  <si>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</si>
  <si>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</si>
  <si>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</si>
  <si>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</si>
  <si>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</si>
  <si>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</si>
  <si>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</si>
  <si>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</si>
  <si>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</si>
  <si>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</si>
  <si>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</si>
  <si>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</si>
  <si>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</si>
  <si>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</si>
  <si>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</si>
  <si>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</si>
  <si>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</si>
  <si>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</si>
  <si>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</si>
  <si>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</si>
  <si>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</si>
  <si>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</si>
  <si>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</si>
  <si>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</si>
  <si>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</si>
  <si>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</si>
  <si>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</si>
  <si>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</si>
  <si>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</si>
  <si>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</si>
  <si>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</si>
  <si>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</si>
  <si>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</si>
  <si>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</si>
  <si>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</si>
  <si>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</si>
  <si>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</si>
  <si>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</si>
  <si>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</si>
  <si>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</si>
  <si>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</si>
  <si>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</si>
  <si>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</si>
  <si>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</si>
  <si>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</si>
  <si>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</si>
  <si>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</si>
  <si>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</si>
  <si>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</si>
  <si>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</si>
  <si>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</si>
  <si>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</si>
  <si>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</si>
  <si>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</si>
  <si>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</si>
  <si>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</si>
  <si>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</si>
  <si>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</si>
  <si>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</si>
  <si>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</si>
  <si>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</si>
  <si>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</si>
  <si>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</si>
  <si>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</si>
  <si>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</si>
  <si>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</si>
  <si>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</si>
  <si>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</si>
  <si>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</si>
  <si>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</si>
  <si>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</si>
  <si>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</si>
  <si>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</si>
  <si>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</si>
  <si>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</si>
  <si>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</si>
  <si>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</si>
  <si>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</si>
  <si>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</si>
  <si>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</si>
  <si>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</si>
  <si>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</si>
  <si>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</si>
  <si>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</si>
  <si>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</si>
  <si>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</si>
  <si>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</si>
  <si>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</si>
  <si>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</si>
  <si>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</si>
  <si>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</si>
  <si>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</si>
  <si>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</si>
  <si>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</si>
  <si>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</si>
  <si>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</si>
  <si>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</si>
  <si>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</si>
  <si>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</si>
  <si>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</si>
  <si>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</si>
  <si>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</si>
  <si>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</si>
  <si>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</si>
  <si>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</si>
  <si>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</si>
  <si>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</si>
  <si>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</si>
  <si>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</si>
  <si>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</si>
  <si>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</si>
  <si>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</si>
  <si>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</si>
  <si>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</si>
  <si>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</si>
  <si>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</si>
  <si>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</si>
  <si>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</si>
  <si>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</si>
  <si>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</si>
  <si>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</si>
  <si>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</si>
  <si>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</si>
  <si>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</si>
  <si>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</si>
  <si>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</si>
  <si>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</si>
  <si>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</si>
  <si>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</si>
  <si>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</si>
  <si>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</si>
  <si>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</si>
  <si>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</si>
  <si>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</si>
  <si>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</si>
  <si>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</si>
  <si>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</si>
  <si>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</si>
  <si>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</si>
  <si>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</si>
  <si>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</si>
  <si>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</si>
  <si>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</si>
  <si>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</si>
  <si>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</si>
  <si>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</si>
  <si>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</si>
  <si>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</si>
  <si>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</si>
  <si>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</si>
  <si>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</si>
  <si>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</si>
  <si>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</si>
  <si>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</si>
  <si>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</si>
  <si>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</si>
  <si>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</si>
  <si>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</si>
  <si>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</si>
  <si>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</si>
  <si>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</si>
  <si>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</si>
  <si>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</si>
  <si>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</si>
  <si>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</si>
  <si>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</si>
  <si>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</si>
  <si>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</si>
  <si>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</si>
  <si>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</si>
  <si>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</si>
  <si>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</si>
  <si>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</si>
  <si>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</si>
  <si>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</si>
  <si>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</si>
  <si>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</si>
  <si>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</si>
  <si>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</si>
  <si>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</si>
  <si>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</si>
  <si>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</si>
  <si>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</si>
  <si>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</si>
  <si>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</si>
  <si>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</si>
  <si>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</si>
  <si>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</si>
  <si>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</si>
  <si>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</si>
  <si>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</si>
  <si>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</si>
  <si>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</si>
  <si>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</si>
  <si>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</si>
  <si>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</si>
  <si>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</si>
  <si>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</si>
  <si>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</si>
  <si>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</si>
  <si>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</si>
  <si>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</si>
  <si>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</si>
  <si>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</si>
  <si>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</si>
  <si>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</si>
  <si>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</si>
  <si>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</si>
  <si>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</si>
  <si>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</si>
  <si>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</si>
  <si>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</si>
  <si>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</si>
  <si>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</si>
  <si>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</si>
  <si>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</si>
  <si>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</si>
  <si>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</si>
  <si>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</si>
  <si>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</si>
  <si>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</si>
  <si>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</si>
  <si>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</si>
  <si>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</si>
  <si>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</si>
  <si>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</si>
  <si>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</si>
  <si>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</si>
  <si>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</si>
  <si>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</si>
  <si>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</si>
  <si>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</si>
  <si>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</si>
  <si>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</si>
  <si>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</si>
  <si>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</si>
  <si>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</si>
  <si>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</si>
  <si>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</si>
  <si>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</si>
  <si>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</si>
  <si>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</si>
  <si>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</si>
  <si>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</si>
  <si>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</si>
  <si>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</si>
  <si>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</si>
  <si>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</si>
  <si>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</si>
  <si>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</si>
  <si>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</si>
  <si>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</si>
  <si>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</si>
  <si>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</si>
  <si>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</si>
  <si>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</si>
  <si>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</si>
  <si>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</si>
  <si>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</si>
  <si>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</si>
  <si>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</si>
  <si>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</si>
  <si>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</si>
  <si>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</si>
  <si>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</si>
  <si>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</si>
  <si>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</si>
  <si>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</si>
  <si>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</si>
  <si>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</si>
  <si>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</si>
  <si>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</si>
  <si>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</si>
  <si>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</si>
  <si>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</si>
  <si>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</si>
  <si>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</si>
  <si>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</si>
  <si>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</si>
  <si>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</si>
  <si>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</si>
  <si>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</si>
  <si>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</si>
  <si>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</si>
  <si>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</si>
  <si>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</si>
  <si>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</si>
  <si>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</si>
  <si>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</si>
  <si>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</si>
  <si>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</si>
  <si>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</si>
  <si>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</si>
  <si>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</si>
  <si>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</si>
  <si>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</si>
  <si>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</si>
  <si>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</si>
  <si>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</si>
  <si>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</si>
  <si>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</si>
  <si>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</si>
  <si>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</si>
  <si>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</si>
  <si>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</si>
  <si>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</si>
  <si>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</si>
  <si>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</si>
  <si>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</si>
  <si>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</si>
  <si>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</si>
  <si>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</si>
  <si>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</si>
  <si>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</si>
  <si>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</si>
  <si>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</si>
  <si>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</si>
  <si>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</si>
  <si>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</si>
  <si>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</si>
  <si>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</si>
  <si>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</si>
  <si>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</si>
  <si>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</si>
  <si>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</si>
  <si>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</si>
  <si>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</si>
  <si>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</si>
  <si>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</si>
  <si>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</si>
  <si>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</si>
  <si>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</si>
  <si>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</si>
  <si>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</si>
  <si>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</si>
  <si>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</si>
  <si>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</si>
  <si>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</si>
  <si>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</si>
  <si>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</si>
  <si>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</si>
  <si>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</si>
  <si>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</si>
  <si>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</si>
  <si>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</si>
  <si>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</si>
  <si>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</si>
  <si>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</si>
  <si>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</si>
  <si>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</si>
  <si>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</si>
  <si>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</si>
  <si>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</si>
  <si>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</si>
  <si>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</si>
  <si>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</si>
  <si>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</si>
  <si>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</si>
  <si>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</si>
  <si>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</si>
  <si>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</si>
  <si>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</si>
  <si>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</si>
  <si>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</si>
  <si>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</si>
  <si>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</si>
  <si>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</si>
  <si>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</si>
  <si>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</si>
  <si>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</si>
  <si>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</si>
  <si>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</si>
  <si>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</si>
  <si>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</si>
  <si>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</si>
  <si>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</si>
  <si>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</si>
  <si>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</si>
  <si>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</si>
  <si>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</si>
  <si>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</si>
  <si>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</si>
  <si>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</si>
  <si>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</si>
  <si>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</si>
  <si>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</si>
  <si>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</si>
  <si>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</si>
  <si>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</si>
  <si>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</si>
  <si>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</si>
  <si>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</si>
  <si>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</si>
  <si>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</si>
  <si>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</si>
  <si>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</si>
  <si>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</si>
  <si>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</si>
  <si>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</si>
  <si>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</si>
  <si>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</si>
  <si>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</si>
  <si>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</si>
  <si>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</si>
  <si>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</si>
  <si>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</si>
  <si>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</si>
  <si>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</si>
  <si>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</si>
  <si>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</si>
  <si>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</si>
  <si>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</si>
  <si>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</si>
  <si>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</si>
  <si>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</si>
  <si>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</si>
  <si>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</si>
  <si>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</si>
  <si>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</si>
  <si>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</si>
  <si>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</si>
  <si>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</si>
  <si>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</si>
  <si>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</si>
  <si>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</si>
  <si>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</si>
  <si>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</si>
  <si>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</si>
  <si>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backers_count (L)</t>
  </si>
  <si>
    <t>Average Donation (P)</t>
  </si>
  <si>
    <t>Successful</t>
  </si>
  <si>
    <t>Failed</t>
  </si>
  <si>
    <t xml:space="preserve">Mean Goal </t>
  </si>
  <si>
    <t xml:space="preserve">Median Goal </t>
  </si>
  <si>
    <t xml:space="preserve">Mean Pledge </t>
  </si>
  <si>
    <t>Median Pledge</t>
  </si>
  <si>
    <t xml:space="preserve">Successful vs. Failed US Play Kickstarters </t>
  </si>
  <si>
    <t xml:space="preserve">  </t>
  </si>
  <si>
    <t xml:space="preserve">Successful vs. Failed US Musical Kickstarters </t>
  </si>
  <si>
    <t xml:space="preserve">Successful vs. Failed US People Photobook Kickstarters </t>
  </si>
  <si>
    <t>Upper Quartile of Goal</t>
  </si>
  <si>
    <t>Lower Quartile of Goal</t>
  </si>
  <si>
    <t>IQR of Goal</t>
  </si>
  <si>
    <t>Standard Deviation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</si>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</sst>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4" fontId="2" fillId="0" borderId="0" xfId="0" applyNumberFormat="1" applyFont="1" applyAlignment="1">
      <alignment wrapText="1"/>
    </xf>
    <xf numFmtId="0" fontId="3" fillId="0" borderId="0" xfId="0" applyFont="1"/>
    <xf numFmtId="174" fontId="4" fillId="0" borderId="0" xfId="0" applyNumberFormat="1" applyFont="1"/>
    <xf numFmtId="0" fontId="4" fillId="0" borderId="0" xfId="0" applyFont="1"/>
    <xf numFmtId="0" fontId="3" fillId="0" borderId="5" xfId="0" applyFont="1" applyBorder="1"/>
    <xf numFmtId="174" fontId="4" fillId="0" borderId="0" xfId="0" applyNumberFormat="1" applyFont="1" applyBorder="1"/>
    <xf numFmtId="174" fontId="4" fillId="0" borderId="6" xfId="0" applyNumberFormat="1" applyFont="1" applyBorder="1"/>
    <xf numFmtId="0" fontId="3" fillId="0" borderId="7" xfId="0" applyFont="1" applyBorder="1"/>
    <xf numFmtId="174" fontId="4" fillId="0" borderId="1" xfId="0" applyNumberFormat="1" applyFont="1" applyBorder="1"/>
    <xf numFmtId="174" fontId="4" fillId="0" borderId="8" xfId="0" applyNumberFormat="1" applyFont="1" applyBorder="1"/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0" borderId="9" xfId="0" applyFont="1" applyBorder="1"/>
    <xf numFmtId="174" fontId="3" fillId="0" borderId="10" xfId="0" applyNumberFormat="1" applyFont="1" applyBorder="1"/>
    <xf numFmtId="174" fontId="3" fillId="0" borderId="11" xfId="0" applyNumberFormat="1" applyFont="1" applyBorder="1"/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0" borderId="0" xfId="0" applyFont="1" applyBorder="1"/>
    <xf numFmtId="44" fontId="4" fillId="0" borderId="0" xfId="0" applyNumberFormat="1" applyFont="1"/>
  </cellXfs>
  <cellStyles count="1">
    <cellStyle name="Normal" xfId="0" builtinId="0"/>
  </cellStyles>
  <dxfs count="44"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chartsheet" Target="chartsheets/sheet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0" i="0" u="sng" strike="noStrike" cap="none" spc="0" baseline="0">
                <a:ln w="0"/>
                <a:solidFill>
                  <a:schemeClr val="accent2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</a:rPr>
              <a:t>Parent Category Outcomes</a:t>
            </a:r>
            <a:endParaRPr lang="en-US" sz="2000" b="0" u="sng" cap="none" spc="0">
              <a:ln w="0"/>
              <a:solidFill>
                <a:schemeClr val="accent2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7F-EC48-B89D-AA40C00B85A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7F-EC48-B89D-AA40C00B85A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7F-EC48-B89D-AA40C00B85A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7F-EC48-B89D-AA40C00B8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2879407"/>
        <c:axId val="1212510352"/>
      </c:barChart>
      <c:catAx>
        <c:axId val="73287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510352"/>
        <c:crosses val="autoZero"/>
        <c:auto val="1"/>
        <c:lblAlgn val="ctr"/>
        <c:lblOffset val="100"/>
        <c:noMultiLvlLbl val="0"/>
      </c:catAx>
      <c:valAx>
        <c:axId val="121251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87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90-F345-B7DF-9E39AC7226C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A90-F345-B7DF-9E39AC7226C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A90-F345-B7DF-9E39AC722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6017168"/>
        <c:axId val="445963712"/>
      </c:barChart>
      <c:catAx>
        <c:axId val="44601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63712"/>
        <c:crosses val="autoZero"/>
        <c:auto val="1"/>
        <c:lblAlgn val="ctr"/>
        <c:lblOffset val="100"/>
        <c:noMultiLvlLbl val="0"/>
      </c:catAx>
      <c:valAx>
        <c:axId val="44596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017168"/>
        <c:crosses val="autoZero"/>
        <c:crossBetween val="between"/>
      </c:valAx>
      <c:spPr>
        <a:noFill/>
        <a:ln w="50800">
          <a:solidFill>
            <a:schemeClr val="accent1">
              <a:alpha val="22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</a:schemeClr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Outcomes Based on Launch Date</a:t>
            </a:r>
            <a:endParaRPr lang="en-US" sz="1600" b="1" u="none"/>
          </a:p>
        </c:rich>
      </c:tx>
      <c:overlay val="0"/>
      <c:spPr>
        <a:solidFill>
          <a:schemeClr val="accent1">
            <a:lumMod val="60000"/>
            <a:lumOff val="40000"/>
          </a:schemeClr>
        </a:solidFill>
        <a:ln w="12700" cap="flat" cmpd="sng" algn="ctr">
          <a:noFill/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BB-C543-AFA8-BF8ACEC1617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BB-C543-AFA8-BF8ACEC1617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B-C543-AFA8-BF8ACEC1617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3BB-C543-AFA8-BF8ACEC16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9746527"/>
        <c:axId val="2039746927"/>
      </c:lineChart>
      <c:catAx>
        <c:axId val="203974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746927"/>
        <c:crosses val="autoZero"/>
        <c:auto val="1"/>
        <c:lblAlgn val="ctr"/>
        <c:lblOffset val="100"/>
        <c:noMultiLvlLbl val="0"/>
      </c:catAx>
      <c:valAx>
        <c:axId val="203974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74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31750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Britain Musicals: Goal vs. Pledge Data </cx:v>
        </cx:txData>
      </cx:tx>
      <cx:spPr>
        <a:solidFill>
          <a:schemeClr val="tx2">
            <a:lumMod val="60000"/>
            <a:lumOff val="40000"/>
            <a:alpha val="53000"/>
          </a:schemeClr>
        </a:solidFill>
        <a:ln w="19050">
          <a:solidFill>
            <a:schemeClr val="accent1">
              <a:lumMod val="50000"/>
            </a:schemeClr>
          </a:solidFill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>
              <a:effectLst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</a:defRPr>
          </a:pPr>
          <a:r>
            <a:rPr lang="en-U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effectLst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  <a:latin typeface="Calibri" panose="020F0502020204030204"/>
            </a:rPr>
            <a:t>Great Britain Musicals: Goal vs. Pledge Data </a:t>
          </a:r>
        </a:p>
      </cx:txPr>
    </cx:title>
    <cx:plotArea>
      <cx:plotAreaRegion>
        <cx:series layoutId="boxWhisker" uniqueId="{DBD26B3B-673C-DF49-AFFD-D460505A4DD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300B6E6-47E8-6F4E-81F4-40E0BE9F135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75DDC1D-D53B-7C40-8944-1AA5B1EB73C6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027C3BC-17F4-CAC0-5EC8-3E34D3FF126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5360D56-4D02-1051-3FEE-1C9E463CC41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520700</xdr:colOff>
      <xdr:row>16</xdr:row>
      <xdr:rowOff>12700</xdr:rowOff>
    </xdr:from>
    <xdr:to>
      <xdr:col>12</xdr:col>
      <xdr:colOff>533400</xdr:colOff>
      <xdr:row>40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5C7B06-104D-4B9C-E148-CCF45FE2F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5</xdr:row>
      <xdr:rowOff>76200</xdr:rowOff>
    </xdr:from>
    <xdr:to>
      <xdr:col>18</xdr:col>
      <xdr:colOff>190500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9180C0-5F30-7686-E39F-E72AB6873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647700</xdr:colOff>
      <xdr:row>21</xdr:row>
      <xdr:rowOff>88900</xdr:rowOff>
    </xdr:from>
    <xdr:to>
      <xdr:col>11</xdr:col>
      <xdr:colOff>431800</xdr:colOff>
      <xdr:row>39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1B1D11-DEA6-214C-C88F-9D7173993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atriz" refreshedDate="44721.973624189814" createdVersion="8" refreshedVersion="8" minRefreshableVersion="3" recordCount="4114" xr:uid="{6D9C0366-4634-7A49-AB44-1A128240C18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atriz" refreshedDate="44722.000170023151" createdVersion="8" refreshedVersion="8" minRefreshableVersion="3" recordCount="4114" xr:uid="{1108F67E-8E97-B44A-A7D6-FCF8D27B395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422D27-6B38-734E-977F-D6254D0825F8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65F44-B82D-754B-9748-A43523294614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AFACD6-B0C3-1042-A5D1-7678DB66725A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pane ySplit="1" topLeftCell="A3632" activePane="bottomLeft" state="frozen"/>
      <selection activeCell="I1" sqref="I1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0.5" style="16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>IFERROR(ROUND(E6/L6,2),0)</f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 t="s">
        <v>8391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e">
        <f t="shared" si="236"/>
        <v>#VALUE!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43" priority="3" operator="containsText" text="canceled">
      <formula>NOT(ISERROR(SEARCH("canceled",F1)))</formula>
    </cfRule>
    <cfRule type="containsText" dxfId="42" priority="4" operator="containsText" text="failed">
      <formula>NOT(ISERROR(SEARCH("failed",F1)))</formula>
    </cfRule>
    <cfRule type="containsText" dxfId="41" priority="5" operator="containsText" text="successful">
      <formula>NOT(ISERROR(SEARCH("successful",F1)))</formula>
    </cfRule>
    <cfRule type="containsText" dxfId="40" priority="6" operator="containsText" text="live">
      <formula>NOT(ISERROR(SEARCH("live",F1)))</formula>
    </cfRule>
  </conditionalFormatting>
  <conditionalFormatting sqref="O1:O1048576">
    <cfRule type="colorScale" priority="2">
      <colorScale>
        <cfvo type="num" val="0"/>
        <cfvo type="num" val="90"/>
        <color rgb="FFFF0000"/>
        <color rgb="FF002060"/>
      </colorScale>
    </cfRule>
  </conditionalFormatting>
  <conditionalFormatting sqref="P1:T1">
    <cfRule type="colorScale" priority="1">
      <colorScale>
        <cfvo type="num" val="0"/>
        <cfvo type="num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DC796-7D02-7244-99DF-385CE4542C07}">
  <dimension ref="A1:F6"/>
  <sheetViews>
    <sheetView workbookViewId="0">
      <selection activeCell="B6" sqref="A6: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2BC7A-9D27-CA40-A02F-894B4C264DF1}">
  <dimension ref="A1:E7"/>
  <sheetViews>
    <sheetView showGridLines="0"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8362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D8563-962A-A249-802B-875A476B0B78}">
  <dimension ref="A1:F18"/>
  <sheetViews>
    <sheetView showGridLines="0" workbookViewId="0">
      <selection activeCell="M20" sqref="M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8362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C2020-B613-4043-A1AF-07498BC05980}">
  <dimension ref="A1:F6"/>
  <sheetViews>
    <sheetView workbookViewId="0">
      <selection activeCell="G26" sqref="G26"/>
    </sheetView>
  </sheetViews>
  <sheetFormatPr baseColWidth="10" defaultRowHeight="15" x14ac:dyDescent="0.2"/>
  <cols>
    <col min="1" max="1" width="28.6640625" bestFit="1" customWidth="1"/>
    <col min="2" max="2" width="40.83203125" customWidth="1"/>
    <col min="5" max="5" width="17" bestFit="1" customWidth="1"/>
    <col min="6" max="6" width="14.5" bestFit="1" customWidth="1"/>
  </cols>
  <sheetData>
    <row r="1" spans="1:6" x14ac:dyDescent="0.2">
      <c r="A1" s="5" t="s">
        <v>8380</v>
      </c>
      <c r="B1" s="5" t="s">
        <v>8381</v>
      </c>
      <c r="C1" s="5" t="s">
        <v>8216</v>
      </c>
      <c r="D1" s="7" t="s">
        <v>8217</v>
      </c>
      <c r="E1" s="7" t="s">
        <v>8383</v>
      </c>
      <c r="F1" s="1" t="s">
        <v>8382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93DB9-819E-F84B-A39D-10446BA31212}">
  <dimension ref="A1:T413"/>
  <sheetViews>
    <sheetView workbookViewId="0">
      <selection activeCell="A12" sqref="A12"/>
    </sheetView>
  </sheetViews>
  <sheetFormatPr baseColWidth="10" defaultRowHeight="15" x14ac:dyDescent="0.2"/>
  <cols>
    <col min="1" max="1" width="5.1640625" bestFit="1" customWidth="1"/>
    <col min="2" max="2" width="33.83203125" customWidth="1"/>
    <col min="3" max="3" width="39.832031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</row>
    <row r="2" spans="1:20" s="3" customFormat="1" ht="48" x14ac:dyDescent="0.2">
      <c r="A2" s="3">
        <v>521</v>
      </c>
      <c r="B2" s="3" t="s">
        <v>522</v>
      </c>
      <c r="C2" s="3" t="s">
        <v>4631</v>
      </c>
      <c r="D2" s="9">
        <v>5000</v>
      </c>
      <c r="E2" s="18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">
        <f t="shared" ref="O2:O65" si="0">ROUND(E2/D2*100,0)</f>
        <v>105</v>
      </c>
      <c r="P2" s="3">
        <f t="shared" ref="P2:P65" si="1">IFERROR(ROUND(E2/L2,2),0)</f>
        <v>93.43</v>
      </c>
      <c r="Q2" s="19" t="s">
        <v>8315</v>
      </c>
      <c r="R2" s="3" t="s">
        <v>8316</v>
      </c>
      <c r="S2" s="20">
        <f t="shared" ref="S2:S65" si="2">(((J2/60)/60)/24)+DATE(1970,1,1)</f>
        <v>42646.092812499999</v>
      </c>
      <c r="T2" s="20">
        <f t="shared" ref="T2:T65" si="3">(((I2/60)/60)/24)+DATE(1970,1,1)</f>
        <v>42675.207638888889</v>
      </c>
    </row>
    <row r="3" spans="1:20" s="3" customFormat="1" ht="48" x14ac:dyDescent="0.2">
      <c r="A3" s="3">
        <v>522</v>
      </c>
      <c r="B3" s="3" t="s">
        <v>523</v>
      </c>
      <c r="C3" s="3" t="s">
        <v>4632</v>
      </c>
      <c r="D3" s="9">
        <v>3000</v>
      </c>
      <c r="E3" s="18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f t="shared" si="0"/>
        <v>115</v>
      </c>
      <c r="P3" s="3">
        <f t="shared" si="1"/>
        <v>110.97</v>
      </c>
      <c r="Q3" s="19" t="s">
        <v>8315</v>
      </c>
      <c r="R3" s="3" t="s">
        <v>8316</v>
      </c>
      <c r="S3" s="20">
        <f t="shared" si="2"/>
        <v>42430.040798611109</v>
      </c>
      <c r="T3" s="20">
        <f t="shared" si="3"/>
        <v>42449.999131944445</v>
      </c>
    </row>
    <row r="4" spans="1:20" s="3" customFormat="1" ht="48" x14ac:dyDescent="0.2">
      <c r="A4" s="3">
        <v>523</v>
      </c>
      <c r="B4" s="3" t="s">
        <v>524</v>
      </c>
      <c r="C4" s="3" t="s">
        <v>4633</v>
      </c>
      <c r="D4" s="9">
        <v>5000</v>
      </c>
      <c r="E4" s="18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">
        <f t="shared" si="0"/>
        <v>121</v>
      </c>
      <c r="P4" s="3">
        <f t="shared" si="1"/>
        <v>71.790000000000006</v>
      </c>
      <c r="Q4" s="19" t="s">
        <v>8315</v>
      </c>
      <c r="R4" s="3" t="s">
        <v>8316</v>
      </c>
      <c r="S4" s="20">
        <f t="shared" si="2"/>
        <v>42238.13282407407</v>
      </c>
      <c r="T4" s="20">
        <f t="shared" si="3"/>
        <v>42268.13282407407</v>
      </c>
    </row>
    <row r="5" spans="1:20" s="3" customFormat="1" ht="48" x14ac:dyDescent="0.2">
      <c r="A5" s="3">
        <v>525</v>
      </c>
      <c r="B5" s="3" t="s">
        <v>526</v>
      </c>
      <c r="C5" s="3" t="s">
        <v>4635</v>
      </c>
      <c r="D5" s="9">
        <v>12000</v>
      </c>
      <c r="E5" s="18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f t="shared" si="0"/>
        <v>100</v>
      </c>
      <c r="P5" s="3">
        <f t="shared" si="1"/>
        <v>1000</v>
      </c>
      <c r="Q5" s="19" t="s">
        <v>8315</v>
      </c>
      <c r="R5" s="3" t="s">
        <v>8316</v>
      </c>
      <c r="S5" s="20">
        <f t="shared" si="2"/>
        <v>41850.400937500002</v>
      </c>
      <c r="T5" s="20">
        <f t="shared" si="3"/>
        <v>41895.400937500002</v>
      </c>
    </row>
    <row r="6" spans="1:20" s="3" customFormat="1" ht="48" x14ac:dyDescent="0.2">
      <c r="A6" s="3">
        <v>527</v>
      </c>
      <c r="B6" s="3" t="s">
        <v>528</v>
      </c>
      <c r="C6" s="3" t="s">
        <v>4637</v>
      </c>
      <c r="D6" s="9">
        <v>10000</v>
      </c>
      <c r="E6" s="18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">
        <f t="shared" si="0"/>
        <v>101</v>
      </c>
      <c r="P6" s="3">
        <f t="shared" si="1"/>
        <v>63.83</v>
      </c>
      <c r="Q6" s="19" t="s">
        <v>8315</v>
      </c>
      <c r="R6" s="3" t="s">
        <v>8316</v>
      </c>
      <c r="S6" s="20">
        <f t="shared" si="2"/>
        <v>42753.205625000002</v>
      </c>
      <c r="T6" s="20">
        <f t="shared" si="3"/>
        <v>42783.670138888891</v>
      </c>
    </row>
    <row r="7" spans="1:20" s="3" customFormat="1" ht="16" x14ac:dyDescent="0.2">
      <c r="A7" s="3">
        <v>528</v>
      </c>
      <c r="B7" s="3" t="s">
        <v>529</v>
      </c>
      <c r="C7" s="3" t="s">
        <v>4638</v>
      </c>
      <c r="D7" s="9">
        <v>1150</v>
      </c>
      <c r="E7" s="18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f t="shared" si="0"/>
        <v>116</v>
      </c>
      <c r="P7" s="3">
        <f t="shared" si="1"/>
        <v>44.33</v>
      </c>
      <c r="Q7" s="19" t="s">
        <v>8315</v>
      </c>
      <c r="R7" s="3" t="s">
        <v>8316</v>
      </c>
      <c r="S7" s="20">
        <f t="shared" si="2"/>
        <v>42155.920219907406</v>
      </c>
      <c r="T7" s="20">
        <f t="shared" si="3"/>
        <v>42176.888888888891</v>
      </c>
    </row>
    <row r="8" spans="1:20" s="3" customFormat="1" ht="48" x14ac:dyDescent="0.2">
      <c r="A8" s="3">
        <v>530</v>
      </c>
      <c r="B8" s="3" t="s">
        <v>531</v>
      </c>
      <c r="C8" s="3" t="s">
        <v>4640</v>
      </c>
      <c r="D8" s="9">
        <v>3405</v>
      </c>
      <c r="E8" s="18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">
        <f t="shared" si="0"/>
        <v>108</v>
      </c>
      <c r="P8" s="3">
        <f t="shared" si="1"/>
        <v>126.55</v>
      </c>
      <c r="Q8" s="19" t="s">
        <v>8315</v>
      </c>
      <c r="R8" s="3" t="s">
        <v>8316</v>
      </c>
      <c r="S8" s="20">
        <f t="shared" si="2"/>
        <v>42157.591064814813</v>
      </c>
      <c r="T8" s="20">
        <f t="shared" si="3"/>
        <v>42179.083333333328</v>
      </c>
    </row>
    <row r="9" spans="1:20" s="3" customFormat="1" ht="48" x14ac:dyDescent="0.2">
      <c r="A9" s="3">
        <v>531</v>
      </c>
      <c r="B9" s="3" t="s">
        <v>532</v>
      </c>
      <c r="C9" s="3" t="s">
        <v>4641</v>
      </c>
      <c r="D9" s="9">
        <v>4000</v>
      </c>
      <c r="E9" s="18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f t="shared" si="0"/>
        <v>100</v>
      </c>
      <c r="P9" s="3">
        <f t="shared" si="1"/>
        <v>129.03</v>
      </c>
      <c r="Q9" s="19" t="s">
        <v>8315</v>
      </c>
      <c r="R9" s="3" t="s">
        <v>8316</v>
      </c>
      <c r="S9" s="20">
        <f t="shared" si="2"/>
        <v>42676.065150462964</v>
      </c>
      <c r="T9" s="20">
        <f t="shared" si="3"/>
        <v>42721.290972222225</v>
      </c>
    </row>
    <row r="10" spans="1:20" s="3" customFormat="1" ht="48" x14ac:dyDescent="0.2">
      <c r="A10" s="3">
        <v>532</v>
      </c>
      <c r="B10" s="3" t="s">
        <v>533</v>
      </c>
      <c r="C10" s="3" t="s">
        <v>4642</v>
      </c>
      <c r="D10" s="9">
        <v>10000</v>
      </c>
      <c r="E10" s="18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">
        <f t="shared" si="0"/>
        <v>123</v>
      </c>
      <c r="P10" s="3">
        <f t="shared" si="1"/>
        <v>71.239999999999995</v>
      </c>
      <c r="Q10" s="19" t="s">
        <v>8315</v>
      </c>
      <c r="R10" s="3" t="s">
        <v>8316</v>
      </c>
      <c r="S10" s="20">
        <f t="shared" si="2"/>
        <v>42473.007037037038</v>
      </c>
      <c r="T10" s="20">
        <f t="shared" si="3"/>
        <v>42503.007037037038</v>
      </c>
    </row>
    <row r="11" spans="1:20" s="3" customFormat="1" ht="48" x14ac:dyDescent="0.2">
      <c r="A11" s="3">
        <v>537</v>
      </c>
      <c r="B11" s="3" t="s">
        <v>538</v>
      </c>
      <c r="C11" s="3" t="s">
        <v>4647</v>
      </c>
      <c r="D11" s="9">
        <v>2000</v>
      </c>
      <c r="E11" s="18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f t="shared" si="0"/>
        <v>121</v>
      </c>
      <c r="P11" s="3">
        <f t="shared" si="1"/>
        <v>40.85</v>
      </c>
      <c r="Q11" s="19" t="s">
        <v>8315</v>
      </c>
      <c r="R11" s="3" t="s">
        <v>8316</v>
      </c>
      <c r="S11" s="20">
        <f t="shared" si="2"/>
        <v>42282.768414351856</v>
      </c>
      <c r="T11" s="20">
        <f t="shared" si="3"/>
        <v>42312.810081018513</v>
      </c>
    </row>
    <row r="12" spans="1:20" s="3" customFormat="1" ht="48" x14ac:dyDescent="0.2">
      <c r="A12" s="3">
        <v>538</v>
      </c>
      <c r="B12" s="3" t="s">
        <v>539</v>
      </c>
      <c r="C12" s="3" t="s">
        <v>4648</v>
      </c>
      <c r="D12" s="9">
        <v>5000</v>
      </c>
      <c r="E12" s="18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">
        <f t="shared" si="0"/>
        <v>302</v>
      </c>
      <c r="P12" s="3">
        <f t="shared" si="1"/>
        <v>252.02</v>
      </c>
      <c r="Q12" s="19" t="s">
        <v>8315</v>
      </c>
      <c r="R12" s="3" t="s">
        <v>8316</v>
      </c>
      <c r="S12" s="20">
        <f t="shared" si="2"/>
        <v>42473.794710648144</v>
      </c>
      <c r="T12" s="20">
        <f t="shared" si="3"/>
        <v>42503.794710648144</v>
      </c>
    </row>
    <row r="13" spans="1:20" s="3" customFormat="1" ht="48" x14ac:dyDescent="0.2">
      <c r="A13" s="3">
        <v>1284</v>
      </c>
      <c r="B13" s="3" t="s">
        <v>1285</v>
      </c>
      <c r="C13" s="3" t="s">
        <v>5394</v>
      </c>
      <c r="D13" s="9">
        <v>2000</v>
      </c>
      <c r="E13" s="18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f t="shared" si="0"/>
        <v>101</v>
      </c>
      <c r="P13" s="3">
        <f t="shared" si="1"/>
        <v>65.16</v>
      </c>
      <c r="Q13" s="19" t="s">
        <v>8315</v>
      </c>
      <c r="R13" s="3" t="s">
        <v>8316</v>
      </c>
      <c r="S13" s="20">
        <f t="shared" si="2"/>
        <v>42712.23474537037</v>
      </c>
      <c r="T13" s="20">
        <f t="shared" si="3"/>
        <v>42735.707638888889</v>
      </c>
    </row>
    <row r="14" spans="1:20" s="3" customFormat="1" ht="48" x14ac:dyDescent="0.2">
      <c r="A14" s="3">
        <v>1288</v>
      </c>
      <c r="B14" s="3" t="s">
        <v>1289</v>
      </c>
      <c r="C14" s="3" t="s">
        <v>5398</v>
      </c>
      <c r="D14" s="9">
        <v>4000</v>
      </c>
      <c r="E14" s="18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">
        <f t="shared" si="0"/>
        <v>100</v>
      </c>
      <c r="P14" s="3">
        <f t="shared" si="1"/>
        <v>65.87</v>
      </c>
      <c r="Q14" s="19" t="s">
        <v>8315</v>
      </c>
      <c r="R14" s="3" t="s">
        <v>8316</v>
      </c>
      <c r="S14" s="20">
        <f t="shared" si="2"/>
        <v>42561.154664351852</v>
      </c>
      <c r="T14" s="20">
        <f t="shared" si="3"/>
        <v>42592.166666666672</v>
      </c>
    </row>
    <row r="15" spans="1:20" s="3" customFormat="1" ht="48" x14ac:dyDescent="0.2">
      <c r="A15" s="3">
        <v>1289</v>
      </c>
      <c r="B15" s="3" t="s">
        <v>1290</v>
      </c>
      <c r="C15" s="3" t="s">
        <v>5399</v>
      </c>
      <c r="D15" s="9">
        <v>1500</v>
      </c>
      <c r="E15" s="18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f t="shared" si="0"/>
        <v>125</v>
      </c>
      <c r="P15" s="3">
        <f t="shared" si="1"/>
        <v>36.08</v>
      </c>
      <c r="Q15" s="19" t="s">
        <v>8315</v>
      </c>
      <c r="R15" s="3" t="s">
        <v>8316</v>
      </c>
      <c r="S15" s="20">
        <f t="shared" si="2"/>
        <v>42709.134780092587</v>
      </c>
      <c r="T15" s="20">
        <f t="shared" si="3"/>
        <v>42739.134780092587</v>
      </c>
    </row>
    <row r="16" spans="1:20" s="3" customFormat="1" ht="32" x14ac:dyDescent="0.2">
      <c r="A16" s="3">
        <v>1290</v>
      </c>
      <c r="B16" s="3" t="s">
        <v>1291</v>
      </c>
      <c r="C16" s="3" t="s">
        <v>5400</v>
      </c>
      <c r="D16" s="9">
        <v>3500</v>
      </c>
      <c r="E16" s="18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">
        <f t="shared" si="0"/>
        <v>109</v>
      </c>
      <c r="P16" s="3">
        <f t="shared" si="1"/>
        <v>44.19</v>
      </c>
      <c r="Q16" s="19" t="s">
        <v>8315</v>
      </c>
      <c r="R16" s="3" t="s">
        <v>8316</v>
      </c>
      <c r="S16" s="20">
        <f t="shared" si="2"/>
        <v>42086.614942129629</v>
      </c>
      <c r="T16" s="20">
        <f t="shared" si="3"/>
        <v>42117.290972222225</v>
      </c>
    </row>
    <row r="17" spans="1:20" s="3" customFormat="1" ht="48" x14ac:dyDescent="0.2">
      <c r="A17" s="3">
        <v>1291</v>
      </c>
      <c r="B17" s="3" t="s">
        <v>1292</v>
      </c>
      <c r="C17" s="3" t="s">
        <v>5401</v>
      </c>
      <c r="D17" s="9">
        <v>3000</v>
      </c>
      <c r="E17" s="18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f t="shared" si="0"/>
        <v>146</v>
      </c>
      <c r="P17" s="3">
        <f t="shared" si="1"/>
        <v>104.07</v>
      </c>
      <c r="Q17" s="19" t="s">
        <v>8315</v>
      </c>
      <c r="R17" s="3" t="s">
        <v>8316</v>
      </c>
      <c r="S17" s="20">
        <f t="shared" si="2"/>
        <v>42064.652673611112</v>
      </c>
      <c r="T17" s="20">
        <f t="shared" si="3"/>
        <v>42101.291666666672</v>
      </c>
    </row>
    <row r="18" spans="1:20" s="3" customFormat="1" ht="48" x14ac:dyDescent="0.2">
      <c r="A18" s="3">
        <v>1293</v>
      </c>
      <c r="B18" s="3" t="s">
        <v>1294</v>
      </c>
      <c r="C18" s="3" t="s">
        <v>5403</v>
      </c>
      <c r="D18" s="9">
        <v>15000</v>
      </c>
      <c r="E18" s="18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">
        <f t="shared" si="0"/>
        <v>102</v>
      </c>
      <c r="P18" s="3">
        <f t="shared" si="1"/>
        <v>127.79</v>
      </c>
      <c r="Q18" s="19" t="s">
        <v>8315</v>
      </c>
      <c r="R18" s="3" t="s">
        <v>8316</v>
      </c>
      <c r="S18" s="20">
        <f t="shared" si="2"/>
        <v>42292.701053240744</v>
      </c>
      <c r="T18" s="20">
        <f t="shared" si="3"/>
        <v>42322.742719907401</v>
      </c>
    </row>
    <row r="19" spans="1:20" s="3" customFormat="1" ht="48" x14ac:dyDescent="0.2">
      <c r="A19" s="3">
        <v>1297</v>
      </c>
      <c r="B19" s="3" t="s">
        <v>1298</v>
      </c>
      <c r="C19" s="3" t="s">
        <v>5407</v>
      </c>
      <c r="D19" s="9">
        <v>20000</v>
      </c>
      <c r="E19" s="18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f t="shared" si="0"/>
        <v>110</v>
      </c>
      <c r="P19" s="3">
        <f t="shared" si="1"/>
        <v>92.04</v>
      </c>
      <c r="Q19" s="19" t="s">
        <v>8315</v>
      </c>
      <c r="R19" s="3" t="s">
        <v>8316</v>
      </c>
      <c r="S19" s="20">
        <f t="shared" si="2"/>
        <v>42461.747199074074</v>
      </c>
      <c r="T19" s="20">
        <f t="shared" si="3"/>
        <v>42491.747199074074</v>
      </c>
    </row>
    <row r="20" spans="1:20" s="3" customFormat="1" ht="48" x14ac:dyDescent="0.2">
      <c r="A20" s="3">
        <v>1299</v>
      </c>
      <c r="B20" s="3" t="s">
        <v>1300</v>
      </c>
      <c r="C20" s="3" t="s">
        <v>5409</v>
      </c>
      <c r="D20" s="9">
        <v>3500</v>
      </c>
      <c r="E20" s="18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">
        <f t="shared" si="0"/>
        <v>124</v>
      </c>
      <c r="P20" s="3">
        <f t="shared" si="1"/>
        <v>135.63</v>
      </c>
      <c r="Q20" s="19" t="s">
        <v>8315</v>
      </c>
      <c r="R20" s="3" t="s">
        <v>8316</v>
      </c>
      <c r="S20" s="20">
        <f t="shared" si="2"/>
        <v>42169.814340277779</v>
      </c>
      <c r="T20" s="20">
        <f t="shared" si="3"/>
        <v>42199.814340277779</v>
      </c>
    </row>
    <row r="21" spans="1:20" s="3" customFormat="1" ht="48" x14ac:dyDescent="0.2">
      <c r="A21" s="3">
        <v>1300</v>
      </c>
      <c r="B21" s="3" t="s">
        <v>1301</v>
      </c>
      <c r="C21" s="3" t="s">
        <v>5410</v>
      </c>
      <c r="D21" s="9">
        <v>3000</v>
      </c>
      <c r="E21" s="18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f t="shared" si="0"/>
        <v>135</v>
      </c>
      <c r="P21" s="3">
        <f t="shared" si="1"/>
        <v>168.75</v>
      </c>
      <c r="Q21" s="19" t="s">
        <v>8315</v>
      </c>
      <c r="R21" s="3" t="s">
        <v>8316</v>
      </c>
      <c r="S21" s="20">
        <f t="shared" si="2"/>
        <v>42483.675208333334</v>
      </c>
      <c r="T21" s="20">
        <f t="shared" si="3"/>
        <v>42522.789583333331</v>
      </c>
    </row>
    <row r="22" spans="1:20" s="3" customFormat="1" ht="48" x14ac:dyDescent="0.2">
      <c r="A22" s="3">
        <v>1301</v>
      </c>
      <c r="B22" s="3" t="s">
        <v>1302</v>
      </c>
      <c r="C22" s="3" t="s">
        <v>5411</v>
      </c>
      <c r="D22" s="9">
        <v>2000</v>
      </c>
      <c r="E22" s="18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">
        <f t="shared" si="0"/>
        <v>103</v>
      </c>
      <c r="P22" s="3">
        <f t="shared" si="1"/>
        <v>70.86</v>
      </c>
      <c r="Q22" s="19" t="s">
        <v>8315</v>
      </c>
      <c r="R22" s="3" t="s">
        <v>8316</v>
      </c>
      <c r="S22" s="20">
        <f t="shared" si="2"/>
        <v>42195.749745370369</v>
      </c>
      <c r="T22" s="20">
        <f t="shared" si="3"/>
        <v>42206.125</v>
      </c>
    </row>
    <row r="23" spans="1:20" s="3" customFormat="1" ht="48" x14ac:dyDescent="0.2">
      <c r="A23" s="3">
        <v>1302</v>
      </c>
      <c r="B23" s="3" t="s">
        <v>1303</v>
      </c>
      <c r="C23" s="3" t="s">
        <v>5412</v>
      </c>
      <c r="D23" s="9">
        <v>2500</v>
      </c>
      <c r="E23" s="18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f t="shared" si="0"/>
        <v>100</v>
      </c>
      <c r="P23" s="3">
        <f t="shared" si="1"/>
        <v>50</v>
      </c>
      <c r="Q23" s="19" t="s">
        <v>8315</v>
      </c>
      <c r="R23" s="3" t="s">
        <v>8316</v>
      </c>
      <c r="S23" s="20">
        <f t="shared" si="2"/>
        <v>42675.057997685188</v>
      </c>
      <c r="T23" s="20">
        <f t="shared" si="3"/>
        <v>42705.099664351852</v>
      </c>
    </row>
    <row r="24" spans="1:20" s="3" customFormat="1" ht="32" x14ac:dyDescent="0.2">
      <c r="A24" s="3">
        <v>2781</v>
      </c>
      <c r="B24" s="3" t="s">
        <v>2781</v>
      </c>
      <c r="C24" s="3" t="s">
        <v>6891</v>
      </c>
      <c r="D24" s="9">
        <v>1250</v>
      </c>
      <c r="E24" s="18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">
        <f t="shared" si="0"/>
        <v>105</v>
      </c>
      <c r="P24" s="3">
        <f t="shared" si="1"/>
        <v>47</v>
      </c>
      <c r="Q24" s="19" t="s">
        <v>8315</v>
      </c>
      <c r="R24" s="3" t="s">
        <v>8316</v>
      </c>
      <c r="S24" s="20">
        <f t="shared" si="2"/>
        <v>42018.94159722222</v>
      </c>
      <c r="T24" s="20">
        <f t="shared" si="3"/>
        <v>42047.291666666672</v>
      </c>
    </row>
    <row r="25" spans="1:20" s="3" customFormat="1" ht="32" x14ac:dyDescent="0.2">
      <c r="A25" s="3">
        <v>2782</v>
      </c>
      <c r="B25" s="3" t="s">
        <v>2782</v>
      </c>
      <c r="C25" s="3" t="s">
        <v>6892</v>
      </c>
      <c r="D25" s="9">
        <v>1000</v>
      </c>
      <c r="E25" s="18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f t="shared" si="0"/>
        <v>120</v>
      </c>
      <c r="P25" s="3">
        <f t="shared" si="1"/>
        <v>66.67</v>
      </c>
      <c r="Q25" s="19" t="s">
        <v>8315</v>
      </c>
      <c r="R25" s="3" t="s">
        <v>8316</v>
      </c>
      <c r="S25" s="20">
        <f t="shared" si="2"/>
        <v>42026.924976851849</v>
      </c>
      <c r="T25" s="20">
        <f t="shared" si="3"/>
        <v>42052.207638888889</v>
      </c>
    </row>
    <row r="26" spans="1:20" s="3" customFormat="1" ht="48" x14ac:dyDescent="0.2">
      <c r="A26" s="3">
        <v>2784</v>
      </c>
      <c r="B26" s="3" t="s">
        <v>2784</v>
      </c>
      <c r="C26" s="3" t="s">
        <v>6894</v>
      </c>
      <c r="D26" s="9">
        <v>6000</v>
      </c>
      <c r="E26" s="18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">
        <f t="shared" si="0"/>
        <v>119</v>
      </c>
      <c r="P26" s="3">
        <f t="shared" si="1"/>
        <v>66.11</v>
      </c>
      <c r="Q26" s="19" t="s">
        <v>8315</v>
      </c>
      <c r="R26" s="3" t="s">
        <v>8316</v>
      </c>
      <c r="S26" s="20">
        <f t="shared" si="2"/>
        <v>41920.787534722222</v>
      </c>
      <c r="T26" s="20">
        <f t="shared" si="3"/>
        <v>41941.787534722222</v>
      </c>
    </row>
    <row r="27" spans="1:20" s="3" customFormat="1" ht="48" x14ac:dyDescent="0.2">
      <c r="A27" s="3">
        <v>2785</v>
      </c>
      <c r="B27" s="3" t="s">
        <v>2785</v>
      </c>
      <c r="C27" s="3" t="s">
        <v>6895</v>
      </c>
      <c r="D27" s="9">
        <v>5000</v>
      </c>
      <c r="E27" s="18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f t="shared" si="0"/>
        <v>105</v>
      </c>
      <c r="P27" s="3">
        <f t="shared" si="1"/>
        <v>36.86</v>
      </c>
      <c r="Q27" s="19" t="s">
        <v>8315</v>
      </c>
      <c r="R27" s="3" t="s">
        <v>8316</v>
      </c>
      <c r="S27" s="20">
        <f t="shared" si="2"/>
        <v>42558.189432870371</v>
      </c>
      <c r="T27" s="20">
        <f t="shared" si="3"/>
        <v>42587.875</v>
      </c>
    </row>
    <row r="28" spans="1:20" s="3" customFormat="1" ht="48" x14ac:dyDescent="0.2">
      <c r="A28" s="3">
        <v>2787</v>
      </c>
      <c r="B28" s="3" t="s">
        <v>2787</v>
      </c>
      <c r="C28" s="3" t="s">
        <v>6897</v>
      </c>
      <c r="D28" s="9">
        <v>1000</v>
      </c>
      <c r="E28" s="18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">
        <f t="shared" si="0"/>
        <v>120</v>
      </c>
      <c r="P28" s="3">
        <f t="shared" si="1"/>
        <v>31.5</v>
      </c>
      <c r="Q28" s="19" t="s">
        <v>8315</v>
      </c>
      <c r="R28" s="3" t="s">
        <v>8316</v>
      </c>
      <c r="S28" s="20">
        <f t="shared" si="2"/>
        <v>41808.198518518519</v>
      </c>
      <c r="T28" s="20">
        <f t="shared" si="3"/>
        <v>41838.198518518519</v>
      </c>
    </row>
    <row r="29" spans="1:20" s="3" customFormat="1" ht="32" x14ac:dyDescent="0.2">
      <c r="A29" s="3">
        <v>2788</v>
      </c>
      <c r="B29" s="3" t="s">
        <v>2788</v>
      </c>
      <c r="C29" s="3" t="s">
        <v>6898</v>
      </c>
      <c r="D29" s="9">
        <v>2000</v>
      </c>
      <c r="E29" s="18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f t="shared" si="0"/>
        <v>103</v>
      </c>
      <c r="P29" s="3">
        <f t="shared" si="1"/>
        <v>102.5</v>
      </c>
      <c r="Q29" s="19" t="s">
        <v>8315</v>
      </c>
      <c r="R29" s="3" t="s">
        <v>8316</v>
      </c>
      <c r="S29" s="20">
        <f t="shared" si="2"/>
        <v>42550.701886574068</v>
      </c>
      <c r="T29" s="20">
        <f t="shared" si="3"/>
        <v>42580.701886574068</v>
      </c>
    </row>
    <row r="30" spans="1:20" s="3" customFormat="1" ht="32" x14ac:dyDescent="0.2">
      <c r="A30" s="3">
        <v>2789</v>
      </c>
      <c r="B30" s="3" t="s">
        <v>2789</v>
      </c>
      <c r="C30" s="3" t="s">
        <v>6899</v>
      </c>
      <c r="D30" s="9">
        <v>3000</v>
      </c>
      <c r="E30" s="18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">
        <f t="shared" si="0"/>
        <v>101</v>
      </c>
      <c r="P30" s="3">
        <f t="shared" si="1"/>
        <v>126.46</v>
      </c>
      <c r="Q30" s="19" t="s">
        <v>8315</v>
      </c>
      <c r="R30" s="3" t="s">
        <v>8316</v>
      </c>
      <c r="S30" s="20">
        <f t="shared" si="2"/>
        <v>42056.013124999998</v>
      </c>
      <c r="T30" s="20">
        <f t="shared" si="3"/>
        <v>42075.166666666672</v>
      </c>
    </row>
    <row r="31" spans="1:20" s="3" customFormat="1" ht="48" x14ac:dyDescent="0.2">
      <c r="A31" s="3">
        <v>2790</v>
      </c>
      <c r="B31" s="3" t="s">
        <v>2790</v>
      </c>
      <c r="C31" s="3" t="s">
        <v>6900</v>
      </c>
      <c r="D31" s="9">
        <v>3000</v>
      </c>
      <c r="E31" s="18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f t="shared" si="0"/>
        <v>105</v>
      </c>
      <c r="P31" s="3">
        <f t="shared" si="1"/>
        <v>47.88</v>
      </c>
      <c r="Q31" s="19" t="s">
        <v>8315</v>
      </c>
      <c r="R31" s="3" t="s">
        <v>8316</v>
      </c>
      <c r="S31" s="20">
        <f t="shared" si="2"/>
        <v>42016.938692129625</v>
      </c>
      <c r="T31" s="20">
        <f t="shared" si="3"/>
        <v>42046.938692129625</v>
      </c>
    </row>
    <row r="32" spans="1:20" s="3" customFormat="1" ht="48" x14ac:dyDescent="0.2">
      <c r="A32" s="3">
        <v>2791</v>
      </c>
      <c r="B32" s="3" t="s">
        <v>2791</v>
      </c>
      <c r="C32" s="3" t="s">
        <v>6901</v>
      </c>
      <c r="D32" s="9">
        <v>2000</v>
      </c>
      <c r="E32" s="18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">
        <f t="shared" si="0"/>
        <v>103</v>
      </c>
      <c r="P32" s="3">
        <f t="shared" si="1"/>
        <v>73.209999999999994</v>
      </c>
      <c r="Q32" s="19" t="s">
        <v>8315</v>
      </c>
      <c r="R32" s="3" t="s">
        <v>8316</v>
      </c>
      <c r="S32" s="20">
        <f t="shared" si="2"/>
        <v>42591.899988425925</v>
      </c>
      <c r="T32" s="20">
        <f t="shared" si="3"/>
        <v>42622.166666666672</v>
      </c>
    </row>
    <row r="33" spans="1:20" s="3" customFormat="1" ht="48" x14ac:dyDescent="0.2">
      <c r="A33" s="3">
        <v>2792</v>
      </c>
      <c r="B33" s="3" t="s">
        <v>2792</v>
      </c>
      <c r="C33" s="3" t="s">
        <v>6902</v>
      </c>
      <c r="D33" s="9">
        <v>2000</v>
      </c>
      <c r="E33" s="18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f t="shared" si="0"/>
        <v>108</v>
      </c>
      <c r="P33" s="3">
        <f t="shared" si="1"/>
        <v>89.67</v>
      </c>
      <c r="Q33" s="19" t="s">
        <v>8315</v>
      </c>
      <c r="R33" s="3" t="s">
        <v>8316</v>
      </c>
      <c r="S33" s="20">
        <f t="shared" si="2"/>
        <v>42183.231006944443</v>
      </c>
      <c r="T33" s="20">
        <f t="shared" si="3"/>
        <v>42228.231006944443</v>
      </c>
    </row>
    <row r="34" spans="1:20" s="3" customFormat="1" ht="48" x14ac:dyDescent="0.2">
      <c r="A34" s="3">
        <v>2795</v>
      </c>
      <c r="B34" s="3" t="s">
        <v>2795</v>
      </c>
      <c r="C34" s="3" t="s">
        <v>6905</v>
      </c>
      <c r="D34" s="9">
        <v>700</v>
      </c>
      <c r="E34" s="18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">
        <f t="shared" si="0"/>
        <v>104</v>
      </c>
      <c r="P34" s="3">
        <f t="shared" si="1"/>
        <v>36.5</v>
      </c>
      <c r="Q34" s="19" t="s">
        <v>8315</v>
      </c>
      <c r="R34" s="3" t="s">
        <v>8316</v>
      </c>
      <c r="S34" s="20">
        <f t="shared" si="2"/>
        <v>41780.525937500002</v>
      </c>
      <c r="T34" s="20">
        <f t="shared" si="3"/>
        <v>41796.958333333336</v>
      </c>
    </row>
    <row r="35" spans="1:20" s="3" customFormat="1" ht="48" x14ac:dyDescent="0.2">
      <c r="A35" s="3">
        <v>2803</v>
      </c>
      <c r="B35" s="3" t="s">
        <v>2803</v>
      </c>
      <c r="C35" s="3" t="s">
        <v>6913</v>
      </c>
      <c r="D35" s="9">
        <v>10000</v>
      </c>
      <c r="E35" s="18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f t="shared" si="0"/>
        <v>128</v>
      </c>
      <c r="P35" s="3">
        <f t="shared" si="1"/>
        <v>90.74</v>
      </c>
      <c r="Q35" s="19" t="s">
        <v>8315</v>
      </c>
      <c r="R35" s="3" t="s">
        <v>8316</v>
      </c>
      <c r="S35" s="20">
        <f t="shared" si="2"/>
        <v>42158.065694444449</v>
      </c>
      <c r="T35" s="20">
        <f t="shared" si="3"/>
        <v>42201</v>
      </c>
    </row>
    <row r="36" spans="1:20" s="3" customFormat="1" ht="16" x14ac:dyDescent="0.2">
      <c r="A36" s="3">
        <v>2807</v>
      </c>
      <c r="B36" s="3" t="s">
        <v>2807</v>
      </c>
      <c r="C36" s="3" t="s">
        <v>6917</v>
      </c>
      <c r="D36" s="9">
        <v>5000</v>
      </c>
      <c r="E36" s="18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">
        <f t="shared" si="0"/>
        <v>126</v>
      </c>
      <c r="P36" s="3">
        <f t="shared" si="1"/>
        <v>67.739999999999995</v>
      </c>
      <c r="Q36" s="19" t="s">
        <v>8315</v>
      </c>
      <c r="R36" s="3" t="s">
        <v>8316</v>
      </c>
      <c r="S36" s="20">
        <f t="shared" si="2"/>
        <v>42154.873124999998</v>
      </c>
      <c r="T36" s="20">
        <f t="shared" si="3"/>
        <v>42184.873124999998</v>
      </c>
    </row>
    <row r="37" spans="1:20" s="3" customFormat="1" ht="48" x14ac:dyDescent="0.2">
      <c r="A37" s="3">
        <v>2808</v>
      </c>
      <c r="B37" s="3" t="s">
        <v>2808</v>
      </c>
      <c r="C37" s="3" t="s">
        <v>6918</v>
      </c>
      <c r="D37" s="9">
        <v>4500</v>
      </c>
      <c r="E37" s="18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f t="shared" si="0"/>
        <v>100</v>
      </c>
      <c r="P37" s="3">
        <f t="shared" si="1"/>
        <v>65.38</v>
      </c>
      <c r="Q37" s="19" t="s">
        <v>8315</v>
      </c>
      <c r="R37" s="3" t="s">
        <v>8316</v>
      </c>
      <c r="S37" s="20">
        <f t="shared" si="2"/>
        <v>42208.84646990741</v>
      </c>
      <c r="T37" s="20">
        <f t="shared" si="3"/>
        <v>42238.84646990741</v>
      </c>
    </row>
    <row r="38" spans="1:20" s="3" customFormat="1" ht="48" x14ac:dyDescent="0.2">
      <c r="A38" s="3">
        <v>2809</v>
      </c>
      <c r="B38" s="3" t="s">
        <v>2809</v>
      </c>
      <c r="C38" s="3" t="s">
        <v>6919</v>
      </c>
      <c r="D38" s="9">
        <v>2500</v>
      </c>
      <c r="E38" s="18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">
        <f t="shared" si="0"/>
        <v>102</v>
      </c>
      <c r="P38" s="3">
        <f t="shared" si="1"/>
        <v>121.9</v>
      </c>
      <c r="Q38" s="19" t="s">
        <v>8315</v>
      </c>
      <c r="R38" s="3" t="s">
        <v>8316</v>
      </c>
      <c r="S38" s="20">
        <f t="shared" si="2"/>
        <v>42451.496817129635</v>
      </c>
      <c r="T38" s="20">
        <f t="shared" si="3"/>
        <v>42459.610416666663</v>
      </c>
    </row>
    <row r="39" spans="1:20" s="3" customFormat="1" ht="48" x14ac:dyDescent="0.2">
      <c r="A39" s="3">
        <v>2810</v>
      </c>
      <c r="B39" s="3" t="s">
        <v>2810</v>
      </c>
      <c r="C39" s="3" t="s">
        <v>6920</v>
      </c>
      <c r="D39" s="9">
        <v>2500</v>
      </c>
      <c r="E39" s="18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f t="shared" si="0"/>
        <v>108</v>
      </c>
      <c r="P39" s="3">
        <f t="shared" si="1"/>
        <v>47.46</v>
      </c>
      <c r="Q39" s="19" t="s">
        <v>8315</v>
      </c>
      <c r="R39" s="3" t="s">
        <v>8316</v>
      </c>
      <c r="S39" s="20">
        <f t="shared" si="2"/>
        <v>41759.13962962963</v>
      </c>
      <c r="T39" s="20">
        <f t="shared" si="3"/>
        <v>41791.165972222225</v>
      </c>
    </row>
    <row r="40" spans="1:20" s="3" customFormat="1" ht="48" x14ac:dyDescent="0.2">
      <c r="A40" s="3">
        <v>2813</v>
      </c>
      <c r="B40" s="3" t="s">
        <v>2813</v>
      </c>
      <c r="C40" s="3" t="s">
        <v>6923</v>
      </c>
      <c r="D40" s="9">
        <v>2800</v>
      </c>
      <c r="E40" s="18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">
        <f t="shared" si="0"/>
        <v>128</v>
      </c>
      <c r="P40" s="3">
        <f t="shared" si="1"/>
        <v>37.21</v>
      </c>
      <c r="Q40" s="19" t="s">
        <v>8315</v>
      </c>
      <c r="R40" s="3" t="s">
        <v>8316</v>
      </c>
      <c r="S40" s="20">
        <f t="shared" si="2"/>
        <v>42693.742604166662</v>
      </c>
      <c r="T40" s="20">
        <f t="shared" si="3"/>
        <v>42718.742604166662</v>
      </c>
    </row>
    <row r="41" spans="1:20" s="3" customFormat="1" ht="48" x14ac:dyDescent="0.2">
      <c r="A41" s="3">
        <v>2818</v>
      </c>
      <c r="B41" s="3" t="s">
        <v>2818</v>
      </c>
      <c r="C41" s="3" t="s">
        <v>6928</v>
      </c>
      <c r="D41" s="9">
        <v>10000</v>
      </c>
      <c r="E41" s="18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f t="shared" si="0"/>
        <v>106</v>
      </c>
      <c r="P41" s="3">
        <f t="shared" si="1"/>
        <v>103.95</v>
      </c>
      <c r="Q41" s="19" t="s">
        <v>8315</v>
      </c>
      <c r="R41" s="3" t="s">
        <v>8316</v>
      </c>
      <c r="S41" s="20">
        <f t="shared" si="2"/>
        <v>42250.598217592589</v>
      </c>
      <c r="T41" s="20">
        <f t="shared" si="3"/>
        <v>42270.598217592589</v>
      </c>
    </row>
    <row r="42" spans="1:20" s="3" customFormat="1" ht="48" x14ac:dyDescent="0.2">
      <c r="A42" s="3">
        <v>2822</v>
      </c>
      <c r="B42" s="3" t="s">
        <v>2822</v>
      </c>
      <c r="C42" s="3" t="s">
        <v>6932</v>
      </c>
      <c r="D42" s="9">
        <v>6000</v>
      </c>
      <c r="E42" s="18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">
        <f t="shared" si="0"/>
        <v>100</v>
      </c>
      <c r="P42" s="3">
        <f t="shared" si="1"/>
        <v>63.83</v>
      </c>
      <c r="Q42" s="19" t="s">
        <v>8315</v>
      </c>
      <c r="R42" s="3" t="s">
        <v>8316</v>
      </c>
      <c r="S42" s="20">
        <f t="shared" si="2"/>
        <v>42060.683935185181</v>
      </c>
      <c r="T42" s="20">
        <f t="shared" si="3"/>
        <v>42090.642268518524</v>
      </c>
    </row>
    <row r="43" spans="1:20" s="3" customFormat="1" ht="32" x14ac:dyDescent="0.2">
      <c r="A43" s="3">
        <v>2824</v>
      </c>
      <c r="B43" s="3" t="s">
        <v>2824</v>
      </c>
      <c r="C43" s="3" t="s">
        <v>6934</v>
      </c>
      <c r="D43" s="9">
        <v>650</v>
      </c>
      <c r="E43" s="18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f t="shared" si="0"/>
        <v>117</v>
      </c>
      <c r="P43" s="3">
        <f t="shared" si="1"/>
        <v>50.67</v>
      </c>
      <c r="Q43" s="19" t="s">
        <v>8315</v>
      </c>
      <c r="R43" s="3" t="s">
        <v>8316</v>
      </c>
      <c r="S43" s="20">
        <f t="shared" si="2"/>
        <v>42136.270787037036</v>
      </c>
      <c r="T43" s="20">
        <f t="shared" si="3"/>
        <v>42168.071527777778</v>
      </c>
    </row>
    <row r="44" spans="1:20" s="3" customFormat="1" ht="48" x14ac:dyDescent="0.2">
      <c r="A44" s="3">
        <v>2826</v>
      </c>
      <c r="B44" s="3" t="s">
        <v>2826</v>
      </c>
      <c r="C44" s="3" t="s">
        <v>6936</v>
      </c>
      <c r="D44" s="9">
        <v>2000</v>
      </c>
      <c r="E44" s="18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">
        <f t="shared" si="0"/>
        <v>108</v>
      </c>
      <c r="P44" s="3">
        <f t="shared" si="1"/>
        <v>113.42</v>
      </c>
      <c r="Q44" s="19" t="s">
        <v>8315</v>
      </c>
      <c r="R44" s="3" t="s">
        <v>8316</v>
      </c>
      <c r="S44" s="20">
        <f t="shared" si="2"/>
        <v>42171.034861111111</v>
      </c>
      <c r="T44" s="20">
        <f t="shared" si="3"/>
        <v>42195.291666666672</v>
      </c>
    </row>
    <row r="45" spans="1:20" s="3" customFormat="1" ht="48" x14ac:dyDescent="0.2">
      <c r="A45" s="3">
        <v>2827</v>
      </c>
      <c r="B45" s="3" t="s">
        <v>2827</v>
      </c>
      <c r="C45" s="3" t="s">
        <v>6937</v>
      </c>
      <c r="D45" s="9">
        <v>2000</v>
      </c>
      <c r="E45" s="18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f t="shared" si="0"/>
        <v>120</v>
      </c>
      <c r="P45" s="3">
        <f t="shared" si="1"/>
        <v>104.57</v>
      </c>
      <c r="Q45" s="19" t="s">
        <v>8315</v>
      </c>
      <c r="R45" s="3" t="s">
        <v>8316</v>
      </c>
      <c r="S45" s="20">
        <f t="shared" si="2"/>
        <v>42494.683634259258</v>
      </c>
      <c r="T45" s="20">
        <f t="shared" si="3"/>
        <v>42524.6875</v>
      </c>
    </row>
    <row r="46" spans="1:20" s="3" customFormat="1" ht="32" x14ac:dyDescent="0.2">
      <c r="A46" s="3">
        <v>2830</v>
      </c>
      <c r="B46" s="3" t="s">
        <v>2830</v>
      </c>
      <c r="C46" s="3" t="s">
        <v>6940</v>
      </c>
      <c r="D46" s="9">
        <v>3000</v>
      </c>
      <c r="E46" s="18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">
        <f t="shared" si="0"/>
        <v>100</v>
      </c>
      <c r="P46" s="3">
        <f t="shared" si="1"/>
        <v>272.73</v>
      </c>
      <c r="Q46" s="19" t="s">
        <v>8315</v>
      </c>
      <c r="R46" s="3" t="s">
        <v>8316</v>
      </c>
      <c r="S46" s="20">
        <f t="shared" si="2"/>
        <v>41758.839675925927</v>
      </c>
      <c r="T46" s="20">
        <f t="shared" si="3"/>
        <v>41771.165972222225</v>
      </c>
    </row>
    <row r="47" spans="1:20" s="3" customFormat="1" ht="32" x14ac:dyDescent="0.2">
      <c r="A47" s="3">
        <v>2831</v>
      </c>
      <c r="B47" s="3" t="s">
        <v>2831</v>
      </c>
      <c r="C47" s="3" t="s">
        <v>6941</v>
      </c>
      <c r="D47" s="9">
        <v>3000</v>
      </c>
      <c r="E47" s="18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f t="shared" si="0"/>
        <v>111</v>
      </c>
      <c r="P47" s="3">
        <f t="shared" si="1"/>
        <v>63.85</v>
      </c>
      <c r="Q47" s="19" t="s">
        <v>8315</v>
      </c>
      <c r="R47" s="3" t="s">
        <v>8316</v>
      </c>
      <c r="S47" s="20">
        <f t="shared" si="2"/>
        <v>42171.824884259258</v>
      </c>
      <c r="T47" s="20">
        <f t="shared" si="3"/>
        <v>42201.824884259258</v>
      </c>
    </row>
    <row r="48" spans="1:20" s="3" customFormat="1" ht="16" x14ac:dyDescent="0.2">
      <c r="A48" s="3">
        <v>2833</v>
      </c>
      <c r="B48" s="3" t="s">
        <v>2833</v>
      </c>
      <c r="C48" s="3" t="s">
        <v>6943</v>
      </c>
      <c r="D48" s="9">
        <v>2700</v>
      </c>
      <c r="E48" s="18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">
        <f t="shared" si="0"/>
        <v>108</v>
      </c>
      <c r="P48" s="3">
        <f t="shared" si="1"/>
        <v>83.51</v>
      </c>
      <c r="Q48" s="19" t="s">
        <v>8315</v>
      </c>
      <c r="R48" s="3" t="s">
        <v>8316</v>
      </c>
      <c r="S48" s="20">
        <f t="shared" si="2"/>
        <v>42268.127696759257</v>
      </c>
      <c r="T48" s="20">
        <f t="shared" si="3"/>
        <v>42288.083333333328</v>
      </c>
    </row>
    <row r="49" spans="1:20" s="3" customFormat="1" ht="48" x14ac:dyDescent="0.2">
      <c r="A49" s="3">
        <v>2836</v>
      </c>
      <c r="B49" s="3" t="s">
        <v>2836</v>
      </c>
      <c r="C49" s="3" t="s">
        <v>6946</v>
      </c>
      <c r="D49" s="9">
        <v>450</v>
      </c>
      <c r="E49" s="18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f t="shared" si="0"/>
        <v>108</v>
      </c>
      <c r="P49" s="3">
        <f t="shared" si="1"/>
        <v>44.09</v>
      </c>
      <c r="Q49" s="19" t="s">
        <v>8315</v>
      </c>
      <c r="R49" s="3" t="s">
        <v>8316</v>
      </c>
      <c r="S49" s="20">
        <f t="shared" si="2"/>
        <v>42746.261782407411</v>
      </c>
      <c r="T49" s="20">
        <f t="shared" si="3"/>
        <v>42784.207638888889</v>
      </c>
    </row>
    <row r="50" spans="1:20" s="3" customFormat="1" ht="48" x14ac:dyDescent="0.2">
      <c r="A50" s="3">
        <v>2838</v>
      </c>
      <c r="B50" s="3" t="s">
        <v>2838</v>
      </c>
      <c r="C50" s="3" t="s">
        <v>6948</v>
      </c>
      <c r="D50" s="9">
        <v>2000</v>
      </c>
      <c r="E50" s="18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">
        <f t="shared" si="0"/>
        <v>120</v>
      </c>
      <c r="P50" s="3">
        <f t="shared" si="1"/>
        <v>44.54</v>
      </c>
      <c r="Q50" s="19" t="s">
        <v>8315</v>
      </c>
      <c r="R50" s="3" t="s">
        <v>8316</v>
      </c>
      <c r="S50" s="20">
        <f t="shared" si="2"/>
        <v>41842.607592592591</v>
      </c>
      <c r="T50" s="20">
        <f t="shared" si="3"/>
        <v>41864.916666666664</v>
      </c>
    </row>
    <row r="51" spans="1:20" s="3" customFormat="1" ht="48" x14ac:dyDescent="0.2">
      <c r="A51" s="3">
        <v>2839</v>
      </c>
      <c r="B51" s="3" t="s">
        <v>2839</v>
      </c>
      <c r="C51" s="3" t="s">
        <v>6949</v>
      </c>
      <c r="D51" s="9">
        <v>3500</v>
      </c>
      <c r="E51" s="18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f t="shared" si="0"/>
        <v>111</v>
      </c>
      <c r="P51" s="3">
        <f t="shared" si="1"/>
        <v>125.81</v>
      </c>
      <c r="Q51" s="19" t="s">
        <v>8315</v>
      </c>
      <c r="R51" s="3" t="s">
        <v>8316</v>
      </c>
      <c r="S51" s="20">
        <f t="shared" si="2"/>
        <v>41853.240208333329</v>
      </c>
      <c r="T51" s="20">
        <f t="shared" si="3"/>
        <v>41876.207638888889</v>
      </c>
    </row>
    <row r="52" spans="1:20" s="3" customFormat="1" ht="48" x14ac:dyDescent="0.2">
      <c r="A52" s="3">
        <v>2961</v>
      </c>
      <c r="B52" s="3" t="s">
        <v>2961</v>
      </c>
      <c r="C52" s="3" t="s">
        <v>7071</v>
      </c>
      <c r="D52" s="9">
        <v>5000</v>
      </c>
      <c r="E52" s="18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">
        <f t="shared" si="0"/>
        <v>110</v>
      </c>
      <c r="P52" s="3">
        <f t="shared" si="1"/>
        <v>50.75</v>
      </c>
      <c r="Q52" s="19" t="s">
        <v>8315</v>
      </c>
      <c r="R52" s="3" t="s">
        <v>8316</v>
      </c>
      <c r="S52" s="20">
        <f t="shared" si="2"/>
        <v>42061.212488425925</v>
      </c>
      <c r="T52" s="20">
        <f t="shared" si="3"/>
        <v>42089.166666666672</v>
      </c>
    </row>
    <row r="53" spans="1:20" s="3" customFormat="1" ht="48" x14ac:dyDescent="0.2">
      <c r="A53" s="3">
        <v>2962</v>
      </c>
      <c r="B53" s="3" t="s">
        <v>2962</v>
      </c>
      <c r="C53" s="3" t="s">
        <v>7072</v>
      </c>
      <c r="D53" s="9">
        <v>1000</v>
      </c>
      <c r="E53" s="18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f t="shared" si="0"/>
        <v>122</v>
      </c>
      <c r="P53" s="3">
        <f t="shared" si="1"/>
        <v>60.9</v>
      </c>
      <c r="Q53" s="19" t="s">
        <v>8315</v>
      </c>
      <c r="R53" s="3" t="s">
        <v>8316</v>
      </c>
      <c r="S53" s="20">
        <f t="shared" si="2"/>
        <v>42036.24428240741</v>
      </c>
      <c r="T53" s="20">
        <f t="shared" si="3"/>
        <v>42064.290972222225</v>
      </c>
    </row>
    <row r="54" spans="1:20" s="3" customFormat="1" ht="64" x14ac:dyDescent="0.2">
      <c r="A54" s="3">
        <v>2963</v>
      </c>
      <c r="B54" s="3" t="s">
        <v>2963</v>
      </c>
      <c r="C54" s="3" t="s">
        <v>7073</v>
      </c>
      <c r="D54" s="9">
        <v>10000</v>
      </c>
      <c r="E54" s="18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">
        <f t="shared" si="0"/>
        <v>107</v>
      </c>
      <c r="P54" s="3">
        <f t="shared" si="1"/>
        <v>109.03</v>
      </c>
      <c r="Q54" s="19" t="s">
        <v>8315</v>
      </c>
      <c r="R54" s="3" t="s">
        <v>8316</v>
      </c>
      <c r="S54" s="20">
        <f t="shared" si="2"/>
        <v>42157.470185185186</v>
      </c>
      <c r="T54" s="20">
        <f t="shared" si="3"/>
        <v>42187.470185185186</v>
      </c>
    </row>
    <row r="55" spans="1:20" s="3" customFormat="1" ht="48" x14ac:dyDescent="0.2">
      <c r="A55" s="3">
        <v>2964</v>
      </c>
      <c r="B55" s="3" t="s">
        <v>2964</v>
      </c>
      <c r="C55" s="3" t="s">
        <v>7074</v>
      </c>
      <c r="D55" s="9">
        <v>5000</v>
      </c>
      <c r="E55" s="18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f t="shared" si="0"/>
        <v>101</v>
      </c>
      <c r="P55" s="3">
        <f t="shared" si="1"/>
        <v>25.69</v>
      </c>
      <c r="Q55" s="19" t="s">
        <v>8315</v>
      </c>
      <c r="R55" s="3" t="s">
        <v>8316</v>
      </c>
      <c r="S55" s="20">
        <f t="shared" si="2"/>
        <v>41827.909942129627</v>
      </c>
      <c r="T55" s="20">
        <f t="shared" si="3"/>
        <v>41857.897222222222</v>
      </c>
    </row>
    <row r="56" spans="1:20" s="3" customFormat="1" ht="48" x14ac:dyDescent="0.2">
      <c r="A56" s="3">
        <v>2965</v>
      </c>
      <c r="B56" s="3" t="s">
        <v>2965</v>
      </c>
      <c r="C56" s="3" t="s">
        <v>7075</v>
      </c>
      <c r="D56" s="9">
        <v>1500</v>
      </c>
      <c r="E56" s="18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">
        <f t="shared" si="0"/>
        <v>109</v>
      </c>
      <c r="P56" s="3">
        <f t="shared" si="1"/>
        <v>41.92</v>
      </c>
      <c r="Q56" s="19" t="s">
        <v>8315</v>
      </c>
      <c r="R56" s="3" t="s">
        <v>8316</v>
      </c>
      <c r="S56" s="20">
        <f t="shared" si="2"/>
        <v>42162.729548611111</v>
      </c>
      <c r="T56" s="20">
        <f t="shared" si="3"/>
        <v>42192.729548611111</v>
      </c>
    </row>
    <row r="57" spans="1:20" s="3" customFormat="1" ht="48" x14ac:dyDescent="0.2">
      <c r="A57" s="3">
        <v>2966</v>
      </c>
      <c r="B57" s="3" t="s">
        <v>2966</v>
      </c>
      <c r="C57" s="3" t="s">
        <v>7076</v>
      </c>
      <c r="D57" s="9">
        <v>10000</v>
      </c>
      <c r="E57" s="18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f t="shared" si="0"/>
        <v>114</v>
      </c>
      <c r="P57" s="3">
        <f t="shared" si="1"/>
        <v>88.77</v>
      </c>
      <c r="Q57" s="19" t="s">
        <v>8315</v>
      </c>
      <c r="R57" s="3" t="s">
        <v>8316</v>
      </c>
      <c r="S57" s="20">
        <f t="shared" si="2"/>
        <v>42233.738564814819</v>
      </c>
      <c r="T57" s="20">
        <f t="shared" si="3"/>
        <v>42263.738564814819</v>
      </c>
    </row>
    <row r="58" spans="1:20" s="3" customFormat="1" ht="48" x14ac:dyDescent="0.2">
      <c r="A58" s="3">
        <v>2967</v>
      </c>
      <c r="B58" s="3" t="s">
        <v>2967</v>
      </c>
      <c r="C58" s="3" t="s">
        <v>7077</v>
      </c>
      <c r="D58" s="9">
        <v>5000</v>
      </c>
      <c r="E58" s="18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">
        <f t="shared" si="0"/>
        <v>114</v>
      </c>
      <c r="P58" s="3">
        <f t="shared" si="1"/>
        <v>80.23</v>
      </c>
      <c r="Q58" s="19" t="s">
        <v>8315</v>
      </c>
      <c r="R58" s="3" t="s">
        <v>8316</v>
      </c>
      <c r="S58" s="20">
        <f t="shared" si="2"/>
        <v>42042.197824074072</v>
      </c>
      <c r="T58" s="20">
        <f t="shared" si="3"/>
        <v>42072.156157407408</v>
      </c>
    </row>
    <row r="59" spans="1:20" s="3" customFormat="1" ht="32" x14ac:dyDescent="0.2">
      <c r="A59" s="3">
        <v>2968</v>
      </c>
      <c r="B59" s="3" t="s">
        <v>2968</v>
      </c>
      <c r="C59" s="3" t="s">
        <v>7078</v>
      </c>
      <c r="D59" s="9">
        <v>3500</v>
      </c>
      <c r="E59" s="18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f t="shared" si="0"/>
        <v>106</v>
      </c>
      <c r="P59" s="3">
        <f t="shared" si="1"/>
        <v>78.94</v>
      </c>
      <c r="Q59" s="19" t="s">
        <v>8315</v>
      </c>
      <c r="R59" s="3" t="s">
        <v>8316</v>
      </c>
      <c r="S59" s="20">
        <f t="shared" si="2"/>
        <v>42585.523842592593</v>
      </c>
      <c r="T59" s="20">
        <f t="shared" si="3"/>
        <v>42599.165972222225</v>
      </c>
    </row>
    <row r="60" spans="1:20" s="3" customFormat="1" ht="48" x14ac:dyDescent="0.2">
      <c r="A60" s="3">
        <v>2970</v>
      </c>
      <c r="B60" s="3" t="s">
        <v>2970</v>
      </c>
      <c r="C60" s="3" t="s">
        <v>7080</v>
      </c>
      <c r="D60" s="9">
        <v>6000</v>
      </c>
      <c r="E60" s="18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">
        <f t="shared" si="0"/>
        <v>106</v>
      </c>
      <c r="P60" s="3">
        <f t="shared" si="1"/>
        <v>69.89</v>
      </c>
      <c r="Q60" s="19" t="s">
        <v>8315</v>
      </c>
      <c r="R60" s="3" t="s">
        <v>8316</v>
      </c>
      <c r="S60" s="20">
        <f t="shared" si="2"/>
        <v>41808.669571759259</v>
      </c>
      <c r="T60" s="20">
        <f t="shared" si="3"/>
        <v>41838.669571759259</v>
      </c>
    </row>
    <row r="61" spans="1:20" s="3" customFormat="1" ht="48" x14ac:dyDescent="0.2">
      <c r="A61" s="3">
        <v>2971</v>
      </c>
      <c r="B61" s="3" t="s">
        <v>2971</v>
      </c>
      <c r="C61" s="3" t="s">
        <v>7081</v>
      </c>
      <c r="D61" s="9">
        <v>3200</v>
      </c>
      <c r="E61" s="18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f t="shared" si="0"/>
        <v>100</v>
      </c>
      <c r="P61" s="3">
        <f t="shared" si="1"/>
        <v>74.53</v>
      </c>
      <c r="Q61" s="19" t="s">
        <v>8315</v>
      </c>
      <c r="R61" s="3" t="s">
        <v>8316</v>
      </c>
      <c r="S61" s="20">
        <f t="shared" si="2"/>
        <v>41852.658310185187</v>
      </c>
      <c r="T61" s="20">
        <f t="shared" si="3"/>
        <v>41882.658310185187</v>
      </c>
    </row>
    <row r="62" spans="1:20" s="3" customFormat="1" ht="32" x14ac:dyDescent="0.2">
      <c r="A62" s="3">
        <v>2972</v>
      </c>
      <c r="B62" s="3" t="s">
        <v>2972</v>
      </c>
      <c r="C62" s="3" t="s">
        <v>7082</v>
      </c>
      <c r="D62" s="9">
        <v>2000</v>
      </c>
      <c r="E62" s="18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">
        <f t="shared" si="0"/>
        <v>105</v>
      </c>
      <c r="P62" s="3">
        <f t="shared" si="1"/>
        <v>123.94</v>
      </c>
      <c r="Q62" s="19" t="s">
        <v>8315</v>
      </c>
      <c r="R62" s="3" t="s">
        <v>8316</v>
      </c>
      <c r="S62" s="20">
        <f t="shared" si="2"/>
        <v>42694.110185185185</v>
      </c>
      <c r="T62" s="20">
        <f t="shared" si="3"/>
        <v>42709.041666666672</v>
      </c>
    </row>
    <row r="63" spans="1:20" s="3" customFormat="1" ht="48" x14ac:dyDescent="0.2">
      <c r="A63" s="3">
        <v>2973</v>
      </c>
      <c r="B63" s="3" t="s">
        <v>2973</v>
      </c>
      <c r="C63" s="3" t="s">
        <v>7083</v>
      </c>
      <c r="D63" s="9">
        <v>5000</v>
      </c>
      <c r="E63" s="18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f t="shared" si="0"/>
        <v>175</v>
      </c>
      <c r="P63" s="3">
        <f t="shared" si="1"/>
        <v>264.85000000000002</v>
      </c>
      <c r="Q63" s="19" t="s">
        <v>8315</v>
      </c>
      <c r="R63" s="3" t="s">
        <v>8316</v>
      </c>
      <c r="S63" s="20">
        <f t="shared" si="2"/>
        <v>42341.818379629629</v>
      </c>
      <c r="T63" s="20">
        <f t="shared" si="3"/>
        <v>42370.166666666672</v>
      </c>
    </row>
    <row r="64" spans="1:20" s="3" customFormat="1" ht="48" x14ac:dyDescent="0.2">
      <c r="A64" s="3">
        <v>2974</v>
      </c>
      <c r="B64" s="3" t="s">
        <v>2974</v>
      </c>
      <c r="C64" s="3" t="s">
        <v>7084</v>
      </c>
      <c r="D64" s="9">
        <v>5000</v>
      </c>
      <c r="E64" s="18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">
        <f t="shared" si="0"/>
        <v>102</v>
      </c>
      <c r="P64" s="3">
        <f t="shared" si="1"/>
        <v>58.62</v>
      </c>
      <c r="Q64" s="19" t="s">
        <v>8315</v>
      </c>
      <c r="R64" s="3" t="s">
        <v>8316</v>
      </c>
      <c r="S64" s="20">
        <f t="shared" si="2"/>
        <v>41880.061006944445</v>
      </c>
      <c r="T64" s="20">
        <f t="shared" si="3"/>
        <v>41908.065972222219</v>
      </c>
    </row>
    <row r="65" spans="1:20" s="3" customFormat="1" ht="48" x14ac:dyDescent="0.2">
      <c r="A65" s="3">
        <v>2975</v>
      </c>
      <c r="B65" s="3" t="s">
        <v>2975</v>
      </c>
      <c r="C65" s="3" t="s">
        <v>7085</v>
      </c>
      <c r="D65" s="9">
        <v>8000</v>
      </c>
      <c r="E65" s="18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f t="shared" si="0"/>
        <v>100</v>
      </c>
      <c r="P65" s="3">
        <f t="shared" si="1"/>
        <v>70.88</v>
      </c>
      <c r="Q65" s="19" t="s">
        <v>8315</v>
      </c>
      <c r="R65" s="3" t="s">
        <v>8316</v>
      </c>
      <c r="S65" s="20">
        <f t="shared" si="2"/>
        <v>41941.683865740742</v>
      </c>
      <c r="T65" s="20">
        <f t="shared" si="3"/>
        <v>41970.125</v>
      </c>
    </row>
    <row r="66" spans="1:20" s="3" customFormat="1" ht="64" x14ac:dyDescent="0.2">
      <c r="A66" s="3">
        <v>2977</v>
      </c>
      <c r="B66" s="3" t="s">
        <v>2977</v>
      </c>
      <c r="C66" s="3" t="s">
        <v>7087</v>
      </c>
      <c r="D66" s="9">
        <v>3000</v>
      </c>
      <c r="E66" s="18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">
        <f t="shared" ref="O66:O129" si="4">ROUND(E66/D66*100,0)</f>
        <v>114</v>
      </c>
      <c r="P66" s="3">
        <f t="shared" ref="P66:P129" si="5">IFERROR(ROUND(E66/L66,2),0)</f>
        <v>113.57</v>
      </c>
      <c r="Q66" s="19" t="s">
        <v>8315</v>
      </c>
      <c r="R66" s="3" t="s">
        <v>8316</v>
      </c>
      <c r="S66" s="20">
        <f t="shared" ref="S66:S129" si="6">(((J66/60)/60)/24)+DATE(1970,1,1)</f>
        <v>42026.88118055556</v>
      </c>
      <c r="T66" s="20">
        <f t="shared" ref="T66:T129" si="7">(((I66/60)/60)/24)+DATE(1970,1,1)</f>
        <v>42086.093055555553</v>
      </c>
    </row>
    <row r="67" spans="1:20" s="3" customFormat="1" ht="48" x14ac:dyDescent="0.2">
      <c r="A67" s="3">
        <v>2978</v>
      </c>
      <c r="B67" s="3" t="s">
        <v>2978</v>
      </c>
      <c r="C67" s="3" t="s">
        <v>7088</v>
      </c>
      <c r="D67" s="9">
        <v>750</v>
      </c>
      <c r="E67" s="18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f t="shared" si="4"/>
        <v>129</v>
      </c>
      <c r="P67" s="3">
        <f t="shared" si="5"/>
        <v>60.69</v>
      </c>
      <c r="Q67" s="19" t="s">
        <v>8315</v>
      </c>
      <c r="R67" s="3" t="s">
        <v>8316</v>
      </c>
      <c r="S67" s="20">
        <f t="shared" si="6"/>
        <v>41922.640590277777</v>
      </c>
      <c r="T67" s="20">
        <f t="shared" si="7"/>
        <v>41932.249305555553</v>
      </c>
    </row>
    <row r="68" spans="1:20" s="3" customFormat="1" ht="48" x14ac:dyDescent="0.2">
      <c r="A68" s="3">
        <v>2979</v>
      </c>
      <c r="B68" s="3" t="s">
        <v>2979</v>
      </c>
      <c r="C68" s="3" t="s">
        <v>7089</v>
      </c>
      <c r="D68" s="9">
        <v>5000</v>
      </c>
      <c r="E68" s="18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">
        <f t="shared" si="4"/>
        <v>101</v>
      </c>
      <c r="P68" s="3">
        <f t="shared" si="5"/>
        <v>110.22</v>
      </c>
      <c r="Q68" s="19" t="s">
        <v>8315</v>
      </c>
      <c r="R68" s="3" t="s">
        <v>8316</v>
      </c>
      <c r="S68" s="20">
        <f t="shared" si="6"/>
        <v>41993.824340277773</v>
      </c>
      <c r="T68" s="20">
        <f t="shared" si="7"/>
        <v>42010.25</v>
      </c>
    </row>
    <row r="69" spans="1:20" s="3" customFormat="1" ht="48" x14ac:dyDescent="0.2">
      <c r="A69" s="3">
        <v>2980</v>
      </c>
      <c r="B69" s="3" t="s">
        <v>2980</v>
      </c>
      <c r="C69" s="3" t="s">
        <v>7090</v>
      </c>
      <c r="D69" s="9">
        <v>3000</v>
      </c>
      <c r="E69" s="18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f t="shared" si="4"/>
        <v>109</v>
      </c>
      <c r="P69" s="3">
        <f t="shared" si="5"/>
        <v>136.46</v>
      </c>
      <c r="Q69" s="19" t="s">
        <v>8315</v>
      </c>
      <c r="R69" s="3" t="s">
        <v>8316</v>
      </c>
      <c r="S69" s="20">
        <f t="shared" si="6"/>
        <v>42219.915856481486</v>
      </c>
      <c r="T69" s="20">
        <f t="shared" si="7"/>
        <v>42240.083333333328</v>
      </c>
    </row>
    <row r="70" spans="1:20" s="3" customFormat="1" ht="48" x14ac:dyDescent="0.2">
      <c r="A70" s="3">
        <v>3147</v>
      </c>
      <c r="B70" s="3" t="s">
        <v>3147</v>
      </c>
      <c r="C70" s="3" t="s">
        <v>7257</v>
      </c>
      <c r="D70" s="9">
        <v>20000</v>
      </c>
      <c r="E70" s="18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">
        <f t="shared" si="4"/>
        <v>118</v>
      </c>
      <c r="P70" s="3">
        <f t="shared" si="5"/>
        <v>110.35</v>
      </c>
      <c r="Q70" s="19" t="s">
        <v>8315</v>
      </c>
      <c r="R70" s="3" t="s">
        <v>8316</v>
      </c>
      <c r="S70" s="20">
        <f t="shared" si="6"/>
        <v>41909.969386574077</v>
      </c>
      <c r="T70" s="20">
        <f t="shared" si="7"/>
        <v>41950.011053240742</v>
      </c>
    </row>
    <row r="71" spans="1:20" s="3" customFormat="1" ht="32" x14ac:dyDescent="0.2">
      <c r="A71" s="3">
        <v>3148</v>
      </c>
      <c r="B71" s="3" t="s">
        <v>3148</v>
      </c>
      <c r="C71" s="3" t="s">
        <v>7258</v>
      </c>
      <c r="D71" s="9">
        <v>1800</v>
      </c>
      <c r="E71" s="18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f t="shared" si="4"/>
        <v>131</v>
      </c>
      <c r="P71" s="3">
        <f t="shared" si="5"/>
        <v>41.42</v>
      </c>
      <c r="Q71" s="19" t="s">
        <v>8315</v>
      </c>
      <c r="R71" s="3" t="s">
        <v>8316</v>
      </c>
      <c r="S71" s="20">
        <f t="shared" si="6"/>
        <v>41891.665324074071</v>
      </c>
      <c r="T71" s="20">
        <f t="shared" si="7"/>
        <v>41913.166666666664</v>
      </c>
    </row>
    <row r="72" spans="1:20" s="3" customFormat="1" ht="48" x14ac:dyDescent="0.2">
      <c r="A72" s="3">
        <v>3149</v>
      </c>
      <c r="B72" s="3" t="s">
        <v>3149</v>
      </c>
      <c r="C72" s="3" t="s">
        <v>7259</v>
      </c>
      <c r="D72" s="9">
        <v>1250</v>
      </c>
      <c r="E72" s="18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">
        <f t="shared" si="4"/>
        <v>104</v>
      </c>
      <c r="P72" s="3">
        <f t="shared" si="5"/>
        <v>52</v>
      </c>
      <c r="Q72" s="19" t="s">
        <v>8315</v>
      </c>
      <c r="R72" s="3" t="s">
        <v>8316</v>
      </c>
      <c r="S72" s="20">
        <f t="shared" si="6"/>
        <v>41226.017361111109</v>
      </c>
      <c r="T72" s="20">
        <f t="shared" si="7"/>
        <v>41250.083333333336</v>
      </c>
    </row>
    <row r="73" spans="1:20" s="3" customFormat="1" ht="64" x14ac:dyDescent="0.2">
      <c r="A73" s="3">
        <v>3150</v>
      </c>
      <c r="B73" s="3" t="s">
        <v>3150</v>
      </c>
      <c r="C73" s="3" t="s">
        <v>7260</v>
      </c>
      <c r="D73" s="9">
        <v>3500</v>
      </c>
      <c r="E73" s="18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f t="shared" si="4"/>
        <v>101</v>
      </c>
      <c r="P73" s="3">
        <f t="shared" si="5"/>
        <v>33.99</v>
      </c>
      <c r="Q73" s="19" t="s">
        <v>8315</v>
      </c>
      <c r="R73" s="3" t="s">
        <v>8316</v>
      </c>
      <c r="S73" s="20">
        <f t="shared" si="6"/>
        <v>40478.263923611114</v>
      </c>
      <c r="T73" s="20">
        <f t="shared" si="7"/>
        <v>40568.166666666664</v>
      </c>
    </row>
    <row r="74" spans="1:20" s="3" customFormat="1" ht="48" x14ac:dyDescent="0.2">
      <c r="A74" s="3">
        <v>3151</v>
      </c>
      <c r="B74" s="3" t="s">
        <v>3151</v>
      </c>
      <c r="C74" s="3" t="s">
        <v>7261</v>
      </c>
      <c r="D74" s="9">
        <v>3500</v>
      </c>
      <c r="E74" s="18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">
        <f t="shared" si="4"/>
        <v>100</v>
      </c>
      <c r="P74" s="3">
        <f t="shared" si="5"/>
        <v>103.35</v>
      </c>
      <c r="Q74" s="19" t="s">
        <v>8315</v>
      </c>
      <c r="R74" s="3" t="s">
        <v>8316</v>
      </c>
      <c r="S74" s="20">
        <f t="shared" si="6"/>
        <v>41862.83997685185</v>
      </c>
      <c r="T74" s="20">
        <f t="shared" si="7"/>
        <v>41892.83997685185</v>
      </c>
    </row>
    <row r="75" spans="1:20" s="3" customFormat="1" ht="48" x14ac:dyDescent="0.2">
      <c r="A75" s="3">
        <v>3153</v>
      </c>
      <c r="B75" s="3" t="s">
        <v>3153</v>
      </c>
      <c r="C75" s="3" t="s">
        <v>7263</v>
      </c>
      <c r="D75" s="9">
        <v>3000</v>
      </c>
      <c r="E75" s="18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f t="shared" si="4"/>
        <v>336</v>
      </c>
      <c r="P75" s="3">
        <f t="shared" si="5"/>
        <v>41.77</v>
      </c>
      <c r="Q75" s="19" t="s">
        <v>8315</v>
      </c>
      <c r="R75" s="3" t="s">
        <v>8316</v>
      </c>
      <c r="S75" s="20">
        <f t="shared" si="6"/>
        <v>40633.154363425929</v>
      </c>
      <c r="T75" s="20">
        <f t="shared" si="7"/>
        <v>40664.207638888889</v>
      </c>
    </row>
    <row r="76" spans="1:20" s="3" customFormat="1" ht="48" x14ac:dyDescent="0.2">
      <c r="A76" s="3">
        <v>3154</v>
      </c>
      <c r="B76" s="3" t="s">
        <v>3154</v>
      </c>
      <c r="C76" s="3" t="s">
        <v>7264</v>
      </c>
      <c r="D76" s="9">
        <v>7000</v>
      </c>
      <c r="E76" s="18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f t="shared" si="4"/>
        <v>113</v>
      </c>
      <c r="P76" s="3">
        <f t="shared" si="5"/>
        <v>64.27</v>
      </c>
      <c r="Q76" s="19" t="s">
        <v>8315</v>
      </c>
      <c r="R76" s="3" t="s">
        <v>8316</v>
      </c>
      <c r="S76" s="20">
        <f t="shared" si="6"/>
        <v>40970.875671296293</v>
      </c>
      <c r="T76" s="20">
        <f t="shared" si="7"/>
        <v>41000.834004629629</v>
      </c>
    </row>
    <row r="77" spans="1:20" s="3" customFormat="1" ht="48" x14ac:dyDescent="0.2">
      <c r="A77" s="3">
        <v>3156</v>
      </c>
      <c r="B77" s="3" t="s">
        <v>3156</v>
      </c>
      <c r="C77" s="3" t="s">
        <v>7266</v>
      </c>
      <c r="D77" s="9">
        <v>5500</v>
      </c>
      <c r="E77" s="18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f t="shared" si="4"/>
        <v>102</v>
      </c>
      <c r="P77" s="3">
        <f t="shared" si="5"/>
        <v>62.92</v>
      </c>
      <c r="Q77" s="19" t="s">
        <v>8315</v>
      </c>
      <c r="R77" s="3" t="s">
        <v>8316</v>
      </c>
      <c r="S77" s="20">
        <f t="shared" si="6"/>
        <v>41026.953055555554</v>
      </c>
      <c r="T77" s="20">
        <f t="shared" si="7"/>
        <v>41061.953055555554</v>
      </c>
    </row>
    <row r="78" spans="1:20" s="3" customFormat="1" ht="32" x14ac:dyDescent="0.2">
      <c r="A78" s="3">
        <v>3157</v>
      </c>
      <c r="B78" s="3" t="s">
        <v>3157</v>
      </c>
      <c r="C78" s="3" t="s">
        <v>7267</v>
      </c>
      <c r="D78" s="9">
        <v>4000</v>
      </c>
      <c r="E78" s="18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">
        <f t="shared" si="4"/>
        <v>101</v>
      </c>
      <c r="P78" s="3">
        <f t="shared" si="5"/>
        <v>98.54</v>
      </c>
      <c r="Q78" s="19" t="s">
        <v>8315</v>
      </c>
      <c r="R78" s="3" t="s">
        <v>8316</v>
      </c>
      <c r="S78" s="20">
        <f t="shared" si="6"/>
        <v>41829.788252314815</v>
      </c>
      <c r="T78" s="20">
        <f t="shared" si="7"/>
        <v>41839.208333333336</v>
      </c>
    </row>
    <row r="79" spans="1:20" s="3" customFormat="1" ht="32" x14ac:dyDescent="0.2">
      <c r="A79" s="3">
        <v>3158</v>
      </c>
      <c r="B79" s="3" t="s">
        <v>3158</v>
      </c>
      <c r="C79" s="3" t="s">
        <v>7268</v>
      </c>
      <c r="D79" s="9">
        <v>5000</v>
      </c>
      <c r="E79" s="18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f t="shared" si="4"/>
        <v>114</v>
      </c>
      <c r="P79" s="3">
        <f t="shared" si="5"/>
        <v>82.61</v>
      </c>
      <c r="Q79" s="19" t="s">
        <v>8315</v>
      </c>
      <c r="R79" s="3" t="s">
        <v>8316</v>
      </c>
      <c r="S79" s="20">
        <f t="shared" si="6"/>
        <v>41447.839722222219</v>
      </c>
      <c r="T79" s="20">
        <f t="shared" si="7"/>
        <v>41477.839722222219</v>
      </c>
    </row>
    <row r="80" spans="1:20" s="3" customFormat="1" ht="32" x14ac:dyDescent="0.2">
      <c r="A80" s="3">
        <v>3159</v>
      </c>
      <c r="B80" s="3" t="s">
        <v>3159</v>
      </c>
      <c r="C80" s="3" t="s">
        <v>7269</v>
      </c>
      <c r="D80" s="9">
        <v>1500</v>
      </c>
      <c r="E80" s="18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">
        <f t="shared" si="4"/>
        <v>133</v>
      </c>
      <c r="P80" s="3">
        <f t="shared" si="5"/>
        <v>38.5</v>
      </c>
      <c r="Q80" s="19" t="s">
        <v>8315</v>
      </c>
      <c r="R80" s="3" t="s">
        <v>8316</v>
      </c>
      <c r="S80" s="20">
        <f t="shared" si="6"/>
        <v>40884.066678240742</v>
      </c>
      <c r="T80" s="20">
        <f t="shared" si="7"/>
        <v>40926.958333333336</v>
      </c>
    </row>
    <row r="81" spans="1:20" s="3" customFormat="1" ht="48" x14ac:dyDescent="0.2">
      <c r="A81" s="3">
        <v>3160</v>
      </c>
      <c r="B81" s="3" t="s">
        <v>3160</v>
      </c>
      <c r="C81" s="3" t="s">
        <v>7270</v>
      </c>
      <c r="D81" s="9">
        <v>4500</v>
      </c>
      <c r="E81" s="18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f t="shared" si="4"/>
        <v>102</v>
      </c>
      <c r="P81" s="3">
        <f t="shared" si="5"/>
        <v>80.16</v>
      </c>
      <c r="Q81" s="19" t="s">
        <v>8315</v>
      </c>
      <c r="R81" s="3" t="s">
        <v>8316</v>
      </c>
      <c r="S81" s="20">
        <f t="shared" si="6"/>
        <v>41841.26489583333</v>
      </c>
      <c r="T81" s="20">
        <f t="shared" si="7"/>
        <v>41864.207638888889</v>
      </c>
    </row>
    <row r="82" spans="1:20" s="3" customFormat="1" ht="48" x14ac:dyDescent="0.2">
      <c r="A82" s="3">
        <v>3162</v>
      </c>
      <c r="B82" s="3" t="s">
        <v>3162</v>
      </c>
      <c r="C82" s="3" t="s">
        <v>7272</v>
      </c>
      <c r="D82" s="9">
        <v>4000</v>
      </c>
      <c r="E82" s="18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">
        <f t="shared" si="4"/>
        <v>127</v>
      </c>
      <c r="P82" s="3">
        <f t="shared" si="5"/>
        <v>80.73</v>
      </c>
      <c r="Q82" s="19" t="s">
        <v>8315</v>
      </c>
      <c r="R82" s="3" t="s">
        <v>8316</v>
      </c>
      <c r="S82" s="20">
        <f t="shared" si="6"/>
        <v>41799.685902777775</v>
      </c>
      <c r="T82" s="20">
        <f t="shared" si="7"/>
        <v>41827.083333333336</v>
      </c>
    </row>
    <row r="83" spans="1:20" s="3" customFormat="1" ht="48" x14ac:dyDescent="0.2">
      <c r="A83" s="3">
        <v>3163</v>
      </c>
      <c r="B83" s="3" t="s">
        <v>3163</v>
      </c>
      <c r="C83" s="3" t="s">
        <v>7273</v>
      </c>
      <c r="D83" s="9">
        <v>13000</v>
      </c>
      <c r="E83" s="18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f t="shared" si="4"/>
        <v>111</v>
      </c>
      <c r="P83" s="3">
        <f t="shared" si="5"/>
        <v>200.69</v>
      </c>
      <c r="Q83" s="19" t="s">
        <v>8315</v>
      </c>
      <c r="R83" s="3" t="s">
        <v>8316</v>
      </c>
      <c r="S83" s="20">
        <f t="shared" si="6"/>
        <v>41775.753761574073</v>
      </c>
      <c r="T83" s="20">
        <f t="shared" si="7"/>
        <v>41805.753761574073</v>
      </c>
    </row>
    <row r="84" spans="1:20" s="3" customFormat="1" ht="48" x14ac:dyDescent="0.2">
      <c r="A84" s="3">
        <v>3164</v>
      </c>
      <c r="B84" s="3" t="s">
        <v>3164</v>
      </c>
      <c r="C84" s="3" t="s">
        <v>7274</v>
      </c>
      <c r="D84" s="9">
        <v>2500</v>
      </c>
      <c r="E84" s="18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">
        <f t="shared" si="4"/>
        <v>107</v>
      </c>
      <c r="P84" s="3">
        <f t="shared" si="5"/>
        <v>37.590000000000003</v>
      </c>
      <c r="Q84" s="19" t="s">
        <v>8315</v>
      </c>
      <c r="R84" s="3" t="s">
        <v>8316</v>
      </c>
      <c r="S84" s="20">
        <f t="shared" si="6"/>
        <v>41766.80572916667</v>
      </c>
      <c r="T84" s="20">
        <f t="shared" si="7"/>
        <v>41799.80572916667</v>
      </c>
    </row>
    <row r="85" spans="1:20" s="3" customFormat="1" ht="48" x14ac:dyDescent="0.2">
      <c r="A85" s="3">
        <v>3165</v>
      </c>
      <c r="B85" s="3" t="s">
        <v>3165</v>
      </c>
      <c r="C85" s="3" t="s">
        <v>7275</v>
      </c>
      <c r="D85" s="9">
        <v>750</v>
      </c>
      <c r="E85" s="18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f t="shared" si="4"/>
        <v>163</v>
      </c>
      <c r="P85" s="3">
        <f t="shared" si="5"/>
        <v>58.1</v>
      </c>
      <c r="Q85" s="19" t="s">
        <v>8315</v>
      </c>
      <c r="R85" s="3" t="s">
        <v>8316</v>
      </c>
      <c r="S85" s="20">
        <f t="shared" si="6"/>
        <v>40644.159259259257</v>
      </c>
      <c r="T85" s="20">
        <f t="shared" si="7"/>
        <v>40666.165972222225</v>
      </c>
    </row>
    <row r="86" spans="1:20" s="3" customFormat="1" ht="48" x14ac:dyDescent="0.2">
      <c r="A86" s="3">
        <v>3166</v>
      </c>
      <c r="B86" s="3" t="s">
        <v>3166</v>
      </c>
      <c r="C86" s="3" t="s">
        <v>7276</v>
      </c>
      <c r="D86" s="9">
        <v>35000</v>
      </c>
      <c r="E86" s="18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">
        <f t="shared" si="4"/>
        <v>160</v>
      </c>
      <c r="P86" s="3">
        <f t="shared" si="5"/>
        <v>60.3</v>
      </c>
      <c r="Q86" s="19" t="s">
        <v>8315</v>
      </c>
      <c r="R86" s="3" t="s">
        <v>8316</v>
      </c>
      <c r="S86" s="20">
        <f t="shared" si="6"/>
        <v>41940.69158564815</v>
      </c>
      <c r="T86" s="20">
        <f t="shared" si="7"/>
        <v>41969.332638888889</v>
      </c>
    </row>
    <row r="87" spans="1:20" s="3" customFormat="1" ht="32" x14ac:dyDescent="0.2">
      <c r="A87" s="3">
        <v>3167</v>
      </c>
      <c r="B87" s="3" t="s">
        <v>3167</v>
      </c>
      <c r="C87" s="3" t="s">
        <v>7277</v>
      </c>
      <c r="D87" s="9">
        <v>3000</v>
      </c>
      <c r="E87" s="18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f t="shared" si="4"/>
        <v>116</v>
      </c>
      <c r="P87" s="3">
        <f t="shared" si="5"/>
        <v>63.36</v>
      </c>
      <c r="Q87" s="19" t="s">
        <v>8315</v>
      </c>
      <c r="R87" s="3" t="s">
        <v>8316</v>
      </c>
      <c r="S87" s="20">
        <f t="shared" si="6"/>
        <v>41839.175706018519</v>
      </c>
      <c r="T87" s="20">
        <f t="shared" si="7"/>
        <v>41853.175706018519</v>
      </c>
    </row>
    <row r="88" spans="1:20" s="3" customFormat="1" ht="48" x14ac:dyDescent="0.2">
      <c r="A88" s="3">
        <v>3168</v>
      </c>
      <c r="B88" s="3" t="s">
        <v>3168</v>
      </c>
      <c r="C88" s="3" t="s">
        <v>7278</v>
      </c>
      <c r="D88" s="9">
        <v>2500</v>
      </c>
      <c r="E88" s="18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">
        <f t="shared" si="4"/>
        <v>124</v>
      </c>
      <c r="P88" s="3">
        <f t="shared" si="5"/>
        <v>50.9</v>
      </c>
      <c r="Q88" s="19" t="s">
        <v>8315</v>
      </c>
      <c r="R88" s="3" t="s">
        <v>8316</v>
      </c>
      <c r="S88" s="20">
        <f t="shared" si="6"/>
        <v>41772.105937500004</v>
      </c>
      <c r="T88" s="20">
        <f t="shared" si="7"/>
        <v>41803.916666666664</v>
      </c>
    </row>
    <row r="89" spans="1:20" s="3" customFormat="1" ht="32" x14ac:dyDescent="0.2">
      <c r="A89" s="3">
        <v>3169</v>
      </c>
      <c r="B89" s="3" t="s">
        <v>3169</v>
      </c>
      <c r="C89" s="3" t="s">
        <v>7279</v>
      </c>
      <c r="D89" s="9">
        <v>8000</v>
      </c>
      <c r="E89" s="18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f t="shared" si="4"/>
        <v>103</v>
      </c>
      <c r="P89" s="3">
        <f t="shared" si="5"/>
        <v>100.5</v>
      </c>
      <c r="Q89" s="19" t="s">
        <v>8315</v>
      </c>
      <c r="R89" s="3" t="s">
        <v>8316</v>
      </c>
      <c r="S89" s="20">
        <f t="shared" si="6"/>
        <v>41591.737974537034</v>
      </c>
      <c r="T89" s="20">
        <f t="shared" si="7"/>
        <v>41621.207638888889</v>
      </c>
    </row>
    <row r="90" spans="1:20" s="3" customFormat="1" ht="32" x14ac:dyDescent="0.2">
      <c r="A90" s="3">
        <v>3170</v>
      </c>
      <c r="B90" s="3" t="s">
        <v>3170</v>
      </c>
      <c r="C90" s="3" t="s">
        <v>7280</v>
      </c>
      <c r="D90" s="9">
        <v>2000</v>
      </c>
      <c r="E90" s="18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">
        <f t="shared" si="4"/>
        <v>112</v>
      </c>
      <c r="P90" s="3">
        <f t="shared" si="5"/>
        <v>31.62</v>
      </c>
      <c r="Q90" s="19" t="s">
        <v>8315</v>
      </c>
      <c r="R90" s="3" t="s">
        <v>8316</v>
      </c>
      <c r="S90" s="20">
        <f t="shared" si="6"/>
        <v>41789.080370370371</v>
      </c>
      <c r="T90" s="20">
        <f t="shared" si="7"/>
        <v>41822.166666666664</v>
      </c>
    </row>
    <row r="91" spans="1:20" s="3" customFormat="1" ht="48" x14ac:dyDescent="0.2">
      <c r="A91" s="3">
        <v>3172</v>
      </c>
      <c r="B91" s="3" t="s">
        <v>3172</v>
      </c>
      <c r="C91" s="3" t="s">
        <v>7282</v>
      </c>
      <c r="D91" s="9">
        <v>2000</v>
      </c>
      <c r="E91" s="18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f t="shared" si="4"/>
        <v>115</v>
      </c>
      <c r="P91" s="3">
        <f t="shared" si="5"/>
        <v>79.31</v>
      </c>
      <c r="Q91" s="19" t="s">
        <v>8315</v>
      </c>
      <c r="R91" s="3" t="s">
        <v>8316</v>
      </c>
      <c r="S91" s="20">
        <f t="shared" si="6"/>
        <v>40923.729953703703</v>
      </c>
      <c r="T91" s="20">
        <f t="shared" si="7"/>
        <v>40953.729953703703</v>
      </c>
    </row>
    <row r="92" spans="1:20" s="3" customFormat="1" ht="48" x14ac:dyDescent="0.2">
      <c r="A92" s="3">
        <v>3173</v>
      </c>
      <c r="B92" s="3" t="s">
        <v>3173</v>
      </c>
      <c r="C92" s="3" t="s">
        <v>7283</v>
      </c>
      <c r="D92" s="9">
        <v>10000</v>
      </c>
      <c r="E92" s="18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">
        <f t="shared" si="4"/>
        <v>103</v>
      </c>
      <c r="P92" s="3">
        <f t="shared" si="5"/>
        <v>139.19</v>
      </c>
      <c r="Q92" s="19" t="s">
        <v>8315</v>
      </c>
      <c r="R92" s="3" t="s">
        <v>8316</v>
      </c>
      <c r="S92" s="20">
        <f t="shared" si="6"/>
        <v>41878.878379629627</v>
      </c>
      <c r="T92" s="20">
        <f t="shared" si="7"/>
        <v>41908.878379629627</v>
      </c>
    </row>
    <row r="93" spans="1:20" s="3" customFormat="1" ht="48" x14ac:dyDescent="0.2">
      <c r="A93" s="3">
        <v>3174</v>
      </c>
      <c r="B93" s="3" t="s">
        <v>3174</v>
      </c>
      <c r="C93" s="3" t="s">
        <v>7284</v>
      </c>
      <c r="D93" s="9">
        <v>3000</v>
      </c>
      <c r="E93" s="18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f t="shared" si="4"/>
        <v>101</v>
      </c>
      <c r="P93" s="3">
        <f t="shared" si="5"/>
        <v>131.91</v>
      </c>
      <c r="Q93" s="19" t="s">
        <v>8315</v>
      </c>
      <c r="R93" s="3" t="s">
        <v>8316</v>
      </c>
      <c r="S93" s="20">
        <f t="shared" si="6"/>
        <v>41862.864675925928</v>
      </c>
      <c r="T93" s="20">
        <f t="shared" si="7"/>
        <v>41876.864675925928</v>
      </c>
    </row>
    <row r="94" spans="1:20" s="3" customFormat="1" ht="48" x14ac:dyDescent="0.2">
      <c r="A94" s="3">
        <v>3175</v>
      </c>
      <c r="B94" s="3" t="s">
        <v>3175</v>
      </c>
      <c r="C94" s="3" t="s">
        <v>7285</v>
      </c>
      <c r="D94" s="9">
        <v>5000</v>
      </c>
      <c r="E94" s="18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">
        <f t="shared" si="4"/>
        <v>110</v>
      </c>
      <c r="P94" s="3">
        <f t="shared" si="5"/>
        <v>91.3</v>
      </c>
      <c r="Q94" s="19" t="s">
        <v>8315</v>
      </c>
      <c r="R94" s="3" t="s">
        <v>8316</v>
      </c>
      <c r="S94" s="20">
        <f t="shared" si="6"/>
        <v>40531.886886574073</v>
      </c>
      <c r="T94" s="20">
        <f t="shared" si="7"/>
        <v>40591.886886574073</v>
      </c>
    </row>
    <row r="95" spans="1:20" s="3" customFormat="1" ht="48" x14ac:dyDescent="0.2">
      <c r="A95" s="3">
        <v>3176</v>
      </c>
      <c r="B95" s="3" t="s">
        <v>3176</v>
      </c>
      <c r="C95" s="3" t="s">
        <v>7286</v>
      </c>
      <c r="D95" s="9">
        <v>1900</v>
      </c>
      <c r="E95" s="18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f t="shared" si="4"/>
        <v>115</v>
      </c>
      <c r="P95" s="3">
        <f t="shared" si="5"/>
        <v>39.67</v>
      </c>
      <c r="Q95" s="19" t="s">
        <v>8315</v>
      </c>
      <c r="R95" s="3" t="s">
        <v>8316</v>
      </c>
      <c r="S95" s="20">
        <f t="shared" si="6"/>
        <v>41477.930914351848</v>
      </c>
      <c r="T95" s="20">
        <f t="shared" si="7"/>
        <v>41504.625</v>
      </c>
    </row>
    <row r="96" spans="1:20" s="3" customFormat="1" ht="48" x14ac:dyDescent="0.2">
      <c r="A96" s="3">
        <v>3177</v>
      </c>
      <c r="B96" s="3" t="s">
        <v>3177</v>
      </c>
      <c r="C96" s="3" t="s">
        <v>7287</v>
      </c>
      <c r="D96" s="9">
        <v>2500</v>
      </c>
      <c r="E96" s="18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">
        <f t="shared" si="4"/>
        <v>117</v>
      </c>
      <c r="P96" s="3">
        <f t="shared" si="5"/>
        <v>57.55</v>
      </c>
      <c r="Q96" s="19" t="s">
        <v>8315</v>
      </c>
      <c r="R96" s="3" t="s">
        <v>8316</v>
      </c>
      <c r="S96" s="20">
        <f t="shared" si="6"/>
        <v>41781.666770833333</v>
      </c>
      <c r="T96" s="20">
        <f t="shared" si="7"/>
        <v>41811.666770833333</v>
      </c>
    </row>
    <row r="97" spans="1:20" s="3" customFormat="1" ht="32" x14ac:dyDescent="0.2">
      <c r="A97" s="3">
        <v>3179</v>
      </c>
      <c r="B97" s="3" t="s">
        <v>3179</v>
      </c>
      <c r="C97" s="3" t="s">
        <v>7289</v>
      </c>
      <c r="D97" s="9">
        <v>4200</v>
      </c>
      <c r="E97" s="18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f t="shared" si="4"/>
        <v>114</v>
      </c>
      <c r="P97" s="3">
        <f t="shared" si="5"/>
        <v>77.34</v>
      </c>
      <c r="Q97" s="19" t="s">
        <v>8315</v>
      </c>
      <c r="R97" s="3" t="s">
        <v>8316</v>
      </c>
      <c r="S97" s="20">
        <f t="shared" si="6"/>
        <v>41375.702210648145</v>
      </c>
      <c r="T97" s="20">
        <f t="shared" si="7"/>
        <v>41400.702210648145</v>
      </c>
    </row>
    <row r="98" spans="1:20" s="3" customFormat="1" ht="64" x14ac:dyDescent="0.2">
      <c r="A98" s="3">
        <v>3182</v>
      </c>
      <c r="B98" s="3" t="s">
        <v>3182</v>
      </c>
      <c r="C98" s="3" t="s">
        <v>7292</v>
      </c>
      <c r="D98" s="9">
        <v>7000</v>
      </c>
      <c r="E98" s="18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">
        <f t="shared" si="4"/>
        <v>101</v>
      </c>
      <c r="P98" s="3">
        <f t="shared" si="5"/>
        <v>46.77</v>
      </c>
      <c r="Q98" s="19" t="s">
        <v>8315</v>
      </c>
      <c r="R98" s="3" t="s">
        <v>8316</v>
      </c>
      <c r="S98" s="20">
        <f t="shared" si="6"/>
        <v>40883.949317129627</v>
      </c>
      <c r="T98" s="20">
        <f t="shared" si="7"/>
        <v>40939.708333333336</v>
      </c>
    </row>
    <row r="99" spans="1:20" s="3" customFormat="1" ht="48" x14ac:dyDescent="0.2">
      <c r="A99" s="3">
        <v>3183</v>
      </c>
      <c r="B99" s="3" t="s">
        <v>3183</v>
      </c>
      <c r="C99" s="3" t="s">
        <v>7293</v>
      </c>
      <c r="D99" s="9">
        <v>2500</v>
      </c>
      <c r="E99" s="18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f t="shared" si="4"/>
        <v>109</v>
      </c>
      <c r="P99" s="3">
        <f t="shared" si="5"/>
        <v>40.07</v>
      </c>
      <c r="Q99" s="19" t="s">
        <v>8315</v>
      </c>
      <c r="R99" s="3" t="s">
        <v>8316</v>
      </c>
      <c r="S99" s="20">
        <f t="shared" si="6"/>
        <v>41491.79478009259</v>
      </c>
      <c r="T99" s="20">
        <f t="shared" si="7"/>
        <v>41509.79478009259</v>
      </c>
    </row>
    <row r="100" spans="1:20" s="3" customFormat="1" ht="48" x14ac:dyDescent="0.2">
      <c r="A100" s="3">
        <v>3184</v>
      </c>
      <c r="B100" s="3" t="s">
        <v>3184</v>
      </c>
      <c r="C100" s="3" t="s">
        <v>7294</v>
      </c>
      <c r="D100" s="9">
        <v>4300</v>
      </c>
      <c r="E100" s="18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">
        <f t="shared" si="4"/>
        <v>107</v>
      </c>
      <c r="P100" s="3">
        <f t="shared" si="5"/>
        <v>100.22</v>
      </c>
      <c r="Q100" s="19" t="s">
        <v>8315</v>
      </c>
      <c r="R100" s="3" t="s">
        <v>8316</v>
      </c>
      <c r="S100" s="20">
        <f t="shared" si="6"/>
        <v>41791.993414351848</v>
      </c>
      <c r="T100" s="20">
        <f t="shared" si="7"/>
        <v>41821.993414351848</v>
      </c>
    </row>
    <row r="101" spans="1:20" s="3" customFormat="1" ht="48" x14ac:dyDescent="0.2">
      <c r="A101" s="3">
        <v>3187</v>
      </c>
      <c r="B101" s="3" t="s">
        <v>3187</v>
      </c>
      <c r="C101" s="3" t="s">
        <v>7297</v>
      </c>
      <c r="D101" s="9">
        <v>15000</v>
      </c>
      <c r="E101" s="18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f t="shared" si="4"/>
        <v>116</v>
      </c>
      <c r="P101" s="3">
        <f t="shared" si="5"/>
        <v>71.489999999999995</v>
      </c>
      <c r="Q101" s="19" t="s">
        <v>8315</v>
      </c>
      <c r="R101" s="3" t="s">
        <v>8316</v>
      </c>
      <c r="S101" s="20">
        <f t="shared" si="6"/>
        <v>41835.666354166664</v>
      </c>
      <c r="T101" s="20">
        <f t="shared" si="7"/>
        <v>41855.666354166664</v>
      </c>
    </row>
    <row r="102" spans="1:20" s="3" customFormat="1" ht="48" x14ac:dyDescent="0.2">
      <c r="A102" s="3">
        <v>3208</v>
      </c>
      <c r="B102" s="3" t="s">
        <v>3208</v>
      </c>
      <c r="C102" s="3" t="s">
        <v>7318</v>
      </c>
      <c r="D102" s="9">
        <v>5000</v>
      </c>
      <c r="E102" s="18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">
        <f t="shared" si="4"/>
        <v>104</v>
      </c>
      <c r="P102" s="3">
        <f t="shared" si="5"/>
        <v>63.11</v>
      </c>
      <c r="Q102" s="19" t="s">
        <v>8315</v>
      </c>
      <c r="R102" s="3" t="s">
        <v>8316</v>
      </c>
      <c r="S102" s="20">
        <f t="shared" si="6"/>
        <v>41827.605057870373</v>
      </c>
      <c r="T102" s="20">
        <f t="shared" si="7"/>
        <v>41848.605057870373</v>
      </c>
    </row>
    <row r="103" spans="1:20" s="3" customFormat="1" ht="48" x14ac:dyDescent="0.2">
      <c r="A103" s="3">
        <v>3209</v>
      </c>
      <c r="B103" s="3" t="s">
        <v>3209</v>
      </c>
      <c r="C103" s="3" t="s">
        <v>7319</v>
      </c>
      <c r="D103" s="9">
        <v>9500</v>
      </c>
      <c r="E103" s="18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f t="shared" si="4"/>
        <v>119</v>
      </c>
      <c r="P103" s="3">
        <f t="shared" si="5"/>
        <v>50.16</v>
      </c>
      <c r="Q103" s="19" t="s">
        <v>8315</v>
      </c>
      <c r="R103" s="3" t="s">
        <v>8316</v>
      </c>
      <c r="S103" s="20">
        <f t="shared" si="6"/>
        <v>41778.637245370373</v>
      </c>
      <c r="T103" s="20">
        <f t="shared" si="7"/>
        <v>41810.958333333336</v>
      </c>
    </row>
    <row r="104" spans="1:20" s="3" customFormat="1" ht="48" x14ac:dyDescent="0.2">
      <c r="A104" s="3">
        <v>3210</v>
      </c>
      <c r="B104" s="3" t="s">
        <v>3210</v>
      </c>
      <c r="C104" s="3" t="s">
        <v>7320</v>
      </c>
      <c r="D104" s="9">
        <v>3000</v>
      </c>
      <c r="E104" s="18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">
        <f t="shared" si="4"/>
        <v>126</v>
      </c>
      <c r="P104" s="3">
        <f t="shared" si="5"/>
        <v>62.88</v>
      </c>
      <c r="Q104" s="19" t="s">
        <v>8315</v>
      </c>
      <c r="R104" s="3" t="s">
        <v>8316</v>
      </c>
      <c r="S104" s="20">
        <f t="shared" si="6"/>
        <v>41013.936562499999</v>
      </c>
      <c r="T104" s="20">
        <f t="shared" si="7"/>
        <v>41061.165972222225</v>
      </c>
    </row>
    <row r="105" spans="1:20" s="3" customFormat="1" ht="48" x14ac:dyDescent="0.2">
      <c r="A105" s="3">
        <v>3211</v>
      </c>
      <c r="B105" s="3" t="s">
        <v>3211</v>
      </c>
      <c r="C105" s="3" t="s">
        <v>7321</v>
      </c>
      <c r="D105" s="9">
        <v>23000</v>
      </c>
      <c r="E105" s="18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f t="shared" si="4"/>
        <v>120</v>
      </c>
      <c r="P105" s="3">
        <f t="shared" si="5"/>
        <v>85.53</v>
      </c>
      <c r="Q105" s="19" t="s">
        <v>8315</v>
      </c>
      <c r="R105" s="3" t="s">
        <v>8316</v>
      </c>
      <c r="S105" s="20">
        <f t="shared" si="6"/>
        <v>41834.586574074077</v>
      </c>
      <c r="T105" s="20">
        <f t="shared" si="7"/>
        <v>41866.083333333336</v>
      </c>
    </row>
    <row r="106" spans="1:20" s="3" customFormat="1" ht="32" x14ac:dyDescent="0.2">
      <c r="A106" s="3">
        <v>3212</v>
      </c>
      <c r="B106" s="3" t="s">
        <v>3212</v>
      </c>
      <c r="C106" s="3" t="s">
        <v>7322</v>
      </c>
      <c r="D106" s="9">
        <v>4000</v>
      </c>
      <c r="E106" s="18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">
        <f t="shared" si="4"/>
        <v>126</v>
      </c>
      <c r="P106" s="3">
        <f t="shared" si="5"/>
        <v>53.72</v>
      </c>
      <c r="Q106" s="19" t="s">
        <v>8315</v>
      </c>
      <c r="R106" s="3" t="s">
        <v>8316</v>
      </c>
      <c r="S106" s="20">
        <f t="shared" si="6"/>
        <v>41829.795729166668</v>
      </c>
      <c r="T106" s="20">
        <f t="shared" si="7"/>
        <v>41859.795729166668</v>
      </c>
    </row>
    <row r="107" spans="1:20" s="3" customFormat="1" ht="64" x14ac:dyDescent="0.2">
      <c r="A107" s="3">
        <v>3215</v>
      </c>
      <c r="B107" s="3" t="s">
        <v>3215</v>
      </c>
      <c r="C107" s="3" t="s">
        <v>7325</v>
      </c>
      <c r="D107" s="9">
        <v>35000</v>
      </c>
      <c r="E107" s="18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f t="shared" si="4"/>
        <v>100</v>
      </c>
      <c r="P107" s="3">
        <f t="shared" si="5"/>
        <v>262.11</v>
      </c>
      <c r="Q107" s="19" t="s">
        <v>8315</v>
      </c>
      <c r="R107" s="3" t="s">
        <v>8316</v>
      </c>
      <c r="S107" s="20">
        <f t="shared" si="6"/>
        <v>42219.665173611109</v>
      </c>
      <c r="T107" s="20">
        <f t="shared" si="7"/>
        <v>42257.165972222225</v>
      </c>
    </row>
    <row r="108" spans="1:20" s="3" customFormat="1" ht="32" x14ac:dyDescent="0.2">
      <c r="A108" s="3">
        <v>3217</v>
      </c>
      <c r="B108" s="3" t="s">
        <v>3217</v>
      </c>
      <c r="C108" s="3" t="s">
        <v>7327</v>
      </c>
      <c r="D108" s="9">
        <v>4500</v>
      </c>
      <c r="E108" s="18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">
        <f t="shared" si="4"/>
        <v>116</v>
      </c>
      <c r="P108" s="3">
        <f t="shared" si="5"/>
        <v>50.2</v>
      </c>
      <c r="Q108" s="19" t="s">
        <v>8315</v>
      </c>
      <c r="R108" s="3" t="s">
        <v>8316</v>
      </c>
      <c r="S108" s="20">
        <f t="shared" si="6"/>
        <v>42648.546111111107</v>
      </c>
      <c r="T108" s="20">
        <f t="shared" si="7"/>
        <v>42678.546111111107</v>
      </c>
    </row>
    <row r="109" spans="1:20" s="3" customFormat="1" ht="32" x14ac:dyDescent="0.2">
      <c r="A109" s="3">
        <v>3219</v>
      </c>
      <c r="B109" s="3" t="s">
        <v>3219</v>
      </c>
      <c r="C109" s="3" t="s">
        <v>7329</v>
      </c>
      <c r="D109" s="9">
        <v>20000</v>
      </c>
      <c r="E109" s="18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f t="shared" si="4"/>
        <v>100</v>
      </c>
      <c r="P109" s="3">
        <f t="shared" si="5"/>
        <v>168.25</v>
      </c>
      <c r="Q109" s="19" t="s">
        <v>8315</v>
      </c>
      <c r="R109" s="3" t="s">
        <v>8316</v>
      </c>
      <c r="S109" s="20">
        <f t="shared" si="6"/>
        <v>42050.983182870375</v>
      </c>
      <c r="T109" s="20">
        <f t="shared" si="7"/>
        <v>42085.941516203704</v>
      </c>
    </row>
    <row r="110" spans="1:20" s="3" customFormat="1" ht="32" x14ac:dyDescent="0.2">
      <c r="A110" s="3">
        <v>3220</v>
      </c>
      <c r="B110" s="3" t="s">
        <v>3220</v>
      </c>
      <c r="C110" s="3" t="s">
        <v>7330</v>
      </c>
      <c r="D110" s="9">
        <v>15000</v>
      </c>
      <c r="E110" s="18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">
        <f t="shared" si="4"/>
        <v>101</v>
      </c>
      <c r="P110" s="3">
        <f t="shared" si="5"/>
        <v>256.37</v>
      </c>
      <c r="Q110" s="19" t="s">
        <v>8315</v>
      </c>
      <c r="R110" s="3" t="s">
        <v>8316</v>
      </c>
      <c r="S110" s="20">
        <f t="shared" si="6"/>
        <v>42772.833379629628</v>
      </c>
      <c r="T110" s="20">
        <f t="shared" si="7"/>
        <v>42806.875</v>
      </c>
    </row>
    <row r="111" spans="1:20" s="3" customFormat="1" ht="32" x14ac:dyDescent="0.2">
      <c r="A111" s="3">
        <v>3222</v>
      </c>
      <c r="B111" s="3" t="s">
        <v>3222</v>
      </c>
      <c r="C111" s="3" t="s">
        <v>7332</v>
      </c>
      <c r="D111" s="9">
        <v>2500</v>
      </c>
      <c r="E111" s="18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f t="shared" si="4"/>
        <v>125</v>
      </c>
      <c r="P111" s="3">
        <f t="shared" si="5"/>
        <v>37.14</v>
      </c>
      <c r="Q111" s="19" t="s">
        <v>8315</v>
      </c>
      <c r="R111" s="3" t="s">
        <v>8316</v>
      </c>
      <c r="S111" s="20">
        <f t="shared" si="6"/>
        <v>42270.582141203704</v>
      </c>
      <c r="T111" s="20">
        <f t="shared" si="7"/>
        <v>42301.895138888889</v>
      </c>
    </row>
    <row r="112" spans="1:20" s="3" customFormat="1" ht="32" x14ac:dyDescent="0.2">
      <c r="A112" s="3">
        <v>3223</v>
      </c>
      <c r="B112" s="3" t="s">
        <v>3223</v>
      </c>
      <c r="C112" s="3" t="s">
        <v>7333</v>
      </c>
      <c r="D112" s="9">
        <v>3100</v>
      </c>
      <c r="E112" s="18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">
        <f t="shared" si="4"/>
        <v>110</v>
      </c>
      <c r="P112" s="3">
        <f t="shared" si="5"/>
        <v>45.88</v>
      </c>
      <c r="Q112" s="19" t="s">
        <v>8315</v>
      </c>
      <c r="R112" s="3" t="s">
        <v>8316</v>
      </c>
      <c r="S112" s="20">
        <f t="shared" si="6"/>
        <v>42206.835370370376</v>
      </c>
      <c r="T112" s="20">
        <f t="shared" si="7"/>
        <v>42236.835370370376</v>
      </c>
    </row>
    <row r="113" spans="1:20" s="3" customFormat="1" ht="48" x14ac:dyDescent="0.2">
      <c r="A113" s="3">
        <v>3224</v>
      </c>
      <c r="B113" s="3" t="s">
        <v>3224</v>
      </c>
      <c r="C113" s="3" t="s">
        <v>7334</v>
      </c>
      <c r="D113" s="9">
        <v>30000</v>
      </c>
      <c r="E113" s="18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f t="shared" si="4"/>
        <v>102</v>
      </c>
      <c r="P113" s="3">
        <f t="shared" si="5"/>
        <v>141.71</v>
      </c>
      <c r="Q113" s="19" t="s">
        <v>8315</v>
      </c>
      <c r="R113" s="3" t="s">
        <v>8316</v>
      </c>
      <c r="S113" s="20">
        <f t="shared" si="6"/>
        <v>42697.850844907407</v>
      </c>
      <c r="T113" s="20">
        <f t="shared" si="7"/>
        <v>42745.208333333328</v>
      </c>
    </row>
    <row r="114" spans="1:20" s="3" customFormat="1" ht="48" x14ac:dyDescent="0.2">
      <c r="A114" s="3">
        <v>3225</v>
      </c>
      <c r="B114" s="3" t="s">
        <v>3225</v>
      </c>
      <c r="C114" s="3" t="s">
        <v>7335</v>
      </c>
      <c r="D114" s="9">
        <v>2000</v>
      </c>
      <c r="E114" s="18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">
        <f t="shared" si="4"/>
        <v>102</v>
      </c>
      <c r="P114" s="3">
        <f t="shared" si="5"/>
        <v>52.49</v>
      </c>
      <c r="Q114" s="19" t="s">
        <v>8315</v>
      </c>
      <c r="R114" s="3" t="s">
        <v>8316</v>
      </c>
      <c r="S114" s="20">
        <f t="shared" si="6"/>
        <v>42503.559467592597</v>
      </c>
      <c r="T114" s="20">
        <f t="shared" si="7"/>
        <v>42524.875</v>
      </c>
    </row>
    <row r="115" spans="1:20" s="3" customFormat="1" ht="32" x14ac:dyDescent="0.2">
      <c r="A115" s="3">
        <v>3228</v>
      </c>
      <c r="B115" s="3" t="s">
        <v>3228</v>
      </c>
      <c r="C115" s="3" t="s">
        <v>7338</v>
      </c>
      <c r="D115" s="9">
        <v>7000</v>
      </c>
      <c r="E115" s="18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f t="shared" si="4"/>
        <v>102</v>
      </c>
      <c r="P115" s="3">
        <f t="shared" si="5"/>
        <v>193.62</v>
      </c>
      <c r="Q115" s="19" t="s">
        <v>8315</v>
      </c>
      <c r="R115" s="3" t="s">
        <v>8316</v>
      </c>
      <c r="S115" s="20">
        <f t="shared" si="6"/>
        <v>42323.70930555556</v>
      </c>
      <c r="T115" s="20">
        <f t="shared" si="7"/>
        <v>42355.207638888889</v>
      </c>
    </row>
    <row r="116" spans="1:20" s="3" customFormat="1" ht="48" x14ac:dyDescent="0.2">
      <c r="A116" s="3">
        <v>3229</v>
      </c>
      <c r="B116" s="3" t="s">
        <v>3229</v>
      </c>
      <c r="C116" s="3" t="s">
        <v>7339</v>
      </c>
      <c r="D116" s="9">
        <v>20000</v>
      </c>
      <c r="E116" s="18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">
        <f t="shared" si="4"/>
        <v>108</v>
      </c>
      <c r="P116" s="3">
        <f t="shared" si="5"/>
        <v>106.8</v>
      </c>
      <c r="Q116" s="19" t="s">
        <v>8315</v>
      </c>
      <c r="R116" s="3" t="s">
        <v>8316</v>
      </c>
      <c r="S116" s="20">
        <f t="shared" si="6"/>
        <v>41933.291643518518</v>
      </c>
      <c r="T116" s="20">
        <f t="shared" si="7"/>
        <v>41963.333310185189</v>
      </c>
    </row>
    <row r="117" spans="1:20" s="3" customFormat="1" ht="48" x14ac:dyDescent="0.2">
      <c r="A117" s="3">
        <v>3230</v>
      </c>
      <c r="B117" s="3" t="s">
        <v>3230</v>
      </c>
      <c r="C117" s="3" t="s">
        <v>7340</v>
      </c>
      <c r="D117" s="9">
        <v>2600</v>
      </c>
      <c r="E117" s="18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f t="shared" si="4"/>
        <v>110</v>
      </c>
      <c r="P117" s="3">
        <f t="shared" si="5"/>
        <v>77.22</v>
      </c>
      <c r="Q117" s="19" t="s">
        <v>8315</v>
      </c>
      <c r="R117" s="3" t="s">
        <v>8316</v>
      </c>
      <c r="S117" s="20">
        <f t="shared" si="6"/>
        <v>41898.168125000004</v>
      </c>
      <c r="T117" s="20">
        <f t="shared" si="7"/>
        <v>41913.165972222225</v>
      </c>
    </row>
    <row r="118" spans="1:20" s="3" customFormat="1" ht="48" x14ac:dyDescent="0.2">
      <c r="A118" s="3">
        <v>3231</v>
      </c>
      <c r="B118" s="3" t="s">
        <v>3231</v>
      </c>
      <c r="C118" s="3" t="s">
        <v>7341</v>
      </c>
      <c r="D118" s="9">
        <v>1000</v>
      </c>
      <c r="E118" s="18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">
        <f t="shared" si="4"/>
        <v>161</v>
      </c>
      <c r="P118" s="3">
        <f t="shared" si="5"/>
        <v>57.5</v>
      </c>
      <c r="Q118" s="19" t="s">
        <v>8315</v>
      </c>
      <c r="R118" s="3" t="s">
        <v>8316</v>
      </c>
      <c r="S118" s="20">
        <f t="shared" si="6"/>
        <v>42446.943831018521</v>
      </c>
      <c r="T118" s="20">
        <f t="shared" si="7"/>
        <v>42476.943831018521</v>
      </c>
    </row>
    <row r="119" spans="1:20" s="3" customFormat="1" ht="48" x14ac:dyDescent="0.2">
      <c r="A119" s="3">
        <v>3232</v>
      </c>
      <c r="B119" s="3" t="s">
        <v>3232</v>
      </c>
      <c r="C119" s="3" t="s">
        <v>7342</v>
      </c>
      <c r="D119" s="9">
        <v>1000</v>
      </c>
      <c r="E119" s="18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f t="shared" si="4"/>
        <v>131</v>
      </c>
      <c r="P119" s="3">
        <f t="shared" si="5"/>
        <v>50.46</v>
      </c>
      <c r="Q119" s="19" t="s">
        <v>8315</v>
      </c>
      <c r="R119" s="3" t="s">
        <v>8316</v>
      </c>
      <c r="S119" s="20">
        <f t="shared" si="6"/>
        <v>42463.81385416667</v>
      </c>
      <c r="T119" s="20">
        <f t="shared" si="7"/>
        <v>42494.165972222225</v>
      </c>
    </row>
    <row r="120" spans="1:20" s="3" customFormat="1" ht="48" x14ac:dyDescent="0.2">
      <c r="A120" s="3">
        <v>3233</v>
      </c>
      <c r="B120" s="3" t="s">
        <v>3233</v>
      </c>
      <c r="C120" s="3" t="s">
        <v>7343</v>
      </c>
      <c r="D120" s="9">
        <v>5000</v>
      </c>
      <c r="E120" s="18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">
        <f t="shared" si="4"/>
        <v>119</v>
      </c>
      <c r="P120" s="3">
        <f t="shared" si="5"/>
        <v>97.38</v>
      </c>
      <c r="Q120" s="19" t="s">
        <v>8315</v>
      </c>
      <c r="R120" s="3" t="s">
        <v>8316</v>
      </c>
      <c r="S120" s="20">
        <f t="shared" si="6"/>
        <v>42766.805034722223</v>
      </c>
      <c r="T120" s="20">
        <f t="shared" si="7"/>
        <v>42796.805034722223</v>
      </c>
    </row>
    <row r="121" spans="1:20" s="3" customFormat="1" ht="48" x14ac:dyDescent="0.2">
      <c r="A121" s="3">
        <v>3235</v>
      </c>
      <c r="B121" s="3" t="s">
        <v>3235</v>
      </c>
      <c r="C121" s="3" t="s">
        <v>7345</v>
      </c>
      <c r="D121" s="9">
        <v>15000</v>
      </c>
      <c r="E121" s="18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f t="shared" si="4"/>
        <v>103</v>
      </c>
      <c r="P121" s="3">
        <f t="shared" si="5"/>
        <v>85.53</v>
      </c>
      <c r="Q121" s="19" t="s">
        <v>8315</v>
      </c>
      <c r="R121" s="3" t="s">
        <v>8316</v>
      </c>
      <c r="S121" s="20">
        <f t="shared" si="6"/>
        <v>42522.347812499997</v>
      </c>
      <c r="T121" s="20">
        <f t="shared" si="7"/>
        <v>42552.347812499997</v>
      </c>
    </row>
    <row r="122" spans="1:20" s="3" customFormat="1" ht="48" x14ac:dyDescent="0.2">
      <c r="A122" s="3">
        <v>3236</v>
      </c>
      <c r="B122" s="3" t="s">
        <v>3236</v>
      </c>
      <c r="C122" s="3" t="s">
        <v>7346</v>
      </c>
      <c r="D122" s="9">
        <v>20000</v>
      </c>
      <c r="E122" s="18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">
        <f t="shared" si="4"/>
        <v>101</v>
      </c>
      <c r="P122" s="3">
        <f t="shared" si="5"/>
        <v>182.91</v>
      </c>
      <c r="Q122" s="19" t="s">
        <v>8315</v>
      </c>
      <c r="R122" s="3" t="s">
        <v>8316</v>
      </c>
      <c r="S122" s="20">
        <f t="shared" si="6"/>
        <v>42702.917048611111</v>
      </c>
      <c r="T122" s="20">
        <f t="shared" si="7"/>
        <v>42732.917048611111</v>
      </c>
    </row>
    <row r="123" spans="1:20" s="3" customFormat="1" ht="32" x14ac:dyDescent="0.2">
      <c r="A123" s="3">
        <v>3237</v>
      </c>
      <c r="B123" s="3" t="s">
        <v>3237</v>
      </c>
      <c r="C123" s="3" t="s">
        <v>7347</v>
      </c>
      <c r="D123" s="9">
        <v>35000</v>
      </c>
      <c r="E123" s="18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f t="shared" si="4"/>
        <v>101</v>
      </c>
      <c r="P123" s="3">
        <f t="shared" si="5"/>
        <v>131.13999999999999</v>
      </c>
      <c r="Q123" s="19" t="s">
        <v>8315</v>
      </c>
      <c r="R123" s="3" t="s">
        <v>8316</v>
      </c>
      <c r="S123" s="20">
        <f t="shared" si="6"/>
        <v>42252.474351851852</v>
      </c>
      <c r="T123" s="20">
        <f t="shared" si="7"/>
        <v>42276.165972222225</v>
      </c>
    </row>
    <row r="124" spans="1:20" s="3" customFormat="1" ht="64" x14ac:dyDescent="0.2">
      <c r="A124" s="3">
        <v>3241</v>
      </c>
      <c r="B124" s="3" t="s">
        <v>3241</v>
      </c>
      <c r="C124" s="3" t="s">
        <v>7351</v>
      </c>
      <c r="D124" s="9">
        <v>8500</v>
      </c>
      <c r="E124" s="18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">
        <f t="shared" si="4"/>
        <v>115</v>
      </c>
      <c r="P124" s="3">
        <f t="shared" si="5"/>
        <v>58.69</v>
      </c>
      <c r="Q124" s="19" t="s">
        <v>8315</v>
      </c>
      <c r="R124" s="3" t="s">
        <v>8316</v>
      </c>
      <c r="S124" s="20">
        <f t="shared" si="6"/>
        <v>41893.324884259258</v>
      </c>
      <c r="T124" s="20">
        <f t="shared" si="7"/>
        <v>41926.290972222225</v>
      </c>
    </row>
    <row r="125" spans="1:20" s="3" customFormat="1" ht="32" x14ac:dyDescent="0.2">
      <c r="A125" s="3">
        <v>3242</v>
      </c>
      <c r="B125" s="3" t="s">
        <v>3242</v>
      </c>
      <c r="C125" s="3" t="s">
        <v>7352</v>
      </c>
      <c r="D125" s="9">
        <v>10000</v>
      </c>
      <c r="E125" s="18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f t="shared" si="4"/>
        <v>127</v>
      </c>
      <c r="P125" s="3">
        <f t="shared" si="5"/>
        <v>69.569999999999993</v>
      </c>
      <c r="Q125" s="19" t="s">
        <v>8315</v>
      </c>
      <c r="R125" s="3" t="s">
        <v>8316</v>
      </c>
      <c r="S125" s="20">
        <f t="shared" si="6"/>
        <v>41871.755694444444</v>
      </c>
      <c r="T125" s="20">
        <f t="shared" si="7"/>
        <v>41901.755694444444</v>
      </c>
    </row>
    <row r="126" spans="1:20" s="3" customFormat="1" ht="48" x14ac:dyDescent="0.2">
      <c r="A126" s="3">
        <v>3243</v>
      </c>
      <c r="B126" s="3" t="s">
        <v>3243</v>
      </c>
      <c r="C126" s="3" t="s">
        <v>7353</v>
      </c>
      <c r="D126" s="9">
        <v>8000</v>
      </c>
      <c r="E126" s="18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">
        <f t="shared" si="4"/>
        <v>103</v>
      </c>
      <c r="P126" s="3">
        <f t="shared" si="5"/>
        <v>115.87</v>
      </c>
      <c r="Q126" s="19" t="s">
        <v>8315</v>
      </c>
      <c r="R126" s="3" t="s">
        <v>8316</v>
      </c>
      <c r="S126" s="20">
        <f t="shared" si="6"/>
        <v>42262.096782407403</v>
      </c>
      <c r="T126" s="20">
        <f t="shared" si="7"/>
        <v>42286</v>
      </c>
    </row>
    <row r="127" spans="1:20" s="3" customFormat="1" ht="48" x14ac:dyDescent="0.2">
      <c r="A127" s="3">
        <v>3245</v>
      </c>
      <c r="B127" s="3" t="s">
        <v>3245</v>
      </c>
      <c r="C127" s="3" t="s">
        <v>7355</v>
      </c>
      <c r="D127" s="9">
        <v>21000</v>
      </c>
      <c r="E127" s="18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f t="shared" si="4"/>
        <v>104</v>
      </c>
      <c r="P127" s="3">
        <f t="shared" si="5"/>
        <v>81.13</v>
      </c>
      <c r="Q127" s="19" t="s">
        <v>8315</v>
      </c>
      <c r="R127" s="3" t="s">
        <v>8316</v>
      </c>
      <c r="S127" s="20">
        <f t="shared" si="6"/>
        <v>42135.60020833333</v>
      </c>
      <c r="T127" s="20">
        <f t="shared" si="7"/>
        <v>42167.083333333328</v>
      </c>
    </row>
    <row r="128" spans="1:20" s="3" customFormat="1" ht="48" x14ac:dyDescent="0.2">
      <c r="A128" s="3">
        <v>3246</v>
      </c>
      <c r="B128" s="3" t="s">
        <v>3246</v>
      </c>
      <c r="C128" s="3" t="s">
        <v>7356</v>
      </c>
      <c r="D128" s="9">
        <v>10000</v>
      </c>
      <c r="E128" s="18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">
        <f t="shared" si="4"/>
        <v>111</v>
      </c>
      <c r="P128" s="3">
        <f t="shared" si="5"/>
        <v>57.63</v>
      </c>
      <c r="Q128" s="19" t="s">
        <v>8315</v>
      </c>
      <c r="R128" s="3" t="s">
        <v>8316</v>
      </c>
      <c r="S128" s="20">
        <f t="shared" si="6"/>
        <v>42230.472222222219</v>
      </c>
      <c r="T128" s="20">
        <f t="shared" si="7"/>
        <v>42259.165972222225</v>
      </c>
    </row>
    <row r="129" spans="1:20" s="3" customFormat="1" ht="32" x14ac:dyDescent="0.2">
      <c r="A129" s="3">
        <v>3248</v>
      </c>
      <c r="B129" s="3" t="s">
        <v>3248</v>
      </c>
      <c r="C129" s="3" t="s">
        <v>7358</v>
      </c>
      <c r="D129" s="9">
        <v>12000</v>
      </c>
      <c r="E129" s="18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f t="shared" si="4"/>
        <v>101</v>
      </c>
      <c r="P129" s="3">
        <f t="shared" si="5"/>
        <v>60.48</v>
      </c>
      <c r="Q129" s="19" t="s">
        <v>8315</v>
      </c>
      <c r="R129" s="3" t="s">
        <v>8316</v>
      </c>
      <c r="S129" s="20">
        <f t="shared" si="6"/>
        <v>42068.888391203705</v>
      </c>
      <c r="T129" s="20">
        <f t="shared" si="7"/>
        <v>42098.846724537041</v>
      </c>
    </row>
    <row r="130" spans="1:20" s="3" customFormat="1" ht="48" x14ac:dyDescent="0.2">
      <c r="A130" s="3">
        <v>3249</v>
      </c>
      <c r="B130" s="3" t="s">
        <v>3249</v>
      </c>
      <c r="C130" s="3" t="s">
        <v>7359</v>
      </c>
      <c r="D130" s="9">
        <v>5500</v>
      </c>
      <c r="E130" s="18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">
        <f t="shared" ref="O130:O193" si="8">ROUND(E130/D130*100,0)</f>
        <v>105</v>
      </c>
      <c r="P130" s="3">
        <f t="shared" ref="P130:P193" si="9">IFERROR(ROUND(E130/L130,2),0)</f>
        <v>65.58</v>
      </c>
      <c r="Q130" s="19" t="s">
        <v>8315</v>
      </c>
      <c r="R130" s="3" t="s">
        <v>8316</v>
      </c>
      <c r="S130" s="20">
        <f t="shared" ref="S130:S193" si="10">(((J130/60)/60)/24)+DATE(1970,1,1)</f>
        <v>42145.746689814812</v>
      </c>
      <c r="T130" s="20">
        <f t="shared" ref="T130:T193" si="11">(((I130/60)/60)/24)+DATE(1970,1,1)</f>
        <v>42175.746689814812</v>
      </c>
    </row>
    <row r="131" spans="1:20" s="3" customFormat="1" ht="48" x14ac:dyDescent="0.2">
      <c r="A131" s="3">
        <v>3250</v>
      </c>
      <c r="B131" s="3" t="s">
        <v>3250</v>
      </c>
      <c r="C131" s="3" t="s">
        <v>7360</v>
      </c>
      <c r="D131" s="9">
        <v>25000</v>
      </c>
      <c r="E131" s="18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f t="shared" si="8"/>
        <v>102</v>
      </c>
      <c r="P131" s="3">
        <f t="shared" si="9"/>
        <v>119.19</v>
      </c>
      <c r="Q131" s="19" t="s">
        <v>8315</v>
      </c>
      <c r="R131" s="3" t="s">
        <v>8316</v>
      </c>
      <c r="S131" s="20">
        <f t="shared" si="10"/>
        <v>41918.742175925923</v>
      </c>
      <c r="T131" s="20">
        <f t="shared" si="11"/>
        <v>41948.783842592595</v>
      </c>
    </row>
    <row r="132" spans="1:20" s="3" customFormat="1" ht="48" x14ac:dyDescent="0.2">
      <c r="A132" s="3">
        <v>3251</v>
      </c>
      <c r="B132" s="3" t="s">
        <v>3251</v>
      </c>
      <c r="C132" s="3" t="s">
        <v>7361</v>
      </c>
      <c r="D132" s="9">
        <v>1500</v>
      </c>
      <c r="E132" s="18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">
        <f t="shared" si="8"/>
        <v>111</v>
      </c>
      <c r="P132" s="3">
        <f t="shared" si="9"/>
        <v>83.05</v>
      </c>
      <c r="Q132" s="19" t="s">
        <v>8315</v>
      </c>
      <c r="R132" s="3" t="s">
        <v>8316</v>
      </c>
      <c r="S132" s="20">
        <f t="shared" si="10"/>
        <v>42146.731087962966</v>
      </c>
      <c r="T132" s="20">
        <f t="shared" si="11"/>
        <v>42176.731087962966</v>
      </c>
    </row>
    <row r="133" spans="1:20" s="3" customFormat="1" ht="48" x14ac:dyDescent="0.2">
      <c r="A133" s="3">
        <v>3253</v>
      </c>
      <c r="B133" s="3" t="s">
        <v>3253</v>
      </c>
      <c r="C133" s="3" t="s">
        <v>7363</v>
      </c>
      <c r="D133" s="9">
        <v>20000</v>
      </c>
      <c r="E133" s="18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f t="shared" si="8"/>
        <v>102</v>
      </c>
      <c r="P133" s="3">
        <f t="shared" si="9"/>
        <v>177.09</v>
      </c>
      <c r="Q133" s="19" t="s">
        <v>8315</v>
      </c>
      <c r="R133" s="3" t="s">
        <v>8316</v>
      </c>
      <c r="S133" s="20">
        <f t="shared" si="10"/>
        <v>42602.576712962968</v>
      </c>
      <c r="T133" s="20">
        <f t="shared" si="11"/>
        <v>42621.15625</v>
      </c>
    </row>
    <row r="134" spans="1:20" s="3" customFormat="1" ht="48" x14ac:dyDescent="0.2">
      <c r="A134" s="3">
        <v>3256</v>
      </c>
      <c r="B134" s="3" t="s">
        <v>3256</v>
      </c>
      <c r="C134" s="3" t="s">
        <v>7366</v>
      </c>
      <c r="D134" s="9">
        <v>10000</v>
      </c>
      <c r="E134" s="18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">
        <f t="shared" si="8"/>
        <v>128</v>
      </c>
      <c r="P134" s="3">
        <f t="shared" si="9"/>
        <v>72.760000000000005</v>
      </c>
      <c r="Q134" s="19" t="s">
        <v>8315</v>
      </c>
      <c r="R134" s="3" t="s">
        <v>8316</v>
      </c>
      <c r="S134" s="20">
        <f t="shared" si="10"/>
        <v>42144.573807870373</v>
      </c>
      <c r="T134" s="20">
        <f t="shared" si="11"/>
        <v>42166.165972222225</v>
      </c>
    </row>
    <row r="135" spans="1:20" s="3" customFormat="1" ht="32" x14ac:dyDescent="0.2">
      <c r="A135" s="3">
        <v>3258</v>
      </c>
      <c r="B135" s="3" t="s">
        <v>3258</v>
      </c>
      <c r="C135" s="3" t="s">
        <v>7368</v>
      </c>
      <c r="D135" s="9">
        <v>7000</v>
      </c>
      <c r="E135" s="18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f t="shared" si="8"/>
        <v>105</v>
      </c>
      <c r="P135" s="3">
        <f t="shared" si="9"/>
        <v>98.2</v>
      </c>
      <c r="Q135" s="19" t="s">
        <v>8315</v>
      </c>
      <c r="R135" s="3" t="s">
        <v>8316</v>
      </c>
      <c r="S135" s="20">
        <f t="shared" si="10"/>
        <v>41982.887280092589</v>
      </c>
      <c r="T135" s="20">
        <f t="shared" si="11"/>
        <v>42012.887280092589</v>
      </c>
    </row>
    <row r="136" spans="1:20" s="3" customFormat="1" ht="48" x14ac:dyDescent="0.2">
      <c r="A136" s="3">
        <v>3259</v>
      </c>
      <c r="B136" s="3" t="s">
        <v>3259</v>
      </c>
      <c r="C136" s="3" t="s">
        <v>7369</v>
      </c>
      <c r="D136" s="9">
        <v>23000</v>
      </c>
      <c r="E136" s="18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">
        <f t="shared" si="8"/>
        <v>106</v>
      </c>
      <c r="P136" s="3">
        <f t="shared" si="9"/>
        <v>251.74</v>
      </c>
      <c r="Q136" s="19" t="s">
        <v>8315</v>
      </c>
      <c r="R136" s="3" t="s">
        <v>8316</v>
      </c>
      <c r="S136" s="20">
        <f t="shared" si="10"/>
        <v>42614.760937500003</v>
      </c>
      <c r="T136" s="20">
        <f t="shared" si="11"/>
        <v>42644.165972222225</v>
      </c>
    </row>
    <row r="137" spans="1:20" s="3" customFormat="1" ht="48" x14ac:dyDescent="0.2">
      <c r="A137" s="3">
        <v>3260</v>
      </c>
      <c r="B137" s="3" t="s">
        <v>3260</v>
      </c>
      <c r="C137" s="3" t="s">
        <v>7370</v>
      </c>
      <c r="D137" s="9">
        <v>5000</v>
      </c>
      <c r="E137" s="18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f t="shared" si="8"/>
        <v>109</v>
      </c>
      <c r="P137" s="3">
        <f t="shared" si="9"/>
        <v>74.819999999999993</v>
      </c>
      <c r="Q137" s="19" t="s">
        <v>8315</v>
      </c>
      <c r="R137" s="3" t="s">
        <v>8316</v>
      </c>
      <c r="S137" s="20">
        <f t="shared" si="10"/>
        <v>42303.672662037032</v>
      </c>
      <c r="T137" s="20">
        <f t="shared" si="11"/>
        <v>42338.714328703703</v>
      </c>
    </row>
    <row r="138" spans="1:20" s="3" customFormat="1" ht="48" x14ac:dyDescent="0.2">
      <c r="A138" s="3">
        <v>3261</v>
      </c>
      <c r="B138" s="3" t="s">
        <v>3261</v>
      </c>
      <c r="C138" s="3" t="s">
        <v>7371</v>
      </c>
      <c r="D138" s="9">
        <v>3300</v>
      </c>
      <c r="E138" s="18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">
        <f t="shared" si="8"/>
        <v>100</v>
      </c>
      <c r="P138" s="3">
        <f t="shared" si="9"/>
        <v>67.650000000000006</v>
      </c>
      <c r="Q138" s="19" t="s">
        <v>8315</v>
      </c>
      <c r="R138" s="3" t="s">
        <v>8316</v>
      </c>
      <c r="S138" s="20">
        <f t="shared" si="10"/>
        <v>42171.725416666668</v>
      </c>
      <c r="T138" s="20">
        <f t="shared" si="11"/>
        <v>42201.725416666668</v>
      </c>
    </row>
    <row r="139" spans="1:20" s="3" customFormat="1" ht="32" x14ac:dyDescent="0.2">
      <c r="A139" s="3">
        <v>3262</v>
      </c>
      <c r="B139" s="3" t="s">
        <v>3262</v>
      </c>
      <c r="C139" s="3" t="s">
        <v>7372</v>
      </c>
      <c r="D139" s="9">
        <v>12200</v>
      </c>
      <c r="E139" s="18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f t="shared" si="8"/>
        <v>103</v>
      </c>
      <c r="P139" s="3">
        <f t="shared" si="9"/>
        <v>93.81</v>
      </c>
      <c r="Q139" s="19" t="s">
        <v>8315</v>
      </c>
      <c r="R139" s="3" t="s">
        <v>8316</v>
      </c>
      <c r="S139" s="20">
        <f t="shared" si="10"/>
        <v>41964.315532407403</v>
      </c>
      <c r="T139" s="20">
        <f t="shared" si="11"/>
        <v>41995.166666666672</v>
      </c>
    </row>
    <row r="140" spans="1:20" s="3" customFormat="1" ht="32" x14ac:dyDescent="0.2">
      <c r="A140" s="3">
        <v>3263</v>
      </c>
      <c r="B140" s="3" t="s">
        <v>3263</v>
      </c>
      <c r="C140" s="3" t="s">
        <v>7373</v>
      </c>
      <c r="D140" s="9">
        <v>2500</v>
      </c>
      <c r="E140" s="18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">
        <f t="shared" si="8"/>
        <v>112</v>
      </c>
      <c r="P140" s="3">
        <f t="shared" si="9"/>
        <v>41.24</v>
      </c>
      <c r="Q140" s="19" t="s">
        <v>8315</v>
      </c>
      <c r="R140" s="3" t="s">
        <v>8316</v>
      </c>
      <c r="S140" s="20">
        <f t="shared" si="10"/>
        <v>42284.516064814816</v>
      </c>
      <c r="T140" s="20">
        <f t="shared" si="11"/>
        <v>42307.875</v>
      </c>
    </row>
    <row r="141" spans="1:20" s="3" customFormat="1" ht="32" x14ac:dyDescent="0.2">
      <c r="A141" s="3">
        <v>3264</v>
      </c>
      <c r="B141" s="3" t="s">
        <v>3264</v>
      </c>
      <c r="C141" s="3" t="s">
        <v>7374</v>
      </c>
      <c r="D141" s="9">
        <v>2500</v>
      </c>
      <c r="E141" s="18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f t="shared" si="8"/>
        <v>103</v>
      </c>
      <c r="P141" s="3">
        <f t="shared" si="9"/>
        <v>52.55</v>
      </c>
      <c r="Q141" s="19" t="s">
        <v>8315</v>
      </c>
      <c r="R141" s="3" t="s">
        <v>8316</v>
      </c>
      <c r="S141" s="20">
        <f t="shared" si="10"/>
        <v>42016.800208333334</v>
      </c>
      <c r="T141" s="20">
        <f t="shared" si="11"/>
        <v>42032.916666666672</v>
      </c>
    </row>
    <row r="142" spans="1:20" s="3" customFormat="1" ht="48" x14ac:dyDescent="0.2">
      <c r="A142" s="3">
        <v>3266</v>
      </c>
      <c r="B142" s="3" t="s">
        <v>3266</v>
      </c>
      <c r="C142" s="3" t="s">
        <v>7376</v>
      </c>
      <c r="D142" s="9">
        <v>6000</v>
      </c>
      <c r="E142" s="18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">
        <f t="shared" si="8"/>
        <v>131</v>
      </c>
      <c r="P142" s="3">
        <f t="shared" si="9"/>
        <v>48.33</v>
      </c>
      <c r="Q142" s="19" t="s">
        <v>8315</v>
      </c>
      <c r="R142" s="3" t="s">
        <v>8316</v>
      </c>
      <c r="S142" s="20">
        <f t="shared" si="10"/>
        <v>42136.536134259266</v>
      </c>
      <c r="T142" s="20">
        <f t="shared" si="11"/>
        <v>42167.875</v>
      </c>
    </row>
    <row r="143" spans="1:20" s="3" customFormat="1" ht="48" x14ac:dyDescent="0.2">
      <c r="A143" s="3">
        <v>3267</v>
      </c>
      <c r="B143" s="3" t="s">
        <v>3267</v>
      </c>
      <c r="C143" s="3" t="s">
        <v>7377</v>
      </c>
      <c r="D143" s="9">
        <v>15000</v>
      </c>
      <c r="E143" s="18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f t="shared" si="8"/>
        <v>102</v>
      </c>
      <c r="P143" s="3">
        <f t="shared" si="9"/>
        <v>53.18</v>
      </c>
      <c r="Q143" s="19" t="s">
        <v>8315</v>
      </c>
      <c r="R143" s="3" t="s">
        <v>8316</v>
      </c>
      <c r="S143" s="20">
        <f t="shared" si="10"/>
        <v>42172.757638888885</v>
      </c>
      <c r="T143" s="20">
        <f t="shared" si="11"/>
        <v>42202.757638888885</v>
      </c>
    </row>
    <row r="144" spans="1:20" s="3" customFormat="1" ht="48" x14ac:dyDescent="0.2">
      <c r="A144" s="3">
        <v>3268</v>
      </c>
      <c r="B144" s="3" t="s">
        <v>3268</v>
      </c>
      <c r="C144" s="3" t="s">
        <v>7378</v>
      </c>
      <c r="D144" s="9">
        <v>2000</v>
      </c>
      <c r="E144" s="18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">
        <f t="shared" si="8"/>
        <v>128</v>
      </c>
      <c r="P144" s="3">
        <f t="shared" si="9"/>
        <v>60.95</v>
      </c>
      <c r="Q144" s="19" t="s">
        <v>8315</v>
      </c>
      <c r="R144" s="3" t="s">
        <v>8316</v>
      </c>
      <c r="S144" s="20">
        <f t="shared" si="10"/>
        <v>42590.90425925926</v>
      </c>
      <c r="T144" s="20">
        <f t="shared" si="11"/>
        <v>42606.90425925926</v>
      </c>
    </row>
    <row r="145" spans="1:20" s="3" customFormat="1" ht="48" x14ac:dyDescent="0.2">
      <c r="A145" s="3">
        <v>3272</v>
      </c>
      <c r="B145" s="3" t="s">
        <v>3272</v>
      </c>
      <c r="C145" s="3" t="s">
        <v>7382</v>
      </c>
      <c r="D145" s="9">
        <v>10000</v>
      </c>
      <c r="E145" s="18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f t="shared" si="8"/>
        <v>154</v>
      </c>
      <c r="P145" s="3">
        <f t="shared" si="9"/>
        <v>106.5</v>
      </c>
      <c r="Q145" s="19" t="s">
        <v>8315</v>
      </c>
      <c r="R145" s="3" t="s">
        <v>8316</v>
      </c>
      <c r="S145" s="20">
        <f t="shared" si="10"/>
        <v>42284.500104166669</v>
      </c>
      <c r="T145" s="20">
        <f t="shared" si="11"/>
        <v>42314.541770833333</v>
      </c>
    </row>
    <row r="146" spans="1:20" s="3" customFormat="1" ht="48" x14ac:dyDescent="0.2">
      <c r="A146" s="3">
        <v>3273</v>
      </c>
      <c r="B146" s="3" t="s">
        <v>3273</v>
      </c>
      <c r="C146" s="3" t="s">
        <v>7383</v>
      </c>
      <c r="D146" s="9">
        <v>4000</v>
      </c>
      <c r="E146" s="18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">
        <f t="shared" si="8"/>
        <v>107</v>
      </c>
      <c r="P146" s="3">
        <f t="shared" si="9"/>
        <v>204.57</v>
      </c>
      <c r="Q146" s="19" t="s">
        <v>8315</v>
      </c>
      <c r="R146" s="3" t="s">
        <v>8316</v>
      </c>
      <c r="S146" s="20">
        <f t="shared" si="10"/>
        <v>42611.801412037035</v>
      </c>
      <c r="T146" s="20">
        <f t="shared" si="11"/>
        <v>42627.791666666672</v>
      </c>
    </row>
    <row r="147" spans="1:20" s="3" customFormat="1" ht="48" x14ac:dyDescent="0.2">
      <c r="A147" s="3">
        <v>3274</v>
      </c>
      <c r="B147" s="3" t="s">
        <v>3274</v>
      </c>
      <c r="C147" s="3" t="s">
        <v>7384</v>
      </c>
      <c r="D147" s="9">
        <v>15500</v>
      </c>
      <c r="E147" s="18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f t="shared" si="8"/>
        <v>101</v>
      </c>
      <c r="P147" s="3">
        <f t="shared" si="9"/>
        <v>54.91</v>
      </c>
      <c r="Q147" s="19" t="s">
        <v>8315</v>
      </c>
      <c r="R147" s="3" t="s">
        <v>8316</v>
      </c>
      <c r="S147" s="20">
        <f t="shared" si="10"/>
        <v>42400.704537037032</v>
      </c>
      <c r="T147" s="20">
        <f t="shared" si="11"/>
        <v>42444.875</v>
      </c>
    </row>
    <row r="148" spans="1:20" s="3" customFormat="1" ht="48" x14ac:dyDescent="0.2">
      <c r="A148" s="3">
        <v>3275</v>
      </c>
      <c r="B148" s="3" t="s">
        <v>3275</v>
      </c>
      <c r="C148" s="3" t="s">
        <v>7385</v>
      </c>
      <c r="D148" s="9">
        <v>1800</v>
      </c>
      <c r="E148" s="18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">
        <f t="shared" si="8"/>
        <v>100</v>
      </c>
      <c r="P148" s="3">
        <f t="shared" si="9"/>
        <v>150.41999999999999</v>
      </c>
      <c r="Q148" s="19" t="s">
        <v>8315</v>
      </c>
      <c r="R148" s="3" t="s">
        <v>8316</v>
      </c>
      <c r="S148" s="20">
        <f t="shared" si="10"/>
        <v>42017.88045138889</v>
      </c>
      <c r="T148" s="20">
        <f t="shared" si="11"/>
        <v>42044.1875</v>
      </c>
    </row>
    <row r="149" spans="1:20" s="3" customFormat="1" ht="48" x14ac:dyDescent="0.2">
      <c r="A149" s="3">
        <v>3279</v>
      </c>
      <c r="B149" s="3" t="s">
        <v>3279</v>
      </c>
      <c r="C149" s="3" t="s">
        <v>7389</v>
      </c>
      <c r="D149" s="9">
        <v>5800</v>
      </c>
      <c r="E149" s="18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f t="shared" si="8"/>
        <v>114</v>
      </c>
      <c r="P149" s="3">
        <f t="shared" si="9"/>
        <v>105.21</v>
      </c>
      <c r="Q149" s="19" t="s">
        <v>8315</v>
      </c>
      <c r="R149" s="3" t="s">
        <v>8316</v>
      </c>
      <c r="S149" s="20">
        <f t="shared" si="10"/>
        <v>42431.102534722217</v>
      </c>
      <c r="T149" s="20">
        <f t="shared" si="11"/>
        <v>42461.06086805556</v>
      </c>
    </row>
    <row r="150" spans="1:20" s="3" customFormat="1" ht="48" x14ac:dyDescent="0.2">
      <c r="A150" s="3">
        <v>3280</v>
      </c>
      <c r="B150" s="3" t="s">
        <v>3280</v>
      </c>
      <c r="C150" s="3" t="s">
        <v>7390</v>
      </c>
      <c r="D150" s="9">
        <v>2000</v>
      </c>
      <c r="E150" s="18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">
        <f t="shared" si="8"/>
        <v>103</v>
      </c>
      <c r="P150" s="3">
        <f t="shared" si="9"/>
        <v>68.67</v>
      </c>
      <c r="Q150" s="19" t="s">
        <v>8315</v>
      </c>
      <c r="R150" s="3" t="s">
        <v>8316</v>
      </c>
      <c r="S150" s="20">
        <f t="shared" si="10"/>
        <v>42121.756921296299</v>
      </c>
      <c r="T150" s="20">
        <f t="shared" si="11"/>
        <v>42156.208333333328</v>
      </c>
    </row>
    <row r="151" spans="1:20" s="3" customFormat="1" ht="32" x14ac:dyDescent="0.2">
      <c r="A151" s="3">
        <v>3281</v>
      </c>
      <c r="B151" s="3" t="s">
        <v>3281</v>
      </c>
      <c r="C151" s="3" t="s">
        <v>7391</v>
      </c>
      <c r="D151" s="9">
        <v>5000</v>
      </c>
      <c r="E151" s="18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f t="shared" si="8"/>
        <v>122</v>
      </c>
      <c r="P151" s="3">
        <f t="shared" si="9"/>
        <v>129.36000000000001</v>
      </c>
      <c r="Q151" s="19" t="s">
        <v>8315</v>
      </c>
      <c r="R151" s="3" t="s">
        <v>8316</v>
      </c>
      <c r="S151" s="20">
        <f t="shared" si="10"/>
        <v>42219.019733796296</v>
      </c>
      <c r="T151" s="20">
        <f t="shared" si="11"/>
        <v>42249.019733796296</v>
      </c>
    </row>
    <row r="152" spans="1:20" s="3" customFormat="1" ht="48" x14ac:dyDescent="0.2">
      <c r="A152" s="3">
        <v>3282</v>
      </c>
      <c r="B152" s="3" t="s">
        <v>3282</v>
      </c>
      <c r="C152" s="3" t="s">
        <v>7392</v>
      </c>
      <c r="D152" s="9">
        <v>31000</v>
      </c>
      <c r="E152" s="18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">
        <f t="shared" si="8"/>
        <v>103</v>
      </c>
      <c r="P152" s="3">
        <f t="shared" si="9"/>
        <v>134.26</v>
      </c>
      <c r="Q152" s="19" t="s">
        <v>8315</v>
      </c>
      <c r="R152" s="3" t="s">
        <v>8316</v>
      </c>
      <c r="S152" s="20">
        <f t="shared" si="10"/>
        <v>42445.19430555556</v>
      </c>
      <c r="T152" s="20">
        <f t="shared" si="11"/>
        <v>42489.19430555556</v>
      </c>
    </row>
    <row r="153" spans="1:20" s="3" customFormat="1" ht="48" x14ac:dyDescent="0.2">
      <c r="A153" s="3">
        <v>3284</v>
      </c>
      <c r="B153" s="3" t="s">
        <v>3284</v>
      </c>
      <c r="C153" s="3" t="s">
        <v>7394</v>
      </c>
      <c r="D153" s="9">
        <v>3000</v>
      </c>
      <c r="E153" s="18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f t="shared" si="8"/>
        <v>102</v>
      </c>
      <c r="P153" s="3">
        <f t="shared" si="9"/>
        <v>203.2</v>
      </c>
      <c r="Q153" s="19" t="s">
        <v>8315</v>
      </c>
      <c r="R153" s="3" t="s">
        <v>8316</v>
      </c>
      <c r="S153" s="20">
        <f t="shared" si="10"/>
        <v>42380.884872685187</v>
      </c>
      <c r="T153" s="20">
        <f t="shared" si="11"/>
        <v>42398.249305555553</v>
      </c>
    </row>
    <row r="154" spans="1:20" s="3" customFormat="1" ht="16" x14ac:dyDescent="0.2">
      <c r="A154" s="3">
        <v>3285</v>
      </c>
      <c r="B154" s="3" t="s">
        <v>3285</v>
      </c>
      <c r="C154" s="3" t="s">
        <v>7395</v>
      </c>
      <c r="D154" s="9">
        <v>4999</v>
      </c>
      <c r="E154" s="18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">
        <f t="shared" si="8"/>
        <v>112</v>
      </c>
      <c r="P154" s="3">
        <f t="shared" si="9"/>
        <v>69.19</v>
      </c>
      <c r="Q154" s="19" t="s">
        <v>8315</v>
      </c>
      <c r="R154" s="3" t="s">
        <v>8316</v>
      </c>
      <c r="S154" s="20">
        <f t="shared" si="10"/>
        <v>42762.942430555559</v>
      </c>
      <c r="T154" s="20">
        <f t="shared" si="11"/>
        <v>42794.208333333328</v>
      </c>
    </row>
    <row r="155" spans="1:20" s="3" customFormat="1" ht="48" x14ac:dyDescent="0.2">
      <c r="A155" s="3">
        <v>3286</v>
      </c>
      <c r="B155" s="3" t="s">
        <v>3286</v>
      </c>
      <c r="C155" s="3" t="s">
        <v>7396</v>
      </c>
      <c r="D155" s="9">
        <v>15000</v>
      </c>
      <c r="E155" s="18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f t="shared" si="8"/>
        <v>102</v>
      </c>
      <c r="P155" s="3">
        <f t="shared" si="9"/>
        <v>125.12</v>
      </c>
      <c r="Q155" s="19" t="s">
        <v>8315</v>
      </c>
      <c r="R155" s="3" t="s">
        <v>8316</v>
      </c>
      <c r="S155" s="20">
        <f t="shared" si="10"/>
        <v>42567.840069444443</v>
      </c>
      <c r="T155" s="20">
        <f t="shared" si="11"/>
        <v>42597.840069444443</v>
      </c>
    </row>
    <row r="156" spans="1:20" s="3" customFormat="1" ht="48" x14ac:dyDescent="0.2">
      <c r="A156" s="3">
        <v>3291</v>
      </c>
      <c r="B156" s="3" t="s">
        <v>3291</v>
      </c>
      <c r="C156" s="3" t="s">
        <v>7401</v>
      </c>
      <c r="D156" s="9">
        <v>500</v>
      </c>
      <c r="E156" s="18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">
        <f t="shared" si="8"/>
        <v>114</v>
      </c>
      <c r="P156" s="3">
        <f t="shared" si="9"/>
        <v>40.71</v>
      </c>
      <c r="Q156" s="19" t="s">
        <v>8315</v>
      </c>
      <c r="R156" s="3" t="s">
        <v>8316</v>
      </c>
      <c r="S156" s="20">
        <f t="shared" si="10"/>
        <v>42232.702546296292</v>
      </c>
      <c r="T156" s="20">
        <f t="shared" si="11"/>
        <v>42264.165972222225</v>
      </c>
    </row>
    <row r="157" spans="1:20" s="3" customFormat="1" ht="48" x14ac:dyDescent="0.2">
      <c r="A157" s="3">
        <v>3298</v>
      </c>
      <c r="B157" s="3" t="s">
        <v>3298</v>
      </c>
      <c r="C157" s="3" t="s">
        <v>7408</v>
      </c>
      <c r="D157" s="9">
        <v>10000</v>
      </c>
      <c r="E157" s="18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f t="shared" si="8"/>
        <v>102</v>
      </c>
      <c r="P157" s="3">
        <f t="shared" si="9"/>
        <v>141.29</v>
      </c>
      <c r="Q157" s="19" t="s">
        <v>8315</v>
      </c>
      <c r="R157" s="3" t="s">
        <v>8316</v>
      </c>
      <c r="S157" s="20">
        <f t="shared" si="10"/>
        <v>42239.957962962959</v>
      </c>
      <c r="T157" s="20">
        <f t="shared" si="11"/>
        <v>42260</v>
      </c>
    </row>
    <row r="158" spans="1:20" s="3" customFormat="1" ht="48" x14ac:dyDescent="0.2">
      <c r="A158" s="3">
        <v>3299</v>
      </c>
      <c r="B158" s="3" t="s">
        <v>3299</v>
      </c>
      <c r="C158" s="3" t="s">
        <v>7409</v>
      </c>
      <c r="D158" s="9">
        <v>3000</v>
      </c>
      <c r="E158" s="18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">
        <f t="shared" si="8"/>
        <v>116</v>
      </c>
      <c r="P158" s="3">
        <f t="shared" si="9"/>
        <v>55.33</v>
      </c>
      <c r="Q158" s="19" t="s">
        <v>8315</v>
      </c>
      <c r="R158" s="3" t="s">
        <v>8316</v>
      </c>
      <c r="S158" s="20">
        <f t="shared" si="10"/>
        <v>42261.917395833334</v>
      </c>
      <c r="T158" s="20">
        <f t="shared" si="11"/>
        <v>42291.917395833334</v>
      </c>
    </row>
    <row r="159" spans="1:20" s="3" customFormat="1" ht="48" x14ac:dyDescent="0.2">
      <c r="A159" s="3">
        <v>3300</v>
      </c>
      <c r="B159" s="3" t="s">
        <v>3300</v>
      </c>
      <c r="C159" s="3" t="s">
        <v>7410</v>
      </c>
      <c r="D159" s="9">
        <v>3000</v>
      </c>
      <c r="E159" s="18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f t="shared" si="8"/>
        <v>136</v>
      </c>
      <c r="P159" s="3">
        <f t="shared" si="9"/>
        <v>46.42</v>
      </c>
      <c r="Q159" s="19" t="s">
        <v>8315</v>
      </c>
      <c r="R159" s="3" t="s">
        <v>8316</v>
      </c>
      <c r="S159" s="20">
        <f t="shared" si="10"/>
        <v>42102.743773148148</v>
      </c>
      <c r="T159" s="20">
        <f t="shared" si="11"/>
        <v>42123.743773148148</v>
      </c>
    </row>
    <row r="160" spans="1:20" s="3" customFormat="1" ht="48" x14ac:dyDescent="0.2">
      <c r="A160" s="3">
        <v>3301</v>
      </c>
      <c r="B160" s="3" t="s">
        <v>3301</v>
      </c>
      <c r="C160" s="3" t="s">
        <v>7411</v>
      </c>
      <c r="D160" s="9">
        <v>3000</v>
      </c>
      <c r="E160" s="18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">
        <f t="shared" si="8"/>
        <v>133</v>
      </c>
      <c r="P160" s="3">
        <f t="shared" si="9"/>
        <v>57.2</v>
      </c>
      <c r="Q160" s="19" t="s">
        <v>8315</v>
      </c>
      <c r="R160" s="3" t="s">
        <v>8316</v>
      </c>
      <c r="S160" s="20">
        <f t="shared" si="10"/>
        <v>42538.73583333334</v>
      </c>
      <c r="T160" s="20">
        <f t="shared" si="11"/>
        <v>42583.290972222225</v>
      </c>
    </row>
    <row r="161" spans="1:20" s="3" customFormat="1" ht="48" x14ac:dyDescent="0.2">
      <c r="A161" s="3">
        <v>3303</v>
      </c>
      <c r="B161" s="3" t="s">
        <v>3303</v>
      </c>
      <c r="C161" s="3" t="s">
        <v>7413</v>
      </c>
      <c r="D161" s="9">
        <v>1800</v>
      </c>
      <c r="E161" s="18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f t="shared" si="8"/>
        <v>116</v>
      </c>
      <c r="P161" s="3">
        <f t="shared" si="9"/>
        <v>59.6</v>
      </c>
      <c r="Q161" s="19" t="s">
        <v>8315</v>
      </c>
      <c r="R161" s="3" t="s">
        <v>8316</v>
      </c>
      <c r="S161" s="20">
        <f t="shared" si="10"/>
        <v>42056.65143518518</v>
      </c>
      <c r="T161" s="20">
        <f t="shared" si="11"/>
        <v>42091.609768518523</v>
      </c>
    </row>
    <row r="162" spans="1:20" s="3" customFormat="1" ht="48" x14ac:dyDescent="0.2">
      <c r="A162" s="3">
        <v>3304</v>
      </c>
      <c r="B162" s="3" t="s">
        <v>3304</v>
      </c>
      <c r="C162" s="3" t="s">
        <v>7414</v>
      </c>
      <c r="D162" s="9">
        <v>15000</v>
      </c>
      <c r="E162" s="18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">
        <f t="shared" si="8"/>
        <v>105</v>
      </c>
      <c r="P162" s="3">
        <f t="shared" si="9"/>
        <v>89.59</v>
      </c>
      <c r="Q162" s="19" t="s">
        <v>8315</v>
      </c>
      <c r="R162" s="3" t="s">
        <v>8316</v>
      </c>
      <c r="S162" s="20">
        <f t="shared" si="10"/>
        <v>42696.624444444446</v>
      </c>
      <c r="T162" s="20">
        <f t="shared" si="11"/>
        <v>42726.624444444446</v>
      </c>
    </row>
    <row r="163" spans="1:20" s="3" customFormat="1" ht="48" x14ac:dyDescent="0.2">
      <c r="A163" s="3">
        <v>3305</v>
      </c>
      <c r="B163" s="3" t="s">
        <v>3305</v>
      </c>
      <c r="C163" s="3" t="s">
        <v>7415</v>
      </c>
      <c r="D163" s="9">
        <v>4000</v>
      </c>
      <c r="E163" s="18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f t="shared" si="8"/>
        <v>102</v>
      </c>
      <c r="P163" s="3">
        <f t="shared" si="9"/>
        <v>204.05</v>
      </c>
      <c r="Q163" s="19" t="s">
        <v>8315</v>
      </c>
      <c r="R163" s="3" t="s">
        <v>8316</v>
      </c>
      <c r="S163" s="20">
        <f t="shared" si="10"/>
        <v>42186.855879629627</v>
      </c>
      <c r="T163" s="20">
        <f t="shared" si="11"/>
        <v>42216.855879629627</v>
      </c>
    </row>
    <row r="164" spans="1:20" s="3" customFormat="1" ht="48" x14ac:dyDescent="0.2">
      <c r="A164" s="3">
        <v>3306</v>
      </c>
      <c r="B164" s="3" t="s">
        <v>3306</v>
      </c>
      <c r="C164" s="3" t="s">
        <v>7416</v>
      </c>
      <c r="D164" s="9">
        <v>1500</v>
      </c>
      <c r="E164" s="18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">
        <f t="shared" si="8"/>
        <v>175</v>
      </c>
      <c r="P164" s="3">
        <f t="shared" si="9"/>
        <v>48.7</v>
      </c>
      <c r="Q164" s="19" t="s">
        <v>8315</v>
      </c>
      <c r="R164" s="3" t="s">
        <v>8316</v>
      </c>
      <c r="S164" s="20">
        <f t="shared" si="10"/>
        <v>42493.219236111108</v>
      </c>
      <c r="T164" s="20">
        <f t="shared" si="11"/>
        <v>42531.125</v>
      </c>
    </row>
    <row r="165" spans="1:20" s="3" customFormat="1" ht="48" x14ac:dyDescent="0.2">
      <c r="A165" s="3">
        <v>3307</v>
      </c>
      <c r="B165" s="3" t="s">
        <v>3307</v>
      </c>
      <c r="C165" s="3" t="s">
        <v>7417</v>
      </c>
      <c r="D165" s="9">
        <v>1000</v>
      </c>
      <c r="E165" s="18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f t="shared" si="8"/>
        <v>107</v>
      </c>
      <c r="P165" s="3">
        <f t="shared" si="9"/>
        <v>53.34</v>
      </c>
      <c r="Q165" s="19" t="s">
        <v>8315</v>
      </c>
      <c r="R165" s="3" t="s">
        <v>8316</v>
      </c>
      <c r="S165" s="20">
        <f t="shared" si="10"/>
        <v>42475.057164351849</v>
      </c>
      <c r="T165" s="20">
        <f t="shared" si="11"/>
        <v>42505.057164351849</v>
      </c>
    </row>
    <row r="166" spans="1:20" s="3" customFormat="1" ht="48" x14ac:dyDescent="0.2">
      <c r="A166" s="3">
        <v>3308</v>
      </c>
      <c r="B166" s="3" t="s">
        <v>3308</v>
      </c>
      <c r="C166" s="3" t="s">
        <v>7418</v>
      </c>
      <c r="D166" s="9">
        <v>3500</v>
      </c>
      <c r="E166" s="18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">
        <f t="shared" si="8"/>
        <v>122</v>
      </c>
      <c r="P166" s="3">
        <f t="shared" si="9"/>
        <v>75.09</v>
      </c>
      <c r="Q166" s="19" t="s">
        <v>8315</v>
      </c>
      <c r="R166" s="3" t="s">
        <v>8316</v>
      </c>
      <c r="S166" s="20">
        <f t="shared" si="10"/>
        <v>42452.876909722225</v>
      </c>
      <c r="T166" s="20">
        <f t="shared" si="11"/>
        <v>42473.876909722225</v>
      </c>
    </row>
    <row r="167" spans="1:20" s="3" customFormat="1" ht="32" x14ac:dyDescent="0.2">
      <c r="A167" s="3">
        <v>3310</v>
      </c>
      <c r="B167" s="3" t="s">
        <v>3310</v>
      </c>
      <c r="C167" s="3" t="s">
        <v>7420</v>
      </c>
      <c r="D167" s="9">
        <v>6500</v>
      </c>
      <c r="E167" s="18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f t="shared" si="8"/>
        <v>100</v>
      </c>
      <c r="P167" s="3">
        <f t="shared" si="9"/>
        <v>209.84</v>
      </c>
      <c r="Q167" s="19" t="s">
        <v>8315</v>
      </c>
      <c r="R167" s="3" t="s">
        <v>8316</v>
      </c>
      <c r="S167" s="20">
        <f t="shared" si="10"/>
        <v>42253.928530092591</v>
      </c>
      <c r="T167" s="20">
        <f t="shared" si="11"/>
        <v>42283.928530092591</v>
      </c>
    </row>
    <row r="168" spans="1:20" s="3" customFormat="1" ht="48" x14ac:dyDescent="0.2">
      <c r="A168" s="3">
        <v>3311</v>
      </c>
      <c r="B168" s="3" t="s">
        <v>3311</v>
      </c>
      <c r="C168" s="3" t="s">
        <v>7421</v>
      </c>
      <c r="D168" s="9">
        <v>2500</v>
      </c>
      <c r="E168" s="18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">
        <f t="shared" si="8"/>
        <v>110</v>
      </c>
      <c r="P168" s="3">
        <f t="shared" si="9"/>
        <v>61.02</v>
      </c>
      <c r="Q168" s="19" t="s">
        <v>8315</v>
      </c>
      <c r="R168" s="3" t="s">
        <v>8316</v>
      </c>
      <c r="S168" s="20">
        <f t="shared" si="10"/>
        <v>42264.29178240741</v>
      </c>
      <c r="T168" s="20">
        <f t="shared" si="11"/>
        <v>42294.29178240741</v>
      </c>
    </row>
    <row r="169" spans="1:20" s="3" customFormat="1" ht="48" x14ac:dyDescent="0.2">
      <c r="A169" s="3">
        <v>3312</v>
      </c>
      <c r="B169" s="3" t="s">
        <v>3312</v>
      </c>
      <c r="C169" s="3" t="s">
        <v>7422</v>
      </c>
      <c r="D169" s="9">
        <v>2500</v>
      </c>
      <c r="E169" s="18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f t="shared" si="8"/>
        <v>100</v>
      </c>
      <c r="P169" s="3">
        <f t="shared" si="9"/>
        <v>61</v>
      </c>
      <c r="Q169" s="19" t="s">
        <v>8315</v>
      </c>
      <c r="R169" s="3" t="s">
        <v>8316</v>
      </c>
      <c r="S169" s="20">
        <f t="shared" si="10"/>
        <v>42664.809560185182</v>
      </c>
      <c r="T169" s="20">
        <f t="shared" si="11"/>
        <v>42685.916666666672</v>
      </c>
    </row>
    <row r="170" spans="1:20" s="3" customFormat="1" ht="48" x14ac:dyDescent="0.2">
      <c r="A170" s="3">
        <v>3313</v>
      </c>
      <c r="B170" s="3" t="s">
        <v>3313</v>
      </c>
      <c r="C170" s="3" t="s">
        <v>7423</v>
      </c>
      <c r="D170" s="9">
        <v>2000</v>
      </c>
      <c r="E170" s="18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">
        <f t="shared" si="8"/>
        <v>116</v>
      </c>
      <c r="P170" s="3">
        <f t="shared" si="9"/>
        <v>80.03</v>
      </c>
      <c r="Q170" s="19" t="s">
        <v>8315</v>
      </c>
      <c r="R170" s="3" t="s">
        <v>8316</v>
      </c>
      <c r="S170" s="20">
        <f t="shared" si="10"/>
        <v>42382.244409722218</v>
      </c>
      <c r="T170" s="20">
        <f t="shared" si="11"/>
        <v>42396.041666666672</v>
      </c>
    </row>
    <row r="171" spans="1:20" s="3" customFormat="1" ht="80" x14ac:dyDescent="0.2">
      <c r="A171" s="3">
        <v>3316</v>
      </c>
      <c r="B171" s="3" t="s">
        <v>3316</v>
      </c>
      <c r="C171" s="3" t="s">
        <v>7426</v>
      </c>
      <c r="D171" s="9">
        <v>11737</v>
      </c>
      <c r="E171" s="18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f t="shared" si="8"/>
        <v>100</v>
      </c>
      <c r="P171" s="3">
        <f t="shared" si="9"/>
        <v>93.98</v>
      </c>
      <c r="Q171" s="19" t="s">
        <v>8315</v>
      </c>
      <c r="R171" s="3" t="s">
        <v>8316</v>
      </c>
      <c r="S171" s="20">
        <f t="shared" si="10"/>
        <v>41826.871238425927</v>
      </c>
      <c r="T171" s="20">
        <f t="shared" si="11"/>
        <v>41859.57916666667</v>
      </c>
    </row>
    <row r="172" spans="1:20" s="3" customFormat="1" ht="48" x14ac:dyDescent="0.2">
      <c r="A172" s="3">
        <v>3317</v>
      </c>
      <c r="B172" s="3" t="s">
        <v>3317</v>
      </c>
      <c r="C172" s="3" t="s">
        <v>7427</v>
      </c>
      <c r="D172" s="9">
        <v>1050</v>
      </c>
      <c r="E172" s="18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">
        <f t="shared" si="8"/>
        <v>106</v>
      </c>
      <c r="P172" s="3">
        <f t="shared" si="9"/>
        <v>61.94</v>
      </c>
      <c r="Q172" s="19" t="s">
        <v>8315</v>
      </c>
      <c r="R172" s="3" t="s">
        <v>8316</v>
      </c>
      <c r="S172" s="20">
        <f t="shared" si="10"/>
        <v>42499.039629629624</v>
      </c>
      <c r="T172" s="20">
        <f t="shared" si="11"/>
        <v>42529.039629629624</v>
      </c>
    </row>
    <row r="173" spans="1:20" s="3" customFormat="1" ht="48" x14ac:dyDescent="0.2">
      <c r="A173" s="3">
        <v>3320</v>
      </c>
      <c r="B173" s="3" t="s">
        <v>3320</v>
      </c>
      <c r="C173" s="3" t="s">
        <v>7430</v>
      </c>
      <c r="D173" s="9">
        <v>2500</v>
      </c>
      <c r="E173" s="18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f t="shared" si="8"/>
        <v>101</v>
      </c>
      <c r="P173" s="3">
        <f t="shared" si="9"/>
        <v>66.45</v>
      </c>
      <c r="Q173" s="19" t="s">
        <v>8315</v>
      </c>
      <c r="R173" s="3" t="s">
        <v>8316</v>
      </c>
      <c r="S173" s="20">
        <f t="shared" si="10"/>
        <v>42513.045798611114</v>
      </c>
      <c r="T173" s="20">
        <f t="shared" si="11"/>
        <v>42543.045798611114</v>
      </c>
    </row>
    <row r="174" spans="1:20" s="3" customFormat="1" ht="48" x14ac:dyDescent="0.2">
      <c r="A174" s="3">
        <v>3321</v>
      </c>
      <c r="B174" s="3" t="s">
        <v>3321</v>
      </c>
      <c r="C174" s="3" t="s">
        <v>7431</v>
      </c>
      <c r="D174" s="9">
        <v>500</v>
      </c>
      <c r="E174" s="18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">
        <f t="shared" si="8"/>
        <v>107</v>
      </c>
      <c r="P174" s="3">
        <f t="shared" si="9"/>
        <v>35.799999999999997</v>
      </c>
      <c r="Q174" s="19" t="s">
        <v>8315</v>
      </c>
      <c r="R174" s="3" t="s">
        <v>8316</v>
      </c>
      <c r="S174" s="20">
        <f t="shared" si="10"/>
        <v>41914.100289351853</v>
      </c>
      <c r="T174" s="20">
        <f t="shared" si="11"/>
        <v>41928.165972222225</v>
      </c>
    </row>
    <row r="175" spans="1:20" s="3" customFormat="1" ht="48" x14ac:dyDescent="0.2">
      <c r="A175" s="3">
        <v>3322</v>
      </c>
      <c r="B175" s="3" t="s">
        <v>3322</v>
      </c>
      <c r="C175" s="3" t="s">
        <v>7432</v>
      </c>
      <c r="D175" s="9">
        <v>3300</v>
      </c>
      <c r="E175" s="18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f t="shared" si="8"/>
        <v>102</v>
      </c>
      <c r="P175" s="3">
        <f t="shared" si="9"/>
        <v>145.65</v>
      </c>
      <c r="Q175" s="19" t="s">
        <v>8315</v>
      </c>
      <c r="R175" s="3" t="s">
        <v>8316</v>
      </c>
      <c r="S175" s="20">
        <f t="shared" si="10"/>
        <v>42521.010370370372</v>
      </c>
      <c r="T175" s="20">
        <f t="shared" si="11"/>
        <v>42543.163194444445</v>
      </c>
    </row>
    <row r="176" spans="1:20" s="3" customFormat="1" ht="48" x14ac:dyDescent="0.2">
      <c r="A176" s="3">
        <v>3326</v>
      </c>
      <c r="B176" s="3" t="s">
        <v>3326</v>
      </c>
      <c r="C176" s="3" t="s">
        <v>7436</v>
      </c>
      <c r="D176" s="9">
        <v>8000</v>
      </c>
      <c r="E176" s="18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">
        <f t="shared" si="8"/>
        <v>101</v>
      </c>
      <c r="P176" s="3">
        <f t="shared" si="9"/>
        <v>142.28</v>
      </c>
      <c r="Q176" s="19" t="s">
        <v>8315</v>
      </c>
      <c r="R176" s="3" t="s">
        <v>8316</v>
      </c>
      <c r="S176" s="20">
        <f t="shared" si="10"/>
        <v>42041.714178240742</v>
      </c>
      <c r="T176" s="20">
        <f t="shared" si="11"/>
        <v>42071.67251157407</v>
      </c>
    </row>
    <row r="177" spans="1:20" s="3" customFormat="1" ht="48" x14ac:dyDescent="0.2">
      <c r="A177" s="3">
        <v>3328</v>
      </c>
      <c r="B177" s="3" t="s">
        <v>3328</v>
      </c>
      <c r="C177" s="3" t="s">
        <v>7438</v>
      </c>
      <c r="D177" s="9">
        <v>1800</v>
      </c>
      <c r="E177" s="18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f t="shared" si="8"/>
        <v>146</v>
      </c>
      <c r="P177" s="3">
        <f t="shared" si="9"/>
        <v>292.77999999999997</v>
      </c>
      <c r="Q177" s="19" t="s">
        <v>8315</v>
      </c>
      <c r="R177" s="3" t="s">
        <v>8316</v>
      </c>
      <c r="S177" s="20">
        <f t="shared" si="10"/>
        <v>41822.57503472222</v>
      </c>
      <c r="T177" s="20">
        <f t="shared" si="11"/>
        <v>41825.041666666664</v>
      </c>
    </row>
    <row r="178" spans="1:20" s="3" customFormat="1" ht="48" x14ac:dyDescent="0.2">
      <c r="A178" s="3">
        <v>3331</v>
      </c>
      <c r="B178" s="3" t="s">
        <v>3331</v>
      </c>
      <c r="C178" s="3" t="s">
        <v>7441</v>
      </c>
      <c r="D178" s="9">
        <v>5000</v>
      </c>
      <c r="E178" s="18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">
        <f t="shared" si="8"/>
        <v>105</v>
      </c>
      <c r="P178" s="3">
        <f t="shared" si="9"/>
        <v>80.400000000000006</v>
      </c>
      <c r="Q178" s="19" t="s">
        <v>8315</v>
      </c>
      <c r="R178" s="3" t="s">
        <v>8316</v>
      </c>
      <c r="S178" s="20">
        <f t="shared" si="10"/>
        <v>42248.697754629626</v>
      </c>
      <c r="T178" s="20">
        <f t="shared" si="11"/>
        <v>42283.697754629626</v>
      </c>
    </row>
    <row r="179" spans="1:20" s="3" customFormat="1" ht="48" x14ac:dyDescent="0.2">
      <c r="A179" s="3">
        <v>3332</v>
      </c>
      <c r="B179" s="3" t="s">
        <v>3332</v>
      </c>
      <c r="C179" s="3" t="s">
        <v>7442</v>
      </c>
      <c r="D179" s="9">
        <v>6000</v>
      </c>
      <c r="E179" s="18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f t="shared" si="8"/>
        <v>100</v>
      </c>
      <c r="P179" s="3">
        <f t="shared" si="9"/>
        <v>72.290000000000006</v>
      </c>
      <c r="Q179" s="19" t="s">
        <v>8315</v>
      </c>
      <c r="R179" s="3" t="s">
        <v>8316</v>
      </c>
      <c r="S179" s="20">
        <f t="shared" si="10"/>
        <v>41809.860300925924</v>
      </c>
      <c r="T179" s="20">
        <f t="shared" si="11"/>
        <v>41839.860300925924</v>
      </c>
    </row>
    <row r="180" spans="1:20" s="3" customFormat="1" ht="48" x14ac:dyDescent="0.2">
      <c r="A180" s="3">
        <v>3333</v>
      </c>
      <c r="B180" s="3" t="s">
        <v>3333</v>
      </c>
      <c r="C180" s="3" t="s">
        <v>7443</v>
      </c>
      <c r="D180" s="9">
        <v>3500</v>
      </c>
      <c r="E180" s="18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">
        <f t="shared" si="8"/>
        <v>105</v>
      </c>
      <c r="P180" s="3">
        <f t="shared" si="9"/>
        <v>32.97</v>
      </c>
      <c r="Q180" s="19" t="s">
        <v>8315</v>
      </c>
      <c r="R180" s="3" t="s">
        <v>8316</v>
      </c>
      <c r="S180" s="20">
        <f t="shared" si="10"/>
        <v>42148.676851851851</v>
      </c>
      <c r="T180" s="20">
        <f t="shared" si="11"/>
        <v>42170.676851851851</v>
      </c>
    </row>
    <row r="181" spans="1:20" s="3" customFormat="1" ht="32" x14ac:dyDescent="0.2">
      <c r="A181" s="3">
        <v>3334</v>
      </c>
      <c r="B181" s="3" t="s">
        <v>3334</v>
      </c>
      <c r="C181" s="3" t="s">
        <v>7444</v>
      </c>
      <c r="D181" s="9">
        <v>3871</v>
      </c>
      <c r="E181" s="18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f t="shared" si="8"/>
        <v>139</v>
      </c>
      <c r="P181" s="3">
        <f t="shared" si="9"/>
        <v>116.65</v>
      </c>
      <c r="Q181" s="19" t="s">
        <v>8315</v>
      </c>
      <c r="R181" s="3" t="s">
        <v>8316</v>
      </c>
      <c r="S181" s="20">
        <f t="shared" si="10"/>
        <v>42185.521087962959</v>
      </c>
      <c r="T181" s="20">
        <f t="shared" si="11"/>
        <v>42215.521087962959</v>
      </c>
    </row>
    <row r="182" spans="1:20" s="3" customFormat="1" ht="32" x14ac:dyDescent="0.2">
      <c r="A182" s="3">
        <v>3338</v>
      </c>
      <c r="B182" s="3" t="s">
        <v>3338</v>
      </c>
      <c r="C182" s="3" t="s">
        <v>7448</v>
      </c>
      <c r="D182" s="9">
        <v>15000</v>
      </c>
      <c r="E182" s="18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">
        <f t="shared" si="8"/>
        <v>102</v>
      </c>
      <c r="P182" s="3">
        <f t="shared" si="9"/>
        <v>136.85</v>
      </c>
      <c r="Q182" s="19" t="s">
        <v>8315</v>
      </c>
      <c r="R182" s="3" t="s">
        <v>8316</v>
      </c>
      <c r="S182" s="20">
        <f t="shared" si="10"/>
        <v>42769.574999999997</v>
      </c>
      <c r="T182" s="20">
        <f t="shared" si="11"/>
        <v>42790.574999999997</v>
      </c>
    </row>
    <row r="183" spans="1:20" s="3" customFormat="1" ht="32" x14ac:dyDescent="0.2">
      <c r="A183" s="3">
        <v>3339</v>
      </c>
      <c r="B183" s="3" t="s">
        <v>3339</v>
      </c>
      <c r="C183" s="3" t="s">
        <v>7449</v>
      </c>
      <c r="D183" s="9">
        <v>8000</v>
      </c>
      <c r="E183" s="18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f t="shared" si="8"/>
        <v>104</v>
      </c>
      <c r="P183" s="3">
        <f t="shared" si="9"/>
        <v>177.62</v>
      </c>
      <c r="Q183" s="19" t="s">
        <v>8315</v>
      </c>
      <c r="R183" s="3" t="s">
        <v>8316</v>
      </c>
      <c r="S183" s="20">
        <f t="shared" si="10"/>
        <v>42549.665717592594</v>
      </c>
      <c r="T183" s="20">
        <f t="shared" si="11"/>
        <v>42579.665717592594</v>
      </c>
    </row>
    <row r="184" spans="1:20" s="3" customFormat="1" ht="48" x14ac:dyDescent="0.2">
      <c r="A184" s="3">
        <v>3340</v>
      </c>
      <c r="B184" s="3" t="s">
        <v>3340</v>
      </c>
      <c r="C184" s="3" t="s">
        <v>7450</v>
      </c>
      <c r="D184" s="9">
        <v>3000</v>
      </c>
      <c r="E184" s="18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">
        <f t="shared" si="8"/>
        <v>138</v>
      </c>
      <c r="P184" s="3">
        <f t="shared" si="9"/>
        <v>109.08</v>
      </c>
      <c r="Q184" s="19" t="s">
        <v>8315</v>
      </c>
      <c r="R184" s="3" t="s">
        <v>8316</v>
      </c>
      <c r="S184" s="20">
        <f t="shared" si="10"/>
        <v>42685.974004629628</v>
      </c>
      <c r="T184" s="20">
        <f t="shared" si="11"/>
        <v>42710.974004629628</v>
      </c>
    </row>
    <row r="185" spans="1:20" s="3" customFormat="1" ht="32" x14ac:dyDescent="0.2">
      <c r="A185" s="3">
        <v>3342</v>
      </c>
      <c r="B185" s="3" t="s">
        <v>3342</v>
      </c>
      <c r="C185" s="3" t="s">
        <v>7452</v>
      </c>
      <c r="D185" s="9">
        <v>6000</v>
      </c>
      <c r="E185" s="18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f t="shared" si="8"/>
        <v>102</v>
      </c>
      <c r="P185" s="3">
        <f t="shared" si="9"/>
        <v>78.209999999999994</v>
      </c>
      <c r="Q185" s="19" t="s">
        <v>8315</v>
      </c>
      <c r="R185" s="3" t="s">
        <v>8316</v>
      </c>
      <c r="S185" s="20">
        <f t="shared" si="10"/>
        <v>42062.296412037031</v>
      </c>
      <c r="T185" s="20">
        <f t="shared" si="11"/>
        <v>42095.207638888889</v>
      </c>
    </row>
    <row r="186" spans="1:20" s="3" customFormat="1" ht="48" x14ac:dyDescent="0.2">
      <c r="A186" s="3">
        <v>3344</v>
      </c>
      <c r="B186" s="3" t="s">
        <v>3344</v>
      </c>
      <c r="C186" s="3" t="s">
        <v>7454</v>
      </c>
      <c r="D186" s="9">
        <v>4500</v>
      </c>
      <c r="E186" s="18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">
        <f t="shared" si="8"/>
        <v>101</v>
      </c>
      <c r="P186" s="3">
        <f t="shared" si="9"/>
        <v>114.13</v>
      </c>
      <c r="Q186" s="19" t="s">
        <v>8315</v>
      </c>
      <c r="R186" s="3" t="s">
        <v>8316</v>
      </c>
      <c r="S186" s="20">
        <f t="shared" si="10"/>
        <v>41851.200150462959</v>
      </c>
      <c r="T186" s="20">
        <f t="shared" si="11"/>
        <v>41881.200150462959</v>
      </c>
    </row>
    <row r="187" spans="1:20" s="3" customFormat="1" ht="48" x14ac:dyDescent="0.2">
      <c r="A187" s="3">
        <v>3345</v>
      </c>
      <c r="B187" s="3" t="s">
        <v>3345</v>
      </c>
      <c r="C187" s="3" t="s">
        <v>7455</v>
      </c>
      <c r="D187" s="9">
        <v>500</v>
      </c>
      <c r="E187" s="18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f t="shared" si="8"/>
        <v>130</v>
      </c>
      <c r="P187" s="3">
        <f t="shared" si="9"/>
        <v>50</v>
      </c>
      <c r="Q187" s="19" t="s">
        <v>8315</v>
      </c>
      <c r="R187" s="3" t="s">
        <v>8316</v>
      </c>
      <c r="S187" s="20">
        <f t="shared" si="10"/>
        <v>42053.106111111112</v>
      </c>
      <c r="T187" s="20">
        <f t="shared" si="11"/>
        <v>42112.025694444441</v>
      </c>
    </row>
    <row r="188" spans="1:20" s="3" customFormat="1" ht="48" x14ac:dyDescent="0.2">
      <c r="A188" s="3">
        <v>3346</v>
      </c>
      <c r="B188" s="3" t="s">
        <v>3346</v>
      </c>
      <c r="C188" s="3" t="s">
        <v>7456</v>
      </c>
      <c r="D188" s="9">
        <v>1500</v>
      </c>
      <c r="E188" s="18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">
        <f t="shared" si="8"/>
        <v>110</v>
      </c>
      <c r="P188" s="3">
        <f t="shared" si="9"/>
        <v>91.67</v>
      </c>
      <c r="Q188" s="19" t="s">
        <v>8315</v>
      </c>
      <c r="R188" s="3" t="s">
        <v>8316</v>
      </c>
      <c r="S188" s="20">
        <f t="shared" si="10"/>
        <v>42054.024421296301</v>
      </c>
      <c r="T188" s="20">
        <f t="shared" si="11"/>
        <v>42061.024421296301</v>
      </c>
    </row>
    <row r="189" spans="1:20" s="3" customFormat="1" ht="48" x14ac:dyDescent="0.2">
      <c r="A189" s="3">
        <v>3348</v>
      </c>
      <c r="B189" s="3" t="s">
        <v>3266</v>
      </c>
      <c r="C189" s="3" t="s">
        <v>7458</v>
      </c>
      <c r="D189" s="9">
        <v>5500</v>
      </c>
      <c r="E189" s="18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f t="shared" si="8"/>
        <v>100</v>
      </c>
      <c r="P189" s="3">
        <f t="shared" si="9"/>
        <v>69.819999999999993</v>
      </c>
      <c r="Q189" s="19" t="s">
        <v>8315</v>
      </c>
      <c r="R189" s="3" t="s">
        <v>8316</v>
      </c>
      <c r="S189" s="20">
        <f t="shared" si="10"/>
        <v>42466.558796296296</v>
      </c>
      <c r="T189" s="20">
        <f t="shared" si="11"/>
        <v>42490.165972222225</v>
      </c>
    </row>
    <row r="190" spans="1:20" s="3" customFormat="1" ht="48" x14ac:dyDescent="0.2">
      <c r="A190" s="3">
        <v>3349</v>
      </c>
      <c r="B190" s="3" t="s">
        <v>3348</v>
      </c>
      <c r="C190" s="3" t="s">
        <v>7459</v>
      </c>
      <c r="D190" s="9">
        <v>1000</v>
      </c>
      <c r="E190" s="18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">
        <f t="shared" si="8"/>
        <v>153</v>
      </c>
      <c r="P190" s="3">
        <f t="shared" si="9"/>
        <v>109.57</v>
      </c>
      <c r="Q190" s="19" t="s">
        <v>8315</v>
      </c>
      <c r="R190" s="3" t="s">
        <v>8316</v>
      </c>
      <c r="S190" s="20">
        <f t="shared" si="10"/>
        <v>42513.110787037032</v>
      </c>
      <c r="T190" s="20">
        <f t="shared" si="11"/>
        <v>42534.708333333328</v>
      </c>
    </row>
    <row r="191" spans="1:20" s="3" customFormat="1" ht="32" x14ac:dyDescent="0.2">
      <c r="A191" s="3">
        <v>3354</v>
      </c>
      <c r="B191" s="3" t="s">
        <v>3353</v>
      </c>
      <c r="C191" s="3" t="s">
        <v>7464</v>
      </c>
      <c r="D191" s="9">
        <v>3000</v>
      </c>
      <c r="E191" s="18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f t="shared" si="8"/>
        <v>102</v>
      </c>
      <c r="P191" s="3">
        <f t="shared" si="9"/>
        <v>55.6</v>
      </c>
      <c r="Q191" s="19" t="s">
        <v>8315</v>
      </c>
      <c r="R191" s="3" t="s">
        <v>8316</v>
      </c>
      <c r="S191" s="20">
        <f t="shared" si="10"/>
        <v>42270.7269212963</v>
      </c>
      <c r="T191" s="20">
        <f t="shared" si="11"/>
        <v>42306.167361111111</v>
      </c>
    </row>
    <row r="192" spans="1:20" s="3" customFormat="1" ht="48" x14ac:dyDescent="0.2">
      <c r="A192" s="3">
        <v>3358</v>
      </c>
      <c r="B192" s="3" t="s">
        <v>3357</v>
      </c>
      <c r="C192" s="3" t="s">
        <v>7468</v>
      </c>
      <c r="D192" s="9">
        <v>10000</v>
      </c>
      <c r="E192" s="18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">
        <f t="shared" si="8"/>
        <v>103</v>
      </c>
      <c r="P192" s="3">
        <f t="shared" si="9"/>
        <v>63.57</v>
      </c>
      <c r="Q192" s="19" t="s">
        <v>8315</v>
      </c>
      <c r="R192" s="3" t="s">
        <v>8316</v>
      </c>
      <c r="S192" s="20">
        <f t="shared" si="10"/>
        <v>41932.311099537037</v>
      </c>
      <c r="T192" s="20">
        <f t="shared" si="11"/>
        <v>41962.352766203709</v>
      </c>
    </row>
    <row r="193" spans="1:20" s="3" customFormat="1" ht="32" x14ac:dyDescent="0.2">
      <c r="A193" s="3">
        <v>3359</v>
      </c>
      <c r="B193" s="3" t="s">
        <v>3358</v>
      </c>
      <c r="C193" s="3" t="s">
        <v>7469</v>
      </c>
      <c r="D193" s="9">
        <v>4000</v>
      </c>
      <c r="E193" s="18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f t="shared" si="8"/>
        <v>106</v>
      </c>
      <c r="P193" s="3">
        <f t="shared" si="9"/>
        <v>184.78</v>
      </c>
      <c r="Q193" s="19" t="s">
        <v>8315</v>
      </c>
      <c r="R193" s="3" t="s">
        <v>8316</v>
      </c>
      <c r="S193" s="20">
        <f t="shared" si="10"/>
        <v>42746.057106481487</v>
      </c>
      <c r="T193" s="20">
        <f t="shared" si="11"/>
        <v>42791.057106481487</v>
      </c>
    </row>
    <row r="194" spans="1:20" s="3" customFormat="1" ht="48" x14ac:dyDescent="0.2">
      <c r="A194" s="3">
        <v>3361</v>
      </c>
      <c r="B194" s="3" t="s">
        <v>3360</v>
      </c>
      <c r="C194" s="3" t="s">
        <v>7471</v>
      </c>
      <c r="D194" s="9">
        <v>5000</v>
      </c>
      <c r="E194" s="18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">
        <f t="shared" ref="O194:O257" si="12">ROUND(E194/D194*100,0)</f>
        <v>113</v>
      </c>
      <c r="P194" s="3">
        <f t="shared" ref="P194:P257" si="13">IFERROR(ROUND(E194/L194,2),0)</f>
        <v>83.43</v>
      </c>
      <c r="Q194" s="19" t="s">
        <v>8315</v>
      </c>
      <c r="R194" s="3" t="s">
        <v>8316</v>
      </c>
      <c r="S194" s="20">
        <f t="shared" ref="S194:S257" si="14">(((J194/60)/60)/24)+DATE(1970,1,1)</f>
        <v>41866.025347222225</v>
      </c>
      <c r="T194" s="20">
        <f t="shared" ref="T194:T257" si="15">(((I194/60)/60)/24)+DATE(1970,1,1)</f>
        <v>41883.665972222225</v>
      </c>
    </row>
    <row r="195" spans="1:20" s="3" customFormat="1" ht="48" x14ac:dyDescent="0.2">
      <c r="A195" s="3">
        <v>3362</v>
      </c>
      <c r="B195" s="3" t="s">
        <v>3361</v>
      </c>
      <c r="C195" s="3" t="s">
        <v>7472</v>
      </c>
      <c r="D195" s="9">
        <v>500</v>
      </c>
      <c r="E195" s="18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f t="shared" si="12"/>
        <v>218</v>
      </c>
      <c r="P195" s="3">
        <f t="shared" si="13"/>
        <v>54.5</v>
      </c>
      <c r="Q195" s="19" t="s">
        <v>8315</v>
      </c>
      <c r="R195" s="3" t="s">
        <v>8316</v>
      </c>
      <c r="S195" s="20">
        <f t="shared" si="14"/>
        <v>42056.091631944444</v>
      </c>
      <c r="T195" s="20">
        <f t="shared" si="15"/>
        <v>42070.204861111109</v>
      </c>
    </row>
    <row r="196" spans="1:20" s="3" customFormat="1" ht="48" x14ac:dyDescent="0.2">
      <c r="A196" s="3">
        <v>3363</v>
      </c>
      <c r="B196" s="3" t="s">
        <v>3362</v>
      </c>
      <c r="C196" s="3" t="s">
        <v>7473</v>
      </c>
      <c r="D196" s="9">
        <v>7750</v>
      </c>
      <c r="E196" s="18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">
        <f t="shared" si="12"/>
        <v>101</v>
      </c>
      <c r="P196" s="3">
        <f t="shared" si="13"/>
        <v>302.31</v>
      </c>
      <c r="Q196" s="19" t="s">
        <v>8315</v>
      </c>
      <c r="R196" s="3" t="s">
        <v>8316</v>
      </c>
      <c r="S196" s="20">
        <f t="shared" si="14"/>
        <v>41851.771354166667</v>
      </c>
      <c r="T196" s="20">
        <f t="shared" si="15"/>
        <v>41870.666666666664</v>
      </c>
    </row>
    <row r="197" spans="1:20" s="3" customFormat="1" ht="48" x14ac:dyDescent="0.2">
      <c r="A197" s="3">
        <v>3365</v>
      </c>
      <c r="B197" s="3" t="s">
        <v>3364</v>
      </c>
      <c r="C197" s="3" t="s">
        <v>7475</v>
      </c>
      <c r="D197" s="9">
        <v>2500</v>
      </c>
      <c r="E197" s="18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f t="shared" si="12"/>
        <v>104</v>
      </c>
      <c r="P197" s="3">
        <f t="shared" si="13"/>
        <v>866.67</v>
      </c>
      <c r="Q197" s="19" t="s">
        <v>8315</v>
      </c>
      <c r="R197" s="3" t="s">
        <v>8316</v>
      </c>
      <c r="S197" s="20">
        <f t="shared" si="14"/>
        <v>42321.101759259262</v>
      </c>
      <c r="T197" s="20">
        <f t="shared" si="15"/>
        <v>42351.101759259262</v>
      </c>
    </row>
    <row r="198" spans="1:20" s="3" customFormat="1" ht="48" x14ac:dyDescent="0.2">
      <c r="A198" s="3">
        <v>3366</v>
      </c>
      <c r="B198" s="3" t="s">
        <v>3365</v>
      </c>
      <c r="C198" s="3" t="s">
        <v>7476</v>
      </c>
      <c r="D198" s="9">
        <v>500</v>
      </c>
      <c r="E198" s="18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">
        <f t="shared" si="12"/>
        <v>221</v>
      </c>
      <c r="P198" s="3">
        <f t="shared" si="13"/>
        <v>61.39</v>
      </c>
      <c r="Q198" s="19" t="s">
        <v>8315</v>
      </c>
      <c r="R198" s="3" t="s">
        <v>8316</v>
      </c>
      <c r="S198" s="20">
        <f t="shared" si="14"/>
        <v>42107.067557870367</v>
      </c>
      <c r="T198" s="20">
        <f t="shared" si="15"/>
        <v>42137.067557870367</v>
      </c>
    </row>
    <row r="199" spans="1:20" s="3" customFormat="1" ht="48" x14ac:dyDescent="0.2">
      <c r="A199" s="3">
        <v>3368</v>
      </c>
      <c r="B199" s="3" t="s">
        <v>3367</v>
      </c>
      <c r="C199" s="3" t="s">
        <v>7478</v>
      </c>
      <c r="D199" s="9">
        <v>1000</v>
      </c>
      <c r="E199" s="18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f t="shared" si="12"/>
        <v>105</v>
      </c>
      <c r="P199" s="3">
        <f t="shared" si="13"/>
        <v>45.48</v>
      </c>
      <c r="Q199" s="19" t="s">
        <v>8315</v>
      </c>
      <c r="R199" s="3" t="s">
        <v>8316</v>
      </c>
      <c r="S199" s="20">
        <f t="shared" si="14"/>
        <v>41969.199756944443</v>
      </c>
      <c r="T199" s="20">
        <f t="shared" si="15"/>
        <v>42005.208333333328</v>
      </c>
    </row>
    <row r="200" spans="1:20" s="3" customFormat="1" ht="32" x14ac:dyDescent="0.2">
      <c r="A200" s="3">
        <v>3370</v>
      </c>
      <c r="B200" s="3" t="s">
        <v>3369</v>
      </c>
      <c r="C200" s="3" t="s">
        <v>7480</v>
      </c>
      <c r="D200" s="9">
        <v>1500</v>
      </c>
      <c r="E200" s="18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">
        <f t="shared" si="12"/>
        <v>118</v>
      </c>
      <c r="P200" s="3">
        <f t="shared" si="13"/>
        <v>67.92</v>
      </c>
      <c r="Q200" s="19" t="s">
        <v>8315</v>
      </c>
      <c r="R200" s="3" t="s">
        <v>8316</v>
      </c>
      <c r="S200" s="20">
        <f t="shared" si="14"/>
        <v>42690.334317129629</v>
      </c>
      <c r="T200" s="20">
        <f t="shared" si="15"/>
        <v>42721.333333333328</v>
      </c>
    </row>
    <row r="201" spans="1:20" s="3" customFormat="1" ht="32" x14ac:dyDescent="0.2">
      <c r="A201" s="3">
        <v>3371</v>
      </c>
      <c r="B201" s="3" t="s">
        <v>3370</v>
      </c>
      <c r="C201" s="3" t="s">
        <v>7481</v>
      </c>
      <c r="D201" s="9">
        <v>200</v>
      </c>
      <c r="E201" s="18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f t="shared" si="12"/>
        <v>139</v>
      </c>
      <c r="P201" s="3">
        <f t="shared" si="13"/>
        <v>30.78</v>
      </c>
      <c r="Q201" s="19" t="s">
        <v>8315</v>
      </c>
      <c r="R201" s="3" t="s">
        <v>8316</v>
      </c>
      <c r="S201" s="20">
        <f t="shared" si="14"/>
        <v>42312.874594907407</v>
      </c>
      <c r="T201" s="20">
        <f t="shared" si="15"/>
        <v>42340.874594907407</v>
      </c>
    </row>
    <row r="202" spans="1:20" s="3" customFormat="1" ht="48" x14ac:dyDescent="0.2">
      <c r="A202" s="3">
        <v>3372</v>
      </c>
      <c r="B202" s="3" t="s">
        <v>3371</v>
      </c>
      <c r="C202" s="3" t="s">
        <v>7482</v>
      </c>
      <c r="D202" s="9">
        <v>1000</v>
      </c>
      <c r="E202" s="18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">
        <f t="shared" si="12"/>
        <v>104</v>
      </c>
      <c r="P202" s="3">
        <f t="shared" si="13"/>
        <v>38.33</v>
      </c>
      <c r="Q202" s="19" t="s">
        <v>8315</v>
      </c>
      <c r="R202" s="3" t="s">
        <v>8316</v>
      </c>
      <c r="S202" s="20">
        <f t="shared" si="14"/>
        <v>41855.548101851848</v>
      </c>
      <c r="T202" s="20">
        <f t="shared" si="15"/>
        <v>41876.207638888889</v>
      </c>
    </row>
    <row r="203" spans="1:20" s="3" customFormat="1" ht="48" x14ac:dyDescent="0.2">
      <c r="A203" s="3">
        <v>3376</v>
      </c>
      <c r="B203" s="3" t="s">
        <v>3375</v>
      </c>
      <c r="C203" s="3" t="s">
        <v>7486</v>
      </c>
      <c r="D203" s="9">
        <v>8000</v>
      </c>
      <c r="E203" s="18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f t="shared" si="12"/>
        <v>100</v>
      </c>
      <c r="P203" s="3">
        <f t="shared" si="13"/>
        <v>421.11</v>
      </c>
      <c r="Q203" s="19" t="s">
        <v>8315</v>
      </c>
      <c r="R203" s="3" t="s">
        <v>8316</v>
      </c>
      <c r="S203" s="20">
        <f t="shared" si="14"/>
        <v>42059.701319444444</v>
      </c>
      <c r="T203" s="20">
        <f t="shared" si="15"/>
        <v>42119.659652777773</v>
      </c>
    </row>
    <row r="204" spans="1:20" s="3" customFormat="1" ht="48" x14ac:dyDescent="0.2">
      <c r="A204" s="3">
        <v>3380</v>
      </c>
      <c r="B204" s="3" t="s">
        <v>3379</v>
      </c>
      <c r="C204" s="3" t="s">
        <v>7490</v>
      </c>
      <c r="D204" s="9">
        <v>3000</v>
      </c>
      <c r="E204" s="18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">
        <f t="shared" si="12"/>
        <v>104</v>
      </c>
      <c r="P204" s="3">
        <f t="shared" si="13"/>
        <v>111.89</v>
      </c>
      <c r="Q204" s="19" t="s">
        <v>8315</v>
      </c>
      <c r="R204" s="3" t="s">
        <v>8316</v>
      </c>
      <c r="S204" s="20">
        <f t="shared" si="14"/>
        <v>41937.95344907407</v>
      </c>
      <c r="T204" s="20">
        <f t="shared" si="15"/>
        <v>41972.995115740734</v>
      </c>
    </row>
    <row r="205" spans="1:20" s="3" customFormat="1" ht="48" x14ac:dyDescent="0.2">
      <c r="A205" s="3">
        <v>3381</v>
      </c>
      <c r="B205" s="3" t="s">
        <v>3380</v>
      </c>
      <c r="C205" s="3" t="s">
        <v>7491</v>
      </c>
      <c r="D205" s="9">
        <v>4000</v>
      </c>
      <c r="E205" s="18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f t="shared" si="12"/>
        <v>102</v>
      </c>
      <c r="P205" s="3">
        <f t="shared" si="13"/>
        <v>85.21</v>
      </c>
      <c r="Q205" s="19" t="s">
        <v>8315</v>
      </c>
      <c r="R205" s="3" t="s">
        <v>8316</v>
      </c>
      <c r="S205" s="20">
        <f t="shared" si="14"/>
        <v>42044.184988425928</v>
      </c>
      <c r="T205" s="20">
        <f t="shared" si="15"/>
        <v>42074.143321759257</v>
      </c>
    </row>
    <row r="206" spans="1:20" s="3" customFormat="1" ht="48" x14ac:dyDescent="0.2">
      <c r="A206" s="3">
        <v>3383</v>
      </c>
      <c r="B206" s="3" t="s">
        <v>3382</v>
      </c>
      <c r="C206" s="3" t="s">
        <v>7493</v>
      </c>
      <c r="D206" s="9">
        <v>1750</v>
      </c>
      <c r="E206" s="18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">
        <f t="shared" si="12"/>
        <v>112</v>
      </c>
      <c r="P206" s="3">
        <f t="shared" si="13"/>
        <v>65.17</v>
      </c>
      <c r="Q206" s="19" t="s">
        <v>8315</v>
      </c>
      <c r="R206" s="3" t="s">
        <v>8316</v>
      </c>
      <c r="S206" s="20">
        <f t="shared" si="14"/>
        <v>42524.782638888893</v>
      </c>
      <c r="T206" s="20">
        <f t="shared" si="15"/>
        <v>42544.782638888893</v>
      </c>
    </row>
    <row r="207" spans="1:20" s="3" customFormat="1" ht="48" x14ac:dyDescent="0.2">
      <c r="A207" s="3">
        <v>3384</v>
      </c>
      <c r="B207" s="3" t="s">
        <v>3383</v>
      </c>
      <c r="C207" s="3" t="s">
        <v>7494</v>
      </c>
      <c r="D207" s="9">
        <v>6000</v>
      </c>
      <c r="E207" s="18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f t="shared" si="12"/>
        <v>100</v>
      </c>
      <c r="P207" s="3">
        <f t="shared" si="13"/>
        <v>93.76</v>
      </c>
      <c r="Q207" s="19" t="s">
        <v>8315</v>
      </c>
      <c r="R207" s="3" t="s">
        <v>8316</v>
      </c>
      <c r="S207" s="20">
        <f t="shared" si="14"/>
        <v>42292.087592592594</v>
      </c>
      <c r="T207" s="20">
        <f t="shared" si="15"/>
        <v>42329.125</v>
      </c>
    </row>
    <row r="208" spans="1:20" s="3" customFormat="1" ht="48" x14ac:dyDescent="0.2">
      <c r="A208" s="3">
        <v>3385</v>
      </c>
      <c r="B208" s="3" t="s">
        <v>3384</v>
      </c>
      <c r="C208" s="3" t="s">
        <v>7495</v>
      </c>
      <c r="D208" s="9">
        <v>2000</v>
      </c>
      <c r="E208" s="18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">
        <f t="shared" si="12"/>
        <v>100</v>
      </c>
      <c r="P208" s="3">
        <f t="shared" si="13"/>
        <v>133.33000000000001</v>
      </c>
      <c r="Q208" s="19" t="s">
        <v>8315</v>
      </c>
      <c r="R208" s="3" t="s">
        <v>8316</v>
      </c>
      <c r="S208" s="20">
        <f t="shared" si="14"/>
        <v>41953.8675</v>
      </c>
      <c r="T208" s="20">
        <f t="shared" si="15"/>
        <v>41983.8675</v>
      </c>
    </row>
    <row r="209" spans="1:20" s="3" customFormat="1" ht="48" x14ac:dyDescent="0.2">
      <c r="A209" s="3">
        <v>3386</v>
      </c>
      <c r="B209" s="3" t="s">
        <v>3385</v>
      </c>
      <c r="C209" s="3" t="s">
        <v>7496</v>
      </c>
      <c r="D209" s="9">
        <v>2000</v>
      </c>
      <c r="E209" s="18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f t="shared" si="12"/>
        <v>105</v>
      </c>
      <c r="P209" s="3">
        <f t="shared" si="13"/>
        <v>51.22</v>
      </c>
      <c r="Q209" s="19" t="s">
        <v>8315</v>
      </c>
      <c r="R209" s="3" t="s">
        <v>8316</v>
      </c>
      <c r="S209" s="20">
        <f t="shared" si="14"/>
        <v>41946.644745370373</v>
      </c>
      <c r="T209" s="20">
        <f t="shared" si="15"/>
        <v>41976.644745370373</v>
      </c>
    </row>
    <row r="210" spans="1:20" s="3" customFormat="1" ht="48" x14ac:dyDescent="0.2">
      <c r="A210" s="3">
        <v>3387</v>
      </c>
      <c r="B210" s="3" t="s">
        <v>3386</v>
      </c>
      <c r="C210" s="3" t="s">
        <v>7497</v>
      </c>
      <c r="D210" s="9">
        <v>3000</v>
      </c>
      <c r="E210" s="18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">
        <f t="shared" si="12"/>
        <v>117</v>
      </c>
      <c r="P210" s="3">
        <f t="shared" si="13"/>
        <v>100.17</v>
      </c>
      <c r="Q210" s="19" t="s">
        <v>8315</v>
      </c>
      <c r="R210" s="3" t="s">
        <v>8316</v>
      </c>
      <c r="S210" s="20">
        <f t="shared" si="14"/>
        <v>41947.762592592589</v>
      </c>
      <c r="T210" s="20">
        <f t="shared" si="15"/>
        <v>41987.762592592597</v>
      </c>
    </row>
    <row r="211" spans="1:20" s="3" customFormat="1" ht="48" x14ac:dyDescent="0.2">
      <c r="A211" s="3">
        <v>3389</v>
      </c>
      <c r="B211" s="3" t="s">
        <v>3388</v>
      </c>
      <c r="C211" s="3" t="s">
        <v>7499</v>
      </c>
      <c r="D211" s="9">
        <v>10000</v>
      </c>
      <c r="E211" s="18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f t="shared" si="12"/>
        <v>115</v>
      </c>
      <c r="P211" s="3">
        <f t="shared" si="13"/>
        <v>184.68</v>
      </c>
      <c r="Q211" s="19" t="s">
        <v>8315</v>
      </c>
      <c r="R211" s="3" t="s">
        <v>8316</v>
      </c>
      <c r="S211" s="20">
        <f t="shared" si="14"/>
        <v>42494.563449074078</v>
      </c>
      <c r="T211" s="20">
        <f t="shared" si="15"/>
        <v>42524.563449074078</v>
      </c>
    </row>
    <row r="212" spans="1:20" s="3" customFormat="1" ht="48" x14ac:dyDescent="0.2">
      <c r="A212" s="3">
        <v>3390</v>
      </c>
      <c r="B212" s="3" t="s">
        <v>3389</v>
      </c>
      <c r="C212" s="3" t="s">
        <v>7500</v>
      </c>
      <c r="D212" s="9">
        <v>1500</v>
      </c>
      <c r="E212" s="18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">
        <f t="shared" si="12"/>
        <v>102</v>
      </c>
      <c r="P212" s="3">
        <f t="shared" si="13"/>
        <v>69.819999999999993</v>
      </c>
      <c r="Q212" s="19" t="s">
        <v>8315</v>
      </c>
      <c r="R212" s="3" t="s">
        <v>8316</v>
      </c>
      <c r="S212" s="20">
        <f t="shared" si="14"/>
        <v>41815.774826388886</v>
      </c>
      <c r="T212" s="20">
        <f t="shared" si="15"/>
        <v>41830.774826388886</v>
      </c>
    </row>
    <row r="213" spans="1:20" s="3" customFormat="1" ht="48" x14ac:dyDescent="0.2">
      <c r="A213" s="3">
        <v>3391</v>
      </c>
      <c r="B213" s="3" t="s">
        <v>3390</v>
      </c>
      <c r="C213" s="3" t="s">
        <v>7501</v>
      </c>
      <c r="D213" s="9">
        <v>500</v>
      </c>
      <c r="E213" s="18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f t="shared" si="12"/>
        <v>223</v>
      </c>
      <c r="P213" s="3">
        <f t="shared" si="13"/>
        <v>61.94</v>
      </c>
      <c r="Q213" s="19" t="s">
        <v>8315</v>
      </c>
      <c r="R213" s="3" t="s">
        <v>8316</v>
      </c>
      <c r="S213" s="20">
        <f t="shared" si="14"/>
        <v>41830.545694444445</v>
      </c>
      <c r="T213" s="20">
        <f t="shared" si="15"/>
        <v>41859.936111111114</v>
      </c>
    </row>
    <row r="214" spans="1:20" s="3" customFormat="1" ht="48" x14ac:dyDescent="0.2">
      <c r="A214" s="3">
        <v>3393</v>
      </c>
      <c r="B214" s="3" t="s">
        <v>3392</v>
      </c>
      <c r="C214" s="3" t="s">
        <v>7503</v>
      </c>
      <c r="D214" s="9">
        <v>1500</v>
      </c>
      <c r="E214" s="18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">
        <f t="shared" si="12"/>
        <v>106</v>
      </c>
      <c r="P214" s="3">
        <f t="shared" si="13"/>
        <v>36.07</v>
      </c>
      <c r="Q214" s="19" t="s">
        <v>8315</v>
      </c>
      <c r="R214" s="3" t="s">
        <v>8316</v>
      </c>
      <c r="S214" s="20">
        <f t="shared" si="14"/>
        <v>41923.921643518523</v>
      </c>
      <c r="T214" s="20">
        <f t="shared" si="15"/>
        <v>41949.031944444447</v>
      </c>
    </row>
    <row r="215" spans="1:20" s="3" customFormat="1" ht="48" x14ac:dyDescent="0.2">
      <c r="A215" s="3">
        <v>3396</v>
      </c>
      <c r="B215" s="3" t="s">
        <v>3395</v>
      </c>
      <c r="C215" s="3" t="s">
        <v>7506</v>
      </c>
      <c r="D215" s="9">
        <v>1500</v>
      </c>
      <c r="E215" s="18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f t="shared" si="12"/>
        <v>104</v>
      </c>
      <c r="P215" s="3">
        <f t="shared" si="13"/>
        <v>55.89</v>
      </c>
      <c r="Q215" s="19" t="s">
        <v>8315</v>
      </c>
      <c r="R215" s="3" t="s">
        <v>8316</v>
      </c>
      <c r="S215" s="20">
        <f t="shared" si="14"/>
        <v>41764.44663194444</v>
      </c>
      <c r="T215" s="20">
        <f t="shared" si="15"/>
        <v>41791.165972222225</v>
      </c>
    </row>
    <row r="216" spans="1:20" s="3" customFormat="1" ht="48" x14ac:dyDescent="0.2">
      <c r="A216" s="3">
        <v>3398</v>
      </c>
      <c r="B216" s="3" t="s">
        <v>3397</v>
      </c>
      <c r="C216" s="3" t="s">
        <v>7508</v>
      </c>
      <c r="D216" s="9">
        <v>4000</v>
      </c>
      <c r="E216" s="18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">
        <f t="shared" si="12"/>
        <v>111</v>
      </c>
      <c r="P216" s="3">
        <f t="shared" si="13"/>
        <v>68.349999999999994</v>
      </c>
      <c r="Q216" s="19" t="s">
        <v>8315</v>
      </c>
      <c r="R216" s="3" t="s">
        <v>8316</v>
      </c>
      <c r="S216" s="20">
        <f t="shared" si="14"/>
        <v>41941.75203703704</v>
      </c>
      <c r="T216" s="20">
        <f t="shared" si="15"/>
        <v>41964.708333333328</v>
      </c>
    </row>
    <row r="217" spans="1:20" s="3" customFormat="1" ht="48" x14ac:dyDescent="0.2">
      <c r="A217" s="3">
        <v>3400</v>
      </c>
      <c r="B217" s="3" t="s">
        <v>3399</v>
      </c>
      <c r="C217" s="3" t="s">
        <v>7510</v>
      </c>
      <c r="D217" s="9">
        <v>10000</v>
      </c>
      <c r="E217" s="18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f t="shared" si="12"/>
        <v>100</v>
      </c>
      <c r="P217" s="3">
        <f t="shared" si="13"/>
        <v>118.13</v>
      </c>
      <c r="Q217" s="19" t="s">
        <v>8315</v>
      </c>
      <c r="R217" s="3" t="s">
        <v>8316</v>
      </c>
      <c r="S217" s="20">
        <f t="shared" si="14"/>
        <v>41834.953865740739</v>
      </c>
      <c r="T217" s="20">
        <f t="shared" si="15"/>
        <v>41879.953865740739</v>
      </c>
    </row>
    <row r="218" spans="1:20" s="3" customFormat="1" ht="48" x14ac:dyDescent="0.2">
      <c r="A218" s="3">
        <v>3402</v>
      </c>
      <c r="B218" s="3" t="s">
        <v>3401</v>
      </c>
      <c r="C218" s="3" t="s">
        <v>7512</v>
      </c>
      <c r="D218" s="9">
        <v>15000</v>
      </c>
      <c r="E218" s="18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">
        <f t="shared" si="12"/>
        <v>110</v>
      </c>
      <c r="P218" s="3">
        <f t="shared" si="13"/>
        <v>99.79</v>
      </c>
      <c r="Q218" s="19" t="s">
        <v>8315</v>
      </c>
      <c r="R218" s="3" t="s">
        <v>8316</v>
      </c>
      <c r="S218" s="20">
        <f t="shared" si="14"/>
        <v>42290.61855324074</v>
      </c>
      <c r="T218" s="20">
        <f t="shared" si="15"/>
        <v>42320.104861111111</v>
      </c>
    </row>
    <row r="219" spans="1:20" s="3" customFormat="1" ht="48" x14ac:dyDescent="0.2">
      <c r="A219" s="3">
        <v>3404</v>
      </c>
      <c r="B219" s="3" t="s">
        <v>3403</v>
      </c>
      <c r="C219" s="3" t="s">
        <v>7514</v>
      </c>
      <c r="D219" s="9">
        <v>500</v>
      </c>
      <c r="E219" s="18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f t="shared" si="12"/>
        <v>122</v>
      </c>
      <c r="P219" s="3">
        <f t="shared" si="13"/>
        <v>203.33</v>
      </c>
      <c r="Q219" s="19" t="s">
        <v>8315</v>
      </c>
      <c r="R219" s="3" t="s">
        <v>8316</v>
      </c>
      <c r="S219" s="20">
        <f t="shared" si="14"/>
        <v>42152.503495370373</v>
      </c>
      <c r="T219" s="20">
        <f t="shared" si="15"/>
        <v>42172.503495370373</v>
      </c>
    </row>
    <row r="220" spans="1:20" s="3" customFormat="1" ht="32" x14ac:dyDescent="0.2">
      <c r="A220" s="3">
        <v>3406</v>
      </c>
      <c r="B220" s="3" t="s">
        <v>3405</v>
      </c>
      <c r="C220" s="3" t="s">
        <v>7516</v>
      </c>
      <c r="D220" s="9">
        <v>10000</v>
      </c>
      <c r="E220" s="18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">
        <f t="shared" si="12"/>
        <v>100</v>
      </c>
      <c r="P220" s="3">
        <f t="shared" si="13"/>
        <v>110.23</v>
      </c>
      <c r="Q220" s="19" t="s">
        <v>8315</v>
      </c>
      <c r="R220" s="3" t="s">
        <v>8316</v>
      </c>
      <c r="S220" s="20">
        <f t="shared" si="14"/>
        <v>41791.492777777778</v>
      </c>
      <c r="T220" s="20">
        <f t="shared" si="15"/>
        <v>41836.492777777778</v>
      </c>
    </row>
    <row r="221" spans="1:20" s="3" customFormat="1" ht="48" x14ac:dyDescent="0.2">
      <c r="A221" s="3">
        <v>3408</v>
      </c>
      <c r="B221" s="3" t="s">
        <v>3407</v>
      </c>
      <c r="C221" s="3" t="s">
        <v>7518</v>
      </c>
      <c r="D221" s="9">
        <v>500</v>
      </c>
      <c r="E221" s="18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f t="shared" si="12"/>
        <v>211</v>
      </c>
      <c r="P221" s="3">
        <f t="shared" si="13"/>
        <v>58.61</v>
      </c>
      <c r="Q221" s="19" t="s">
        <v>8315</v>
      </c>
      <c r="R221" s="3" t="s">
        <v>8316</v>
      </c>
      <c r="S221" s="20">
        <f t="shared" si="14"/>
        <v>41808.991944444446</v>
      </c>
      <c r="T221" s="20">
        <f t="shared" si="15"/>
        <v>41838.991944444446</v>
      </c>
    </row>
    <row r="222" spans="1:20" s="3" customFormat="1" ht="48" x14ac:dyDescent="0.2">
      <c r="A222" s="3">
        <v>3410</v>
      </c>
      <c r="B222" s="3" t="s">
        <v>3409</v>
      </c>
      <c r="C222" s="3" t="s">
        <v>7520</v>
      </c>
      <c r="D222" s="9">
        <v>3000</v>
      </c>
      <c r="E222" s="18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">
        <f t="shared" si="12"/>
        <v>109</v>
      </c>
      <c r="P222" s="3">
        <f t="shared" si="13"/>
        <v>81.38</v>
      </c>
      <c r="Q222" s="19" t="s">
        <v>8315</v>
      </c>
      <c r="R222" s="3" t="s">
        <v>8316</v>
      </c>
      <c r="S222" s="20">
        <f t="shared" si="14"/>
        <v>42500.041550925926</v>
      </c>
      <c r="T222" s="20">
        <f t="shared" si="15"/>
        <v>42527.291666666672</v>
      </c>
    </row>
    <row r="223" spans="1:20" s="3" customFormat="1" ht="48" x14ac:dyDescent="0.2">
      <c r="A223" s="3">
        <v>3411</v>
      </c>
      <c r="B223" s="3" t="s">
        <v>3410</v>
      </c>
      <c r="C223" s="3" t="s">
        <v>7521</v>
      </c>
      <c r="D223" s="9">
        <v>15000</v>
      </c>
      <c r="E223" s="18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f t="shared" si="12"/>
        <v>104</v>
      </c>
      <c r="P223" s="3">
        <f t="shared" si="13"/>
        <v>199.17</v>
      </c>
      <c r="Q223" s="19" t="s">
        <v>8315</v>
      </c>
      <c r="R223" s="3" t="s">
        <v>8316</v>
      </c>
      <c r="S223" s="20">
        <f t="shared" si="14"/>
        <v>42265.022824074069</v>
      </c>
      <c r="T223" s="20">
        <f t="shared" si="15"/>
        <v>42285.022824074069</v>
      </c>
    </row>
    <row r="224" spans="1:20" s="3" customFormat="1" ht="48" x14ac:dyDescent="0.2">
      <c r="A224" s="3">
        <v>3413</v>
      </c>
      <c r="B224" s="3" t="s">
        <v>3412</v>
      </c>
      <c r="C224" s="3" t="s">
        <v>7523</v>
      </c>
      <c r="D224" s="9">
        <v>500</v>
      </c>
      <c r="E224" s="18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">
        <f t="shared" si="12"/>
        <v>130</v>
      </c>
      <c r="P224" s="3">
        <f t="shared" si="13"/>
        <v>46.43</v>
      </c>
      <c r="Q224" s="19" t="s">
        <v>8315</v>
      </c>
      <c r="R224" s="3" t="s">
        <v>8316</v>
      </c>
      <c r="S224" s="20">
        <f t="shared" si="14"/>
        <v>42053.733078703706</v>
      </c>
      <c r="T224" s="20">
        <f t="shared" si="15"/>
        <v>42063.207638888889</v>
      </c>
    </row>
    <row r="225" spans="1:20" s="3" customFormat="1" ht="48" x14ac:dyDescent="0.2">
      <c r="A225" s="3">
        <v>3414</v>
      </c>
      <c r="B225" s="3" t="s">
        <v>3413</v>
      </c>
      <c r="C225" s="3" t="s">
        <v>7524</v>
      </c>
      <c r="D225" s="9">
        <v>3000</v>
      </c>
      <c r="E225" s="18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f t="shared" si="12"/>
        <v>104</v>
      </c>
      <c r="P225" s="3">
        <f t="shared" si="13"/>
        <v>70.569999999999993</v>
      </c>
      <c r="Q225" s="19" t="s">
        <v>8315</v>
      </c>
      <c r="R225" s="3" t="s">
        <v>8316</v>
      </c>
      <c r="S225" s="20">
        <f t="shared" si="14"/>
        <v>42675.832465277781</v>
      </c>
      <c r="T225" s="20">
        <f t="shared" si="15"/>
        <v>42705.332638888889</v>
      </c>
    </row>
    <row r="226" spans="1:20" s="3" customFormat="1" ht="32" x14ac:dyDescent="0.2">
      <c r="A226" s="3">
        <v>3415</v>
      </c>
      <c r="B226" s="3" t="s">
        <v>3414</v>
      </c>
      <c r="C226" s="3" t="s">
        <v>7525</v>
      </c>
      <c r="D226" s="9">
        <v>200</v>
      </c>
      <c r="E226" s="18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">
        <f t="shared" si="12"/>
        <v>100</v>
      </c>
      <c r="P226" s="3">
        <f t="shared" si="13"/>
        <v>22.22</v>
      </c>
      <c r="Q226" s="19" t="s">
        <v>8315</v>
      </c>
      <c r="R226" s="3" t="s">
        <v>8316</v>
      </c>
      <c r="S226" s="20">
        <f t="shared" si="14"/>
        <v>42467.144166666665</v>
      </c>
      <c r="T226" s="20">
        <f t="shared" si="15"/>
        <v>42477.979166666672</v>
      </c>
    </row>
    <row r="227" spans="1:20" s="3" customFormat="1" ht="48" x14ac:dyDescent="0.2">
      <c r="A227" s="3">
        <v>3417</v>
      </c>
      <c r="B227" s="3" t="s">
        <v>3416</v>
      </c>
      <c r="C227" s="3" t="s">
        <v>7527</v>
      </c>
      <c r="D227" s="9">
        <v>1700</v>
      </c>
      <c r="E227" s="18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f t="shared" si="12"/>
        <v>100</v>
      </c>
      <c r="P227" s="3">
        <f t="shared" si="13"/>
        <v>37.78</v>
      </c>
      <c r="Q227" s="19" t="s">
        <v>8315</v>
      </c>
      <c r="R227" s="3" t="s">
        <v>8316</v>
      </c>
      <c r="S227" s="20">
        <f t="shared" si="14"/>
        <v>41894.91375</v>
      </c>
      <c r="T227" s="20">
        <f t="shared" si="15"/>
        <v>41938.029861111114</v>
      </c>
    </row>
    <row r="228" spans="1:20" s="3" customFormat="1" ht="48" x14ac:dyDescent="0.2">
      <c r="A228" s="3">
        <v>3418</v>
      </c>
      <c r="B228" s="3" t="s">
        <v>3417</v>
      </c>
      <c r="C228" s="3" t="s">
        <v>7528</v>
      </c>
      <c r="D228" s="9">
        <v>4000</v>
      </c>
      <c r="E228" s="18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">
        <f t="shared" si="12"/>
        <v>101</v>
      </c>
      <c r="P228" s="3">
        <f t="shared" si="13"/>
        <v>72.05</v>
      </c>
      <c r="Q228" s="19" t="s">
        <v>8315</v>
      </c>
      <c r="R228" s="3" t="s">
        <v>8316</v>
      </c>
      <c r="S228" s="20">
        <f t="shared" si="14"/>
        <v>41752.83457175926</v>
      </c>
      <c r="T228" s="20">
        <f t="shared" si="15"/>
        <v>41782.83457175926</v>
      </c>
    </row>
    <row r="229" spans="1:20" s="3" customFormat="1" ht="48" x14ac:dyDescent="0.2">
      <c r="A229" s="3">
        <v>3421</v>
      </c>
      <c r="B229" s="3" t="s">
        <v>3420</v>
      </c>
      <c r="C229" s="3" t="s">
        <v>7531</v>
      </c>
      <c r="D229" s="9">
        <v>10000</v>
      </c>
      <c r="E229" s="18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f t="shared" si="12"/>
        <v>101</v>
      </c>
      <c r="P229" s="3">
        <f t="shared" si="13"/>
        <v>103.21</v>
      </c>
      <c r="Q229" s="19" t="s">
        <v>8315</v>
      </c>
      <c r="R229" s="3" t="s">
        <v>8316</v>
      </c>
      <c r="S229" s="20">
        <f t="shared" si="14"/>
        <v>42037.791238425925</v>
      </c>
      <c r="T229" s="20">
        <f t="shared" si="15"/>
        <v>42067.791238425925</v>
      </c>
    </row>
    <row r="230" spans="1:20" s="3" customFormat="1" ht="48" x14ac:dyDescent="0.2">
      <c r="A230" s="3">
        <v>3423</v>
      </c>
      <c r="B230" s="3" t="s">
        <v>3422</v>
      </c>
      <c r="C230" s="3" t="s">
        <v>7533</v>
      </c>
      <c r="D230" s="9">
        <v>250</v>
      </c>
      <c r="E230" s="18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">
        <f t="shared" si="12"/>
        <v>140</v>
      </c>
      <c r="P230" s="3">
        <f t="shared" si="13"/>
        <v>35</v>
      </c>
      <c r="Q230" s="19" t="s">
        <v>8315</v>
      </c>
      <c r="R230" s="3" t="s">
        <v>8316</v>
      </c>
      <c r="S230" s="20">
        <f t="shared" si="14"/>
        <v>42088.911354166667</v>
      </c>
      <c r="T230" s="20">
        <f t="shared" si="15"/>
        <v>42118.911354166667</v>
      </c>
    </row>
    <row r="231" spans="1:20" s="3" customFormat="1" ht="48" x14ac:dyDescent="0.2">
      <c r="A231" s="3">
        <v>3424</v>
      </c>
      <c r="B231" s="3" t="s">
        <v>3423</v>
      </c>
      <c r="C231" s="3" t="s">
        <v>7534</v>
      </c>
      <c r="D231" s="9">
        <v>6000</v>
      </c>
      <c r="E231" s="18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f t="shared" si="12"/>
        <v>104</v>
      </c>
      <c r="P231" s="3">
        <f t="shared" si="13"/>
        <v>81.78</v>
      </c>
      <c r="Q231" s="19" t="s">
        <v>8315</v>
      </c>
      <c r="R231" s="3" t="s">
        <v>8316</v>
      </c>
      <c r="S231" s="20">
        <f t="shared" si="14"/>
        <v>42018.676898148144</v>
      </c>
      <c r="T231" s="20">
        <f t="shared" si="15"/>
        <v>42040.290972222225</v>
      </c>
    </row>
    <row r="232" spans="1:20" s="3" customFormat="1" ht="48" x14ac:dyDescent="0.2">
      <c r="A232" s="3">
        <v>3425</v>
      </c>
      <c r="B232" s="3" t="s">
        <v>3424</v>
      </c>
      <c r="C232" s="3" t="s">
        <v>7535</v>
      </c>
      <c r="D232" s="9">
        <v>30000</v>
      </c>
      <c r="E232" s="18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">
        <f t="shared" si="12"/>
        <v>103</v>
      </c>
      <c r="P232" s="3">
        <f t="shared" si="13"/>
        <v>297.02999999999997</v>
      </c>
      <c r="Q232" s="19" t="s">
        <v>8315</v>
      </c>
      <c r="R232" s="3" t="s">
        <v>8316</v>
      </c>
      <c r="S232" s="20">
        <f t="shared" si="14"/>
        <v>41884.617314814815</v>
      </c>
      <c r="T232" s="20">
        <f t="shared" si="15"/>
        <v>41916.617314814815</v>
      </c>
    </row>
    <row r="233" spans="1:20" s="3" customFormat="1" ht="48" x14ac:dyDescent="0.2">
      <c r="A233" s="3">
        <v>3426</v>
      </c>
      <c r="B233" s="3" t="s">
        <v>3425</v>
      </c>
      <c r="C233" s="3" t="s">
        <v>7536</v>
      </c>
      <c r="D233" s="9">
        <v>3750</v>
      </c>
      <c r="E233" s="18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f t="shared" si="12"/>
        <v>108</v>
      </c>
      <c r="P233" s="3">
        <f t="shared" si="13"/>
        <v>46.61</v>
      </c>
      <c r="Q233" s="19" t="s">
        <v>8315</v>
      </c>
      <c r="R233" s="3" t="s">
        <v>8316</v>
      </c>
      <c r="S233" s="20">
        <f t="shared" si="14"/>
        <v>41884.056747685187</v>
      </c>
      <c r="T233" s="20">
        <f t="shared" si="15"/>
        <v>41903.083333333336</v>
      </c>
    </row>
    <row r="234" spans="1:20" s="3" customFormat="1" ht="48" x14ac:dyDescent="0.2">
      <c r="A234" s="3">
        <v>3431</v>
      </c>
      <c r="B234" s="3" t="s">
        <v>3430</v>
      </c>
      <c r="C234" s="3" t="s">
        <v>7541</v>
      </c>
      <c r="D234" s="9">
        <v>2000</v>
      </c>
      <c r="E234" s="18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">
        <f t="shared" si="12"/>
        <v>100</v>
      </c>
      <c r="P234" s="3">
        <f t="shared" si="13"/>
        <v>95.24</v>
      </c>
      <c r="Q234" s="19" t="s">
        <v>8315</v>
      </c>
      <c r="R234" s="3" t="s">
        <v>8316</v>
      </c>
      <c r="S234" s="20">
        <f t="shared" si="14"/>
        <v>41839.730937500004</v>
      </c>
      <c r="T234" s="20">
        <f t="shared" si="15"/>
        <v>41869.730937500004</v>
      </c>
    </row>
    <row r="235" spans="1:20" s="3" customFormat="1" ht="48" x14ac:dyDescent="0.2">
      <c r="A235" s="3">
        <v>3432</v>
      </c>
      <c r="B235" s="3" t="s">
        <v>3431</v>
      </c>
      <c r="C235" s="3" t="s">
        <v>7542</v>
      </c>
      <c r="D235" s="9">
        <v>2000</v>
      </c>
      <c r="E235" s="18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f t="shared" si="12"/>
        <v>110</v>
      </c>
      <c r="P235" s="3">
        <f t="shared" si="13"/>
        <v>52.21</v>
      </c>
      <c r="Q235" s="19" t="s">
        <v>8315</v>
      </c>
      <c r="R235" s="3" t="s">
        <v>8316</v>
      </c>
      <c r="S235" s="20">
        <f t="shared" si="14"/>
        <v>42380.581180555557</v>
      </c>
      <c r="T235" s="20">
        <f t="shared" si="15"/>
        <v>42405.916666666672</v>
      </c>
    </row>
    <row r="236" spans="1:20" s="3" customFormat="1" ht="48" x14ac:dyDescent="0.2">
      <c r="A236" s="3">
        <v>3433</v>
      </c>
      <c r="B236" s="3" t="s">
        <v>3432</v>
      </c>
      <c r="C236" s="3" t="s">
        <v>7543</v>
      </c>
      <c r="D236" s="9">
        <v>9500</v>
      </c>
      <c r="E236" s="18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">
        <f t="shared" si="12"/>
        <v>100</v>
      </c>
      <c r="P236" s="3">
        <f t="shared" si="13"/>
        <v>134.15</v>
      </c>
      <c r="Q236" s="19" t="s">
        <v>8315</v>
      </c>
      <c r="R236" s="3" t="s">
        <v>8316</v>
      </c>
      <c r="S236" s="20">
        <f t="shared" si="14"/>
        <v>41776.063136574077</v>
      </c>
      <c r="T236" s="20">
        <f t="shared" si="15"/>
        <v>41807.125</v>
      </c>
    </row>
    <row r="237" spans="1:20" s="3" customFormat="1" ht="48" x14ac:dyDescent="0.2">
      <c r="A237" s="3">
        <v>3434</v>
      </c>
      <c r="B237" s="3" t="s">
        <v>3433</v>
      </c>
      <c r="C237" s="3" t="s">
        <v>7544</v>
      </c>
      <c r="D237" s="9">
        <v>10000</v>
      </c>
      <c r="E237" s="18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f t="shared" si="12"/>
        <v>106</v>
      </c>
      <c r="P237" s="3">
        <f t="shared" si="13"/>
        <v>62.83</v>
      </c>
      <c r="Q237" s="19" t="s">
        <v>8315</v>
      </c>
      <c r="R237" s="3" t="s">
        <v>8316</v>
      </c>
      <c r="S237" s="20">
        <f t="shared" si="14"/>
        <v>41800.380428240744</v>
      </c>
      <c r="T237" s="20">
        <f t="shared" si="15"/>
        <v>41830.380428240744</v>
      </c>
    </row>
    <row r="238" spans="1:20" s="3" customFormat="1" ht="48" x14ac:dyDescent="0.2">
      <c r="A238" s="3">
        <v>3435</v>
      </c>
      <c r="B238" s="3" t="s">
        <v>3434</v>
      </c>
      <c r="C238" s="3" t="s">
        <v>7545</v>
      </c>
      <c r="D238" s="9">
        <v>1000</v>
      </c>
      <c r="E238" s="18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">
        <f t="shared" si="12"/>
        <v>112</v>
      </c>
      <c r="P238" s="3">
        <f t="shared" si="13"/>
        <v>58.95</v>
      </c>
      <c r="Q238" s="19" t="s">
        <v>8315</v>
      </c>
      <c r="R238" s="3" t="s">
        <v>8316</v>
      </c>
      <c r="S238" s="20">
        <f t="shared" si="14"/>
        <v>42572.61681712963</v>
      </c>
      <c r="T238" s="20">
        <f t="shared" si="15"/>
        <v>42589.125</v>
      </c>
    </row>
    <row r="239" spans="1:20" s="3" customFormat="1" ht="48" x14ac:dyDescent="0.2">
      <c r="A239" s="3">
        <v>3436</v>
      </c>
      <c r="B239" s="3" t="s">
        <v>3435</v>
      </c>
      <c r="C239" s="3" t="s">
        <v>7546</v>
      </c>
      <c r="D239" s="9">
        <v>5000</v>
      </c>
      <c r="E239" s="18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f t="shared" si="12"/>
        <v>106</v>
      </c>
      <c r="P239" s="3">
        <f t="shared" si="13"/>
        <v>143.11000000000001</v>
      </c>
      <c r="Q239" s="19" t="s">
        <v>8315</v>
      </c>
      <c r="R239" s="3" t="s">
        <v>8316</v>
      </c>
      <c r="S239" s="20">
        <f t="shared" si="14"/>
        <v>41851.541585648149</v>
      </c>
      <c r="T239" s="20">
        <f t="shared" si="15"/>
        <v>41872.686111111114</v>
      </c>
    </row>
    <row r="240" spans="1:20" s="3" customFormat="1" ht="48" x14ac:dyDescent="0.2">
      <c r="A240" s="3">
        <v>3437</v>
      </c>
      <c r="B240" s="3" t="s">
        <v>3436</v>
      </c>
      <c r="C240" s="3" t="s">
        <v>7547</v>
      </c>
      <c r="D240" s="9">
        <v>3000</v>
      </c>
      <c r="E240" s="18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">
        <f t="shared" si="12"/>
        <v>101</v>
      </c>
      <c r="P240" s="3">
        <f t="shared" si="13"/>
        <v>84.17</v>
      </c>
      <c r="Q240" s="19" t="s">
        <v>8315</v>
      </c>
      <c r="R240" s="3" t="s">
        <v>8316</v>
      </c>
      <c r="S240" s="20">
        <f t="shared" si="14"/>
        <v>42205.710879629631</v>
      </c>
      <c r="T240" s="20">
        <f t="shared" si="15"/>
        <v>42235.710879629631</v>
      </c>
    </row>
    <row r="241" spans="1:20" s="3" customFormat="1" ht="32" x14ac:dyDescent="0.2">
      <c r="A241" s="3">
        <v>3439</v>
      </c>
      <c r="B241" s="3" t="s">
        <v>3438</v>
      </c>
      <c r="C241" s="3" t="s">
        <v>7549</v>
      </c>
      <c r="D241" s="9">
        <v>1200</v>
      </c>
      <c r="E241" s="18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f t="shared" si="12"/>
        <v>135</v>
      </c>
      <c r="P241" s="3">
        <f t="shared" si="13"/>
        <v>89.79</v>
      </c>
      <c r="Q241" s="19" t="s">
        <v>8315</v>
      </c>
      <c r="R241" s="3" t="s">
        <v>8316</v>
      </c>
      <c r="S241" s="20">
        <f t="shared" si="14"/>
        <v>42374.911226851851</v>
      </c>
      <c r="T241" s="20">
        <f t="shared" si="15"/>
        <v>42388.207638888889</v>
      </c>
    </row>
    <row r="242" spans="1:20" s="3" customFormat="1" ht="48" x14ac:dyDescent="0.2">
      <c r="A242" s="3">
        <v>3440</v>
      </c>
      <c r="B242" s="3" t="s">
        <v>3439</v>
      </c>
      <c r="C242" s="3" t="s">
        <v>7550</v>
      </c>
      <c r="D242" s="9">
        <v>5000</v>
      </c>
      <c r="E242" s="18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">
        <f t="shared" si="12"/>
        <v>105</v>
      </c>
      <c r="P242" s="3">
        <f t="shared" si="13"/>
        <v>64.16</v>
      </c>
      <c r="Q242" s="19" t="s">
        <v>8315</v>
      </c>
      <c r="R242" s="3" t="s">
        <v>8316</v>
      </c>
      <c r="S242" s="20">
        <f t="shared" si="14"/>
        <v>41809.12300925926</v>
      </c>
      <c r="T242" s="20">
        <f t="shared" si="15"/>
        <v>41831.677083333336</v>
      </c>
    </row>
    <row r="243" spans="1:20" s="3" customFormat="1" ht="48" x14ac:dyDescent="0.2">
      <c r="A243" s="3">
        <v>3441</v>
      </c>
      <c r="B243" s="3" t="s">
        <v>3440</v>
      </c>
      <c r="C243" s="3" t="s">
        <v>7551</v>
      </c>
      <c r="D243" s="9">
        <v>2500</v>
      </c>
      <c r="E243" s="18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f t="shared" si="12"/>
        <v>103</v>
      </c>
      <c r="P243" s="3">
        <f t="shared" si="13"/>
        <v>59.65</v>
      </c>
      <c r="Q243" s="19" t="s">
        <v>8315</v>
      </c>
      <c r="R243" s="3" t="s">
        <v>8316</v>
      </c>
      <c r="S243" s="20">
        <f t="shared" si="14"/>
        <v>42294.429641203707</v>
      </c>
      <c r="T243" s="20">
        <f t="shared" si="15"/>
        <v>42321.845138888893</v>
      </c>
    </row>
    <row r="244" spans="1:20" s="3" customFormat="1" ht="48" x14ac:dyDescent="0.2">
      <c r="A244" s="3">
        <v>3442</v>
      </c>
      <c r="B244" s="3" t="s">
        <v>3441</v>
      </c>
      <c r="C244" s="3" t="s">
        <v>7552</v>
      </c>
      <c r="D244" s="9">
        <v>250</v>
      </c>
      <c r="E244" s="18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">
        <f t="shared" si="12"/>
        <v>100</v>
      </c>
      <c r="P244" s="3">
        <f t="shared" si="13"/>
        <v>31.25</v>
      </c>
      <c r="Q244" s="19" t="s">
        <v>8315</v>
      </c>
      <c r="R244" s="3" t="s">
        <v>8316</v>
      </c>
      <c r="S244" s="20">
        <f t="shared" si="14"/>
        <v>42124.841111111105</v>
      </c>
      <c r="T244" s="20">
        <f t="shared" si="15"/>
        <v>42154.841111111105</v>
      </c>
    </row>
    <row r="245" spans="1:20" s="3" customFormat="1" ht="48" x14ac:dyDescent="0.2">
      <c r="A245" s="3">
        <v>3443</v>
      </c>
      <c r="B245" s="3" t="s">
        <v>3442</v>
      </c>
      <c r="C245" s="3" t="s">
        <v>7553</v>
      </c>
      <c r="D245" s="9">
        <v>1000</v>
      </c>
      <c r="E245" s="18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f t="shared" si="12"/>
        <v>186</v>
      </c>
      <c r="P245" s="3">
        <f t="shared" si="13"/>
        <v>41.22</v>
      </c>
      <c r="Q245" s="19" t="s">
        <v>8315</v>
      </c>
      <c r="R245" s="3" t="s">
        <v>8316</v>
      </c>
      <c r="S245" s="20">
        <f t="shared" si="14"/>
        <v>41861.524837962963</v>
      </c>
      <c r="T245" s="20">
        <f t="shared" si="15"/>
        <v>41891.524837962963</v>
      </c>
    </row>
    <row r="246" spans="1:20" s="3" customFormat="1" ht="32" x14ac:dyDescent="0.2">
      <c r="A246" s="3">
        <v>3447</v>
      </c>
      <c r="B246" s="3" t="s">
        <v>3446</v>
      </c>
      <c r="C246" s="3" t="s">
        <v>7557</v>
      </c>
      <c r="D246" s="9">
        <v>1000</v>
      </c>
      <c r="E246" s="18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">
        <f t="shared" si="12"/>
        <v>108</v>
      </c>
      <c r="P246" s="3">
        <f t="shared" si="13"/>
        <v>77</v>
      </c>
      <c r="Q246" s="19" t="s">
        <v>8315</v>
      </c>
      <c r="R246" s="3" t="s">
        <v>8316</v>
      </c>
      <c r="S246" s="20">
        <f t="shared" si="14"/>
        <v>42402.889027777783</v>
      </c>
      <c r="T246" s="20">
        <f t="shared" si="15"/>
        <v>42447.847361111111</v>
      </c>
    </row>
    <row r="247" spans="1:20" s="3" customFormat="1" ht="48" x14ac:dyDescent="0.2">
      <c r="A247" s="3">
        <v>3448</v>
      </c>
      <c r="B247" s="3" t="s">
        <v>3447</v>
      </c>
      <c r="C247" s="3" t="s">
        <v>7558</v>
      </c>
      <c r="D247" s="9">
        <v>2100</v>
      </c>
      <c r="E247" s="18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f t="shared" si="12"/>
        <v>110</v>
      </c>
      <c r="P247" s="3">
        <f t="shared" si="13"/>
        <v>51.22</v>
      </c>
      <c r="Q247" s="19" t="s">
        <v>8315</v>
      </c>
      <c r="R247" s="3" t="s">
        <v>8316</v>
      </c>
      <c r="S247" s="20">
        <f t="shared" si="14"/>
        <v>41960.119085648148</v>
      </c>
      <c r="T247" s="20">
        <f t="shared" si="15"/>
        <v>41990.119085648148</v>
      </c>
    </row>
    <row r="248" spans="1:20" s="3" customFormat="1" ht="48" x14ac:dyDescent="0.2">
      <c r="A248" s="3">
        <v>3449</v>
      </c>
      <c r="B248" s="3" t="s">
        <v>3448</v>
      </c>
      <c r="C248" s="3" t="s">
        <v>7559</v>
      </c>
      <c r="D248" s="9">
        <v>800</v>
      </c>
      <c r="E248" s="18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f t="shared" si="12"/>
        <v>171</v>
      </c>
      <c r="P248" s="3">
        <f t="shared" si="13"/>
        <v>68.25</v>
      </c>
      <c r="Q248" s="19" t="s">
        <v>8315</v>
      </c>
      <c r="R248" s="3" t="s">
        <v>8316</v>
      </c>
      <c r="S248" s="20">
        <f t="shared" si="14"/>
        <v>42532.052523148144</v>
      </c>
      <c r="T248" s="20">
        <f t="shared" si="15"/>
        <v>42560.166666666672</v>
      </c>
    </row>
    <row r="249" spans="1:20" s="3" customFormat="1" ht="48" x14ac:dyDescent="0.2">
      <c r="A249" s="3">
        <v>3451</v>
      </c>
      <c r="B249" s="3" t="s">
        <v>3450</v>
      </c>
      <c r="C249" s="3" t="s">
        <v>7561</v>
      </c>
      <c r="D249" s="9">
        <v>650</v>
      </c>
      <c r="E249" s="18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f t="shared" si="12"/>
        <v>101</v>
      </c>
      <c r="P249" s="3">
        <f t="shared" si="13"/>
        <v>41.13</v>
      </c>
      <c r="Q249" s="19" t="s">
        <v>8315</v>
      </c>
      <c r="R249" s="3" t="s">
        <v>8316</v>
      </c>
      <c r="S249" s="20">
        <f t="shared" si="14"/>
        <v>42088.723692129628</v>
      </c>
      <c r="T249" s="20">
        <f t="shared" si="15"/>
        <v>42115.723692129628</v>
      </c>
    </row>
    <row r="250" spans="1:20" s="3" customFormat="1" ht="48" x14ac:dyDescent="0.2">
      <c r="A250" s="3">
        <v>3452</v>
      </c>
      <c r="B250" s="3" t="s">
        <v>3451</v>
      </c>
      <c r="C250" s="3" t="s">
        <v>7562</v>
      </c>
      <c r="D250" s="9">
        <v>1000</v>
      </c>
      <c r="E250" s="18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">
        <f t="shared" si="12"/>
        <v>153</v>
      </c>
      <c r="P250" s="3">
        <f t="shared" si="13"/>
        <v>41.41</v>
      </c>
      <c r="Q250" s="19" t="s">
        <v>8315</v>
      </c>
      <c r="R250" s="3" t="s">
        <v>8316</v>
      </c>
      <c r="S250" s="20">
        <f t="shared" si="14"/>
        <v>41820.639189814814</v>
      </c>
      <c r="T250" s="20">
        <f t="shared" si="15"/>
        <v>41843.165972222225</v>
      </c>
    </row>
    <row r="251" spans="1:20" s="3" customFormat="1" ht="48" x14ac:dyDescent="0.2">
      <c r="A251" s="3">
        <v>3455</v>
      </c>
      <c r="B251" s="3" t="s">
        <v>3454</v>
      </c>
      <c r="C251" s="3" t="s">
        <v>7565</v>
      </c>
      <c r="D251" s="9">
        <v>10000</v>
      </c>
      <c r="E251" s="18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f t="shared" si="12"/>
        <v>101</v>
      </c>
      <c r="P251" s="3">
        <f t="shared" si="13"/>
        <v>145.87</v>
      </c>
      <c r="Q251" s="19" t="s">
        <v>8315</v>
      </c>
      <c r="R251" s="3" t="s">
        <v>8316</v>
      </c>
      <c r="S251" s="20">
        <f t="shared" si="14"/>
        <v>42626.7503125</v>
      </c>
      <c r="T251" s="20">
        <f t="shared" si="15"/>
        <v>42656.7503125</v>
      </c>
    </row>
    <row r="252" spans="1:20" s="3" customFormat="1" ht="48" x14ac:dyDescent="0.2">
      <c r="A252" s="3">
        <v>3456</v>
      </c>
      <c r="B252" s="3" t="s">
        <v>3455</v>
      </c>
      <c r="C252" s="3" t="s">
        <v>7566</v>
      </c>
      <c r="D252" s="9">
        <v>3000</v>
      </c>
      <c r="E252" s="18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">
        <f t="shared" si="12"/>
        <v>191</v>
      </c>
      <c r="P252" s="3">
        <f t="shared" si="13"/>
        <v>358.69</v>
      </c>
      <c r="Q252" s="19" t="s">
        <v>8315</v>
      </c>
      <c r="R252" s="3" t="s">
        <v>8316</v>
      </c>
      <c r="S252" s="20">
        <f t="shared" si="14"/>
        <v>41821.205636574072</v>
      </c>
      <c r="T252" s="20">
        <f t="shared" si="15"/>
        <v>41852.290972222225</v>
      </c>
    </row>
    <row r="253" spans="1:20" s="3" customFormat="1" ht="32" x14ac:dyDescent="0.2">
      <c r="A253" s="3">
        <v>3457</v>
      </c>
      <c r="B253" s="3" t="s">
        <v>3456</v>
      </c>
      <c r="C253" s="3" t="s">
        <v>7567</v>
      </c>
      <c r="D253" s="9">
        <v>2000</v>
      </c>
      <c r="E253" s="18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f t="shared" si="12"/>
        <v>140</v>
      </c>
      <c r="P253" s="3">
        <f t="shared" si="13"/>
        <v>50.98</v>
      </c>
      <c r="Q253" s="19" t="s">
        <v>8315</v>
      </c>
      <c r="R253" s="3" t="s">
        <v>8316</v>
      </c>
      <c r="S253" s="20">
        <f t="shared" si="14"/>
        <v>42016.706678240742</v>
      </c>
      <c r="T253" s="20">
        <f t="shared" si="15"/>
        <v>42047.249305555553</v>
      </c>
    </row>
    <row r="254" spans="1:20" s="3" customFormat="1" ht="48" x14ac:dyDescent="0.2">
      <c r="A254" s="3">
        <v>3458</v>
      </c>
      <c r="B254" s="3" t="s">
        <v>3457</v>
      </c>
      <c r="C254" s="3" t="s">
        <v>7568</v>
      </c>
      <c r="D254" s="9">
        <v>978</v>
      </c>
      <c r="E254" s="18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">
        <f t="shared" si="12"/>
        <v>124</v>
      </c>
      <c r="P254" s="3">
        <f t="shared" si="13"/>
        <v>45.04</v>
      </c>
      <c r="Q254" s="19" t="s">
        <v>8315</v>
      </c>
      <c r="R254" s="3" t="s">
        <v>8316</v>
      </c>
      <c r="S254" s="20">
        <f t="shared" si="14"/>
        <v>42011.202581018515</v>
      </c>
      <c r="T254" s="20">
        <f t="shared" si="15"/>
        <v>42038.185416666667</v>
      </c>
    </row>
    <row r="255" spans="1:20" s="3" customFormat="1" ht="48" x14ac:dyDescent="0.2">
      <c r="A255" s="3">
        <v>3461</v>
      </c>
      <c r="B255" s="3" t="s">
        <v>3460</v>
      </c>
      <c r="C255" s="3" t="s">
        <v>7571</v>
      </c>
      <c r="D255" s="9">
        <v>500</v>
      </c>
      <c r="E255" s="18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f t="shared" si="12"/>
        <v>139</v>
      </c>
      <c r="P255" s="3">
        <f t="shared" si="13"/>
        <v>57.92</v>
      </c>
      <c r="Q255" s="19" t="s">
        <v>8315</v>
      </c>
      <c r="R255" s="3" t="s">
        <v>8316</v>
      </c>
      <c r="S255" s="20">
        <f t="shared" si="14"/>
        <v>42643.632858796293</v>
      </c>
      <c r="T255" s="20">
        <f t="shared" si="15"/>
        <v>42672.125</v>
      </c>
    </row>
    <row r="256" spans="1:20" s="3" customFormat="1" ht="48" x14ac:dyDescent="0.2">
      <c r="A256" s="3">
        <v>3462</v>
      </c>
      <c r="B256" s="3" t="s">
        <v>3461</v>
      </c>
      <c r="C256" s="3" t="s">
        <v>7572</v>
      </c>
      <c r="D256" s="9">
        <v>250</v>
      </c>
      <c r="E256" s="18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">
        <f t="shared" si="12"/>
        <v>202</v>
      </c>
      <c r="P256" s="3">
        <f t="shared" si="13"/>
        <v>29.71</v>
      </c>
      <c r="Q256" s="19" t="s">
        <v>8315</v>
      </c>
      <c r="R256" s="3" t="s">
        <v>8316</v>
      </c>
      <c r="S256" s="20">
        <f t="shared" si="14"/>
        <v>42179.898472222223</v>
      </c>
      <c r="T256" s="20">
        <f t="shared" si="15"/>
        <v>42195.75</v>
      </c>
    </row>
    <row r="257" spans="1:20" s="3" customFormat="1" ht="48" x14ac:dyDescent="0.2">
      <c r="A257" s="3">
        <v>3464</v>
      </c>
      <c r="B257" s="3" t="s">
        <v>3463</v>
      </c>
      <c r="C257" s="3" t="s">
        <v>7574</v>
      </c>
      <c r="D257" s="9">
        <v>5000</v>
      </c>
      <c r="E257" s="18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f t="shared" si="12"/>
        <v>102</v>
      </c>
      <c r="P257" s="3">
        <f t="shared" si="13"/>
        <v>55.01</v>
      </c>
      <c r="Q257" s="19" t="s">
        <v>8315</v>
      </c>
      <c r="R257" s="3" t="s">
        <v>8316</v>
      </c>
      <c r="S257" s="20">
        <f t="shared" si="14"/>
        <v>42575.130057870367</v>
      </c>
      <c r="T257" s="20">
        <f t="shared" si="15"/>
        <v>42605.130057870367</v>
      </c>
    </row>
    <row r="258" spans="1:20" s="3" customFormat="1" ht="32" x14ac:dyDescent="0.2">
      <c r="A258" s="3">
        <v>3466</v>
      </c>
      <c r="B258" s="3" t="s">
        <v>3465</v>
      </c>
      <c r="C258" s="3" t="s">
        <v>7576</v>
      </c>
      <c r="D258" s="9">
        <v>3500</v>
      </c>
      <c r="E258" s="18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">
        <f t="shared" ref="O258:O321" si="16">ROUND(E258/D258*100,0)</f>
        <v>127</v>
      </c>
      <c r="P258" s="3">
        <f t="shared" ref="P258:P321" si="17">IFERROR(ROUND(E258/L258,2),0)</f>
        <v>72.95</v>
      </c>
      <c r="Q258" s="19" t="s">
        <v>8315</v>
      </c>
      <c r="R258" s="3" t="s">
        <v>8316</v>
      </c>
      <c r="S258" s="20">
        <f t="shared" ref="S258:S321" si="18">(((J258/60)/60)/24)+DATE(1970,1,1)</f>
        <v>42420.019097222219</v>
      </c>
      <c r="T258" s="20">
        <f t="shared" ref="T258:T321" si="19">(((I258/60)/60)/24)+DATE(1970,1,1)</f>
        <v>42479.977430555555</v>
      </c>
    </row>
    <row r="259" spans="1:20" s="3" customFormat="1" ht="16" x14ac:dyDescent="0.2">
      <c r="A259" s="3">
        <v>3467</v>
      </c>
      <c r="B259" s="3" t="s">
        <v>3466</v>
      </c>
      <c r="C259" s="3" t="s">
        <v>7577</v>
      </c>
      <c r="D259" s="9">
        <v>3000</v>
      </c>
      <c r="E259" s="18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f t="shared" si="16"/>
        <v>101</v>
      </c>
      <c r="P259" s="3">
        <f t="shared" si="17"/>
        <v>64.47</v>
      </c>
      <c r="Q259" s="19" t="s">
        <v>8315</v>
      </c>
      <c r="R259" s="3" t="s">
        <v>8316</v>
      </c>
      <c r="S259" s="20">
        <f t="shared" si="18"/>
        <v>42053.671666666662</v>
      </c>
      <c r="T259" s="20">
        <f t="shared" si="19"/>
        <v>42083.630000000005</v>
      </c>
    </row>
    <row r="260" spans="1:20" s="3" customFormat="1" ht="48" x14ac:dyDescent="0.2">
      <c r="A260" s="3">
        <v>3468</v>
      </c>
      <c r="B260" s="3" t="s">
        <v>3467</v>
      </c>
      <c r="C260" s="3" t="s">
        <v>7578</v>
      </c>
      <c r="D260" s="9">
        <v>10000</v>
      </c>
      <c r="E260" s="18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">
        <f t="shared" si="16"/>
        <v>122</v>
      </c>
      <c r="P260" s="3">
        <f t="shared" si="17"/>
        <v>716.35</v>
      </c>
      <c r="Q260" s="19" t="s">
        <v>8315</v>
      </c>
      <c r="R260" s="3" t="s">
        <v>8316</v>
      </c>
      <c r="S260" s="20">
        <f t="shared" si="18"/>
        <v>42605.765381944439</v>
      </c>
      <c r="T260" s="20">
        <f t="shared" si="19"/>
        <v>42634.125</v>
      </c>
    </row>
    <row r="261" spans="1:20" s="3" customFormat="1" ht="48" x14ac:dyDescent="0.2">
      <c r="A261" s="3">
        <v>3469</v>
      </c>
      <c r="B261" s="3" t="s">
        <v>3468</v>
      </c>
      <c r="C261" s="3" t="s">
        <v>7579</v>
      </c>
      <c r="D261" s="9">
        <v>2800</v>
      </c>
      <c r="E261" s="18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f t="shared" si="16"/>
        <v>113</v>
      </c>
      <c r="P261" s="3">
        <f t="shared" si="17"/>
        <v>50.4</v>
      </c>
      <c r="Q261" s="19" t="s">
        <v>8315</v>
      </c>
      <c r="R261" s="3" t="s">
        <v>8316</v>
      </c>
      <c r="S261" s="20">
        <f t="shared" si="18"/>
        <v>42458.641724537039</v>
      </c>
      <c r="T261" s="20">
        <f t="shared" si="19"/>
        <v>42488.641724537039</v>
      </c>
    </row>
    <row r="262" spans="1:20" s="3" customFormat="1" ht="32" x14ac:dyDescent="0.2">
      <c r="A262" s="3">
        <v>3470</v>
      </c>
      <c r="B262" s="3" t="s">
        <v>3469</v>
      </c>
      <c r="C262" s="3" t="s">
        <v>7580</v>
      </c>
      <c r="D262" s="9">
        <v>250</v>
      </c>
      <c r="E262" s="18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">
        <f t="shared" si="16"/>
        <v>150</v>
      </c>
      <c r="P262" s="3">
        <f t="shared" si="17"/>
        <v>41.67</v>
      </c>
      <c r="Q262" s="19" t="s">
        <v>8315</v>
      </c>
      <c r="R262" s="3" t="s">
        <v>8316</v>
      </c>
      <c r="S262" s="20">
        <f t="shared" si="18"/>
        <v>42529.022013888884</v>
      </c>
      <c r="T262" s="20">
        <f t="shared" si="19"/>
        <v>42566.901388888888</v>
      </c>
    </row>
    <row r="263" spans="1:20" s="3" customFormat="1" ht="48" x14ac:dyDescent="0.2">
      <c r="A263" s="3">
        <v>3472</v>
      </c>
      <c r="B263" s="3" t="s">
        <v>3471</v>
      </c>
      <c r="C263" s="3" t="s">
        <v>7582</v>
      </c>
      <c r="D263" s="9">
        <v>2000</v>
      </c>
      <c r="E263" s="18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f t="shared" si="16"/>
        <v>102</v>
      </c>
      <c r="P263" s="3">
        <f t="shared" si="17"/>
        <v>88.74</v>
      </c>
      <c r="Q263" s="19" t="s">
        <v>8315</v>
      </c>
      <c r="R263" s="3" t="s">
        <v>8316</v>
      </c>
      <c r="S263" s="20">
        <f t="shared" si="18"/>
        <v>41928.170497685183</v>
      </c>
      <c r="T263" s="20">
        <f t="shared" si="19"/>
        <v>41949.249305555553</v>
      </c>
    </row>
    <row r="264" spans="1:20" s="3" customFormat="1" ht="48" x14ac:dyDescent="0.2">
      <c r="A264" s="3">
        <v>3473</v>
      </c>
      <c r="B264" s="3" t="s">
        <v>3472</v>
      </c>
      <c r="C264" s="3" t="s">
        <v>7583</v>
      </c>
      <c r="D264" s="9">
        <v>4900</v>
      </c>
      <c r="E264" s="18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">
        <f t="shared" si="16"/>
        <v>100</v>
      </c>
      <c r="P264" s="3">
        <f t="shared" si="17"/>
        <v>148.47999999999999</v>
      </c>
      <c r="Q264" s="19" t="s">
        <v>8315</v>
      </c>
      <c r="R264" s="3" t="s">
        <v>8316</v>
      </c>
      <c r="S264" s="20">
        <f t="shared" si="18"/>
        <v>42062.834444444445</v>
      </c>
      <c r="T264" s="20">
        <f t="shared" si="19"/>
        <v>42083.852083333331</v>
      </c>
    </row>
    <row r="265" spans="1:20" s="3" customFormat="1" ht="48" x14ac:dyDescent="0.2">
      <c r="A265" s="3">
        <v>3476</v>
      </c>
      <c r="B265" s="3" t="s">
        <v>3475</v>
      </c>
      <c r="C265" s="3" t="s">
        <v>7586</v>
      </c>
      <c r="D265" s="9">
        <v>300</v>
      </c>
      <c r="E265" s="18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f t="shared" si="16"/>
        <v>104</v>
      </c>
      <c r="P265" s="3">
        <f t="shared" si="17"/>
        <v>52</v>
      </c>
      <c r="Q265" s="19" t="s">
        <v>8315</v>
      </c>
      <c r="R265" s="3" t="s">
        <v>8316</v>
      </c>
      <c r="S265" s="20">
        <f t="shared" si="18"/>
        <v>41921.279976851853</v>
      </c>
      <c r="T265" s="20">
        <f t="shared" si="19"/>
        <v>41939.125</v>
      </c>
    </row>
    <row r="266" spans="1:20" s="3" customFormat="1" ht="48" x14ac:dyDescent="0.2">
      <c r="A266" s="3">
        <v>3477</v>
      </c>
      <c r="B266" s="3" t="s">
        <v>3476</v>
      </c>
      <c r="C266" s="3" t="s">
        <v>7587</v>
      </c>
      <c r="D266" s="9">
        <v>1800</v>
      </c>
      <c r="E266" s="18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">
        <f t="shared" si="16"/>
        <v>115</v>
      </c>
      <c r="P266" s="3">
        <f t="shared" si="17"/>
        <v>53.23</v>
      </c>
      <c r="Q266" s="19" t="s">
        <v>8315</v>
      </c>
      <c r="R266" s="3" t="s">
        <v>8316</v>
      </c>
      <c r="S266" s="20">
        <f t="shared" si="18"/>
        <v>42128.736608796295</v>
      </c>
      <c r="T266" s="20">
        <f t="shared" si="19"/>
        <v>42141.125</v>
      </c>
    </row>
    <row r="267" spans="1:20" s="3" customFormat="1" ht="48" x14ac:dyDescent="0.2">
      <c r="A267" s="3">
        <v>3478</v>
      </c>
      <c r="B267" s="3" t="s">
        <v>3477</v>
      </c>
      <c r="C267" s="3" t="s">
        <v>7588</v>
      </c>
      <c r="D267" s="9">
        <v>2000</v>
      </c>
      <c r="E267" s="18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f t="shared" si="16"/>
        <v>113</v>
      </c>
      <c r="P267" s="3">
        <f t="shared" si="17"/>
        <v>39.6</v>
      </c>
      <c r="Q267" s="19" t="s">
        <v>8315</v>
      </c>
      <c r="R267" s="3" t="s">
        <v>8316</v>
      </c>
      <c r="S267" s="20">
        <f t="shared" si="18"/>
        <v>42053.916921296302</v>
      </c>
      <c r="T267" s="20">
        <f t="shared" si="19"/>
        <v>42079.875</v>
      </c>
    </row>
    <row r="268" spans="1:20" s="3" customFormat="1" ht="48" x14ac:dyDescent="0.2">
      <c r="A268" s="3">
        <v>3480</v>
      </c>
      <c r="B268" s="3" t="s">
        <v>3479</v>
      </c>
      <c r="C268" s="3" t="s">
        <v>7590</v>
      </c>
      <c r="D268" s="9">
        <v>1500</v>
      </c>
      <c r="E268" s="18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">
        <f t="shared" si="16"/>
        <v>143</v>
      </c>
      <c r="P268" s="3">
        <f t="shared" si="17"/>
        <v>164.62</v>
      </c>
      <c r="Q268" s="19" t="s">
        <v>8315</v>
      </c>
      <c r="R268" s="3" t="s">
        <v>8316</v>
      </c>
      <c r="S268" s="20">
        <f t="shared" si="18"/>
        <v>42171.317442129628</v>
      </c>
      <c r="T268" s="20">
        <f t="shared" si="19"/>
        <v>42195.875</v>
      </c>
    </row>
    <row r="269" spans="1:20" s="3" customFormat="1" ht="48" x14ac:dyDescent="0.2">
      <c r="A269" s="3">
        <v>3483</v>
      </c>
      <c r="B269" s="3" t="s">
        <v>3482</v>
      </c>
      <c r="C269" s="3" t="s">
        <v>7593</v>
      </c>
      <c r="D269" s="9">
        <v>3350</v>
      </c>
      <c r="E269" s="18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f t="shared" si="16"/>
        <v>160</v>
      </c>
      <c r="P269" s="3">
        <f t="shared" si="17"/>
        <v>40.29</v>
      </c>
      <c r="Q269" s="19" t="s">
        <v>8315</v>
      </c>
      <c r="R269" s="3" t="s">
        <v>8316</v>
      </c>
      <c r="S269" s="20">
        <f t="shared" si="18"/>
        <v>41793.668761574074</v>
      </c>
      <c r="T269" s="20">
        <f t="shared" si="19"/>
        <v>41823.668761574074</v>
      </c>
    </row>
    <row r="270" spans="1:20" s="3" customFormat="1" ht="48" x14ac:dyDescent="0.2">
      <c r="A270" s="3">
        <v>3484</v>
      </c>
      <c r="B270" s="3" t="s">
        <v>3483</v>
      </c>
      <c r="C270" s="3" t="s">
        <v>7594</v>
      </c>
      <c r="D270" s="9">
        <v>2500</v>
      </c>
      <c r="E270" s="18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">
        <f t="shared" si="16"/>
        <v>114</v>
      </c>
      <c r="P270" s="3">
        <f t="shared" si="17"/>
        <v>64.91</v>
      </c>
      <c r="Q270" s="19" t="s">
        <v>8315</v>
      </c>
      <c r="R270" s="3" t="s">
        <v>8316</v>
      </c>
      <c r="S270" s="20">
        <f t="shared" si="18"/>
        <v>42506.760405092587</v>
      </c>
      <c r="T270" s="20">
        <f t="shared" si="19"/>
        <v>42536.760405092587</v>
      </c>
    </row>
    <row r="271" spans="1:20" s="3" customFormat="1" ht="48" x14ac:dyDescent="0.2">
      <c r="A271" s="3">
        <v>3485</v>
      </c>
      <c r="B271" s="3" t="s">
        <v>3484</v>
      </c>
      <c r="C271" s="3" t="s">
        <v>7595</v>
      </c>
      <c r="D271" s="9">
        <v>1650</v>
      </c>
      <c r="E271" s="18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f t="shared" si="16"/>
        <v>101</v>
      </c>
      <c r="P271" s="3">
        <f t="shared" si="17"/>
        <v>55.33</v>
      </c>
      <c r="Q271" s="19" t="s">
        <v>8315</v>
      </c>
      <c r="R271" s="3" t="s">
        <v>8316</v>
      </c>
      <c r="S271" s="20">
        <f t="shared" si="18"/>
        <v>42372.693055555559</v>
      </c>
      <c r="T271" s="20">
        <f t="shared" si="19"/>
        <v>42402.693055555559</v>
      </c>
    </row>
    <row r="272" spans="1:20" s="3" customFormat="1" ht="48" x14ac:dyDescent="0.2">
      <c r="A272" s="3">
        <v>3486</v>
      </c>
      <c r="B272" s="3" t="s">
        <v>3485</v>
      </c>
      <c r="C272" s="3" t="s">
        <v>7596</v>
      </c>
      <c r="D272" s="9">
        <v>3000</v>
      </c>
      <c r="E272" s="18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">
        <f t="shared" si="16"/>
        <v>155</v>
      </c>
      <c r="P272" s="3">
        <f t="shared" si="17"/>
        <v>83.14</v>
      </c>
      <c r="Q272" s="19" t="s">
        <v>8315</v>
      </c>
      <c r="R272" s="3" t="s">
        <v>8316</v>
      </c>
      <c r="S272" s="20">
        <f t="shared" si="18"/>
        <v>42126.87501157407</v>
      </c>
      <c r="T272" s="20">
        <f t="shared" si="19"/>
        <v>42158.290972222225</v>
      </c>
    </row>
    <row r="273" spans="1:20" s="3" customFormat="1" ht="48" x14ac:dyDescent="0.2">
      <c r="A273" s="3">
        <v>3488</v>
      </c>
      <c r="B273" s="3" t="s">
        <v>3487</v>
      </c>
      <c r="C273" s="3" t="s">
        <v>7598</v>
      </c>
      <c r="D273" s="9">
        <v>3000</v>
      </c>
      <c r="E273" s="18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f t="shared" si="16"/>
        <v>121</v>
      </c>
      <c r="P273" s="3">
        <f t="shared" si="17"/>
        <v>125.38</v>
      </c>
      <c r="Q273" s="19" t="s">
        <v>8315</v>
      </c>
      <c r="R273" s="3" t="s">
        <v>8316</v>
      </c>
      <c r="S273" s="20">
        <f t="shared" si="18"/>
        <v>42087.768055555556</v>
      </c>
      <c r="T273" s="20">
        <f t="shared" si="19"/>
        <v>42111.666666666672</v>
      </c>
    </row>
    <row r="274" spans="1:20" s="3" customFormat="1" ht="48" x14ac:dyDescent="0.2">
      <c r="A274" s="3">
        <v>3490</v>
      </c>
      <c r="B274" s="3" t="s">
        <v>3489</v>
      </c>
      <c r="C274" s="3" t="s">
        <v>7600</v>
      </c>
      <c r="D274" s="9">
        <v>1000</v>
      </c>
      <c r="E274" s="18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">
        <f t="shared" si="16"/>
        <v>128</v>
      </c>
      <c r="P274" s="3">
        <f t="shared" si="17"/>
        <v>47.22</v>
      </c>
      <c r="Q274" s="19" t="s">
        <v>8315</v>
      </c>
      <c r="R274" s="3" t="s">
        <v>8316</v>
      </c>
      <c r="S274" s="20">
        <f t="shared" si="18"/>
        <v>42443.802361111113</v>
      </c>
      <c r="T274" s="20">
        <f t="shared" si="19"/>
        <v>42473.802361111113</v>
      </c>
    </row>
    <row r="275" spans="1:20" s="3" customFormat="1" ht="48" x14ac:dyDescent="0.2">
      <c r="A275" s="3">
        <v>3491</v>
      </c>
      <c r="B275" s="3" t="s">
        <v>3490</v>
      </c>
      <c r="C275" s="3" t="s">
        <v>7601</v>
      </c>
      <c r="D275" s="9">
        <v>500</v>
      </c>
      <c r="E275" s="18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f t="shared" si="16"/>
        <v>158</v>
      </c>
      <c r="P275" s="3">
        <f t="shared" si="17"/>
        <v>79.099999999999994</v>
      </c>
      <c r="Q275" s="19" t="s">
        <v>8315</v>
      </c>
      <c r="R275" s="3" t="s">
        <v>8316</v>
      </c>
      <c r="S275" s="20">
        <f t="shared" si="18"/>
        <v>42121.249814814815</v>
      </c>
      <c r="T275" s="20">
        <f t="shared" si="19"/>
        <v>42142.249814814815</v>
      </c>
    </row>
    <row r="276" spans="1:20" s="3" customFormat="1" ht="48" x14ac:dyDescent="0.2">
      <c r="A276" s="3">
        <v>3492</v>
      </c>
      <c r="B276" s="3" t="s">
        <v>3491</v>
      </c>
      <c r="C276" s="3" t="s">
        <v>7602</v>
      </c>
      <c r="D276" s="9">
        <v>3800</v>
      </c>
      <c r="E276" s="18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">
        <f t="shared" si="16"/>
        <v>105</v>
      </c>
      <c r="P276" s="3">
        <f t="shared" si="17"/>
        <v>114.29</v>
      </c>
      <c r="Q276" s="19" t="s">
        <v>8315</v>
      </c>
      <c r="R276" s="3" t="s">
        <v>8316</v>
      </c>
      <c r="S276" s="20">
        <f t="shared" si="18"/>
        <v>42268.009224537032</v>
      </c>
      <c r="T276" s="20">
        <f t="shared" si="19"/>
        <v>42303.009224537032</v>
      </c>
    </row>
    <row r="277" spans="1:20" s="3" customFormat="1" ht="48" x14ac:dyDescent="0.2">
      <c r="A277" s="3">
        <v>3493</v>
      </c>
      <c r="B277" s="3" t="s">
        <v>3492</v>
      </c>
      <c r="C277" s="3" t="s">
        <v>7603</v>
      </c>
      <c r="D277" s="9">
        <v>1500</v>
      </c>
      <c r="E277" s="18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f t="shared" si="16"/>
        <v>100</v>
      </c>
      <c r="P277" s="3">
        <f t="shared" si="17"/>
        <v>51.72</v>
      </c>
      <c r="Q277" s="19" t="s">
        <v>8315</v>
      </c>
      <c r="R277" s="3" t="s">
        <v>8316</v>
      </c>
      <c r="S277" s="20">
        <f t="shared" si="18"/>
        <v>41848.866157407407</v>
      </c>
      <c r="T277" s="20">
        <f t="shared" si="19"/>
        <v>41868.21597222222</v>
      </c>
    </row>
    <row r="278" spans="1:20" s="3" customFormat="1" ht="48" x14ac:dyDescent="0.2">
      <c r="A278" s="3">
        <v>3494</v>
      </c>
      <c r="B278" s="3" t="s">
        <v>3493</v>
      </c>
      <c r="C278" s="3" t="s">
        <v>7604</v>
      </c>
      <c r="D278" s="9">
        <v>400</v>
      </c>
      <c r="E278" s="18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">
        <f t="shared" si="16"/>
        <v>100</v>
      </c>
      <c r="P278" s="3">
        <f t="shared" si="17"/>
        <v>30.77</v>
      </c>
      <c r="Q278" s="19" t="s">
        <v>8315</v>
      </c>
      <c r="R278" s="3" t="s">
        <v>8316</v>
      </c>
      <c r="S278" s="20">
        <f t="shared" si="18"/>
        <v>42689.214988425927</v>
      </c>
      <c r="T278" s="20">
        <f t="shared" si="19"/>
        <v>42700.25</v>
      </c>
    </row>
    <row r="279" spans="1:20" s="3" customFormat="1" ht="48" x14ac:dyDescent="0.2">
      <c r="A279" s="3">
        <v>3496</v>
      </c>
      <c r="B279" s="3" t="s">
        <v>3495</v>
      </c>
      <c r="C279" s="3" t="s">
        <v>7606</v>
      </c>
      <c r="D279" s="9">
        <v>3000</v>
      </c>
      <c r="E279" s="18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f t="shared" si="16"/>
        <v>124</v>
      </c>
      <c r="P279" s="3">
        <f t="shared" si="17"/>
        <v>47.85</v>
      </c>
      <c r="Q279" s="19" t="s">
        <v>8315</v>
      </c>
      <c r="R279" s="3" t="s">
        <v>8316</v>
      </c>
      <c r="S279" s="20">
        <f t="shared" si="18"/>
        <v>42584.846828703703</v>
      </c>
      <c r="T279" s="20">
        <f t="shared" si="19"/>
        <v>42624.846828703703</v>
      </c>
    </row>
    <row r="280" spans="1:20" s="3" customFormat="1" ht="48" x14ac:dyDescent="0.2">
      <c r="A280" s="3">
        <v>3497</v>
      </c>
      <c r="B280" s="3" t="s">
        <v>3496</v>
      </c>
      <c r="C280" s="3" t="s">
        <v>7607</v>
      </c>
      <c r="D280" s="9">
        <v>1551</v>
      </c>
      <c r="E280" s="18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">
        <f t="shared" si="16"/>
        <v>109</v>
      </c>
      <c r="P280" s="3">
        <f t="shared" si="17"/>
        <v>34.409999999999997</v>
      </c>
      <c r="Q280" s="19" t="s">
        <v>8315</v>
      </c>
      <c r="R280" s="3" t="s">
        <v>8316</v>
      </c>
      <c r="S280" s="20">
        <f t="shared" si="18"/>
        <v>42511.741944444439</v>
      </c>
      <c r="T280" s="20">
        <f t="shared" si="19"/>
        <v>42523.916666666672</v>
      </c>
    </row>
    <row r="281" spans="1:20" s="3" customFormat="1" ht="48" x14ac:dyDescent="0.2">
      <c r="A281" s="3">
        <v>3499</v>
      </c>
      <c r="B281" s="3" t="s">
        <v>3498</v>
      </c>
      <c r="C281" s="3" t="s">
        <v>7609</v>
      </c>
      <c r="D281" s="9">
        <v>2000</v>
      </c>
      <c r="E281" s="18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f t="shared" si="16"/>
        <v>106</v>
      </c>
      <c r="P281" s="3">
        <f t="shared" si="17"/>
        <v>60.29</v>
      </c>
      <c r="Q281" s="19" t="s">
        <v>8315</v>
      </c>
      <c r="R281" s="3" t="s">
        <v>8316</v>
      </c>
      <c r="S281" s="20">
        <f t="shared" si="18"/>
        <v>42132.036168981482</v>
      </c>
      <c r="T281" s="20">
        <f t="shared" si="19"/>
        <v>42186.290972222225</v>
      </c>
    </row>
    <row r="282" spans="1:20" s="3" customFormat="1" ht="48" x14ac:dyDescent="0.2">
      <c r="A282" s="3">
        <v>3500</v>
      </c>
      <c r="B282" s="3" t="s">
        <v>3499</v>
      </c>
      <c r="C282" s="3" t="s">
        <v>7610</v>
      </c>
      <c r="D282" s="9">
        <v>1000</v>
      </c>
      <c r="E282" s="18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">
        <f t="shared" si="16"/>
        <v>106</v>
      </c>
      <c r="P282" s="3">
        <f t="shared" si="17"/>
        <v>25.31</v>
      </c>
      <c r="Q282" s="19" t="s">
        <v>8315</v>
      </c>
      <c r="R282" s="3" t="s">
        <v>8316</v>
      </c>
      <c r="S282" s="20">
        <f t="shared" si="18"/>
        <v>42419.91942129629</v>
      </c>
      <c r="T282" s="20">
        <f t="shared" si="19"/>
        <v>42436.207638888889</v>
      </c>
    </row>
    <row r="283" spans="1:20" s="3" customFormat="1" ht="48" x14ac:dyDescent="0.2">
      <c r="A283" s="3">
        <v>3502</v>
      </c>
      <c r="B283" s="3" t="s">
        <v>3501</v>
      </c>
      <c r="C283" s="3" t="s">
        <v>7612</v>
      </c>
      <c r="D283" s="9">
        <v>4000</v>
      </c>
      <c r="E283" s="18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f t="shared" si="16"/>
        <v>105</v>
      </c>
      <c r="P283" s="3">
        <f t="shared" si="17"/>
        <v>136</v>
      </c>
      <c r="Q283" s="19" t="s">
        <v>8315</v>
      </c>
      <c r="R283" s="3" t="s">
        <v>8316</v>
      </c>
      <c r="S283" s="20">
        <f t="shared" si="18"/>
        <v>42430.839398148149</v>
      </c>
      <c r="T283" s="20">
        <f t="shared" si="19"/>
        <v>42445.165972222225</v>
      </c>
    </row>
    <row r="284" spans="1:20" s="3" customFormat="1" ht="48" x14ac:dyDescent="0.2">
      <c r="A284" s="3">
        <v>3504</v>
      </c>
      <c r="B284" s="3" t="s">
        <v>3503</v>
      </c>
      <c r="C284" s="3" t="s">
        <v>7614</v>
      </c>
      <c r="D284" s="9">
        <v>1000</v>
      </c>
      <c r="E284" s="18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">
        <f t="shared" si="16"/>
        <v>100</v>
      </c>
      <c r="P284" s="3">
        <f t="shared" si="17"/>
        <v>125</v>
      </c>
      <c r="Q284" s="19" t="s">
        <v>8315</v>
      </c>
      <c r="R284" s="3" t="s">
        <v>8316</v>
      </c>
      <c r="S284" s="20">
        <f t="shared" si="18"/>
        <v>42297.748738425929</v>
      </c>
      <c r="T284" s="20">
        <f t="shared" si="19"/>
        <v>42327.790405092594</v>
      </c>
    </row>
    <row r="285" spans="1:20" s="3" customFormat="1" ht="96" x14ac:dyDescent="0.2">
      <c r="A285" s="3">
        <v>3505</v>
      </c>
      <c r="B285" s="3" t="s">
        <v>3504</v>
      </c>
      <c r="C285" s="3" t="s">
        <v>7615</v>
      </c>
      <c r="D285" s="9">
        <v>2500</v>
      </c>
      <c r="E285" s="18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f t="shared" si="16"/>
        <v>104</v>
      </c>
      <c r="P285" s="3">
        <f t="shared" si="17"/>
        <v>66.510000000000005</v>
      </c>
      <c r="Q285" s="19" t="s">
        <v>8315</v>
      </c>
      <c r="R285" s="3" t="s">
        <v>8316</v>
      </c>
      <c r="S285" s="20">
        <f t="shared" si="18"/>
        <v>41760.935706018521</v>
      </c>
      <c r="T285" s="20">
        <f t="shared" si="19"/>
        <v>41772.166666666664</v>
      </c>
    </row>
    <row r="286" spans="1:20" s="3" customFormat="1" ht="48" x14ac:dyDescent="0.2">
      <c r="A286" s="3">
        <v>3506</v>
      </c>
      <c r="B286" s="3" t="s">
        <v>3505</v>
      </c>
      <c r="C286" s="3" t="s">
        <v>7616</v>
      </c>
      <c r="D286" s="9">
        <v>3000</v>
      </c>
      <c r="E286" s="18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f t="shared" si="16"/>
        <v>102</v>
      </c>
      <c r="P286" s="3">
        <f t="shared" si="17"/>
        <v>105</v>
      </c>
      <c r="Q286" s="19" t="s">
        <v>8315</v>
      </c>
      <c r="R286" s="3" t="s">
        <v>8316</v>
      </c>
      <c r="S286" s="20">
        <f t="shared" si="18"/>
        <v>41829.734259259261</v>
      </c>
      <c r="T286" s="20">
        <f t="shared" si="19"/>
        <v>41874.734259259261</v>
      </c>
    </row>
    <row r="287" spans="1:20" s="3" customFormat="1" ht="32" x14ac:dyDescent="0.2">
      <c r="A287" s="3">
        <v>3507</v>
      </c>
      <c r="B287" s="3" t="s">
        <v>3506</v>
      </c>
      <c r="C287" s="3" t="s">
        <v>7617</v>
      </c>
      <c r="D287" s="9">
        <v>10000</v>
      </c>
      <c r="E287" s="18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f t="shared" si="16"/>
        <v>104</v>
      </c>
      <c r="P287" s="3">
        <f t="shared" si="17"/>
        <v>145</v>
      </c>
      <c r="Q287" s="19" t="s">
        <v>8315</v>
      </c>
      <c r="R287" s="3" t="s">
        <v>8316</v>
      </c>
      <c r="S287" s="20">
        <f t="shared" si="18"/>
        <v>42491.92288194444</v>
      </c>
      <c r="T287" s="20">
        <f t="shared" si="19"/>
        <v>42521.92288194444</v>
      </c>
    </row>
    <row r="288" spans="1:20" s="3" customFormat="1" ht="48" x14ac:dyDescent="0.2">
      <c r="A288" s="3">
        <v>3509</v>
      </c>
      <c r="B288" s="3" t="s">
        <v>3508</v>
      </c>
      <c r="C288" s="3" t="s">
        <v>7619</v>
      </c>
      <c r="D288" s="9">
        <v>3000</v>
      </c>
      <c r="E288" s="18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f t="shared" si="16"/>
        <v>106</v>
      </c>
      <c r="P288" s="3">
        <f t="shared" si="17"/>
        <v>96.67</v>
      </c>
      <c r="Q288" s="19" t="s">
        <v>8315</v>
      </c>
      <c r="R288" s="3" t="s">
        <v>8316</v>
      </c>
      <c r="S288" s="20">
        <f t="shared" si="18"/>
        <v>41950.859560185185</v>
      </c>
      <c r="T288" s="20">
        <f t="shared" si="19"/>
        <v>41964.204861111109</v>
      </c>
    </row>
    <row r="289" spans="1:20" s="3" customFormat="1" ht="48" x14ac:dyDescent="0.2">
      <c r="A289" s="3">
        <v>3510</v>
      </c>
      <c r="B289" s="3" t="s">
        <v>3509</v>
      </c>
      <c r="C289" s="3" t="s">
        <v>7620</v>
      </c>
      <c r="D289" s="9">
        <v>900</v>
      </c>
      <c r="E289" s="18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f t="shared" si="16"/>
        <v>101</v>
      </c>
      <c r="P289" s="3">
        <f t="shared" si="17"/>
        <v>60.33</v>
      </c>
      <c r="Q289" s="19" t="s">
        <v>8315</v>
      </c>
      <c r="R289" s="3" t="s">
        <v>8316</v>
      </c>
      <c r="S289" s="20">
        <f t="shared" si="18"/>
        <v>41802.62090277778</v>
      </c>
      <c r="T289" s="20">
        <f t="shared" si="19"/>
        <v>41822.62090277778</v>
      </c>
    </row>
    <row r="290" spans="1:20" s="3" customFormat="1" ht="48" x14ac:dyDescent="0.2">
      <c r="A290" s="3">
        <v>3513</v>
      </c>
      <c r="B290" s="3" t="s">
        <v>3512</v>
      </c>
      <c r="C290" s="3" t="s">
        <v>7623</v>
      </c>
      <c r="D290" s="9">
        <v>2800</v>
      </c>
      <c r="E290" s="18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">
        <f t="shared" si="16"/>
        <v>118</v>
      </c>
      <c r="P290" s="3">
        <f t="shared" si="17"/>
        <v>75.34</v>
      </c>
      <c r="Q290" s="19" t="s">
        <v>8315</v>
      </c>
      <c r="R290" s="3" t="s">
        <v>8316</v>
      </c>
      <c r="S290" s="20">
        <f t="shared" si="18"/>
        <v>41781.096203703702</v>
      </c>
      <c r="T290" s="20">
        <f t="shared" si="19"/>
        <v>41794.207638888889</v>
      </c>
    </row>
    <row r="291" spans="1:20" s="3" customFormat="1" ht="48" x14ac:dyDescent="0.2">
      <c r="A291" s="3">
        <v>3514</v>
      </c>
      <c r="B291" s="3" t="s">
        <v>3513</v>
      </c>
      <c r="C291" s="3" t="s">
        <v>7624</v>
      </c>
      <c r="D291" s="9">
        <v>500</v>
      </c>
      <c r="E291" s="18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f t="shared" si="16"/>
        <v>110</v>
      </c>
      <c r="P291" s="3">
        <f t="shared" si="17"/>
        <v>55</v>
      </c>
      <c r="Q291" s="19" t="s">
        <v>8315</v>
      </c>
      <c r="R291" s="3" t="s">
        <v>8316</v>
      </c>
      <c r="S291" s="20">
        <f t="shared" si="18"/>
        <v>42020.846666666665</v>
      </c>
      <c r="T291" s="20">
        <f t="shared" si="19"/>
        <v>42037.207638888889</v>
      </c>
    </row>
    <row r="292" spans="1:20" s="3" customFormat="1" ht="48" x14ac:dyDescent="0.2">
      <c r="A292" s="3">
        <v>3515</v>
      </c>
      <c r="B292" s="3" t="s">
        <v>3514</v>
      </c>
      <c r="C292" s="3" t="s">
        <v>7625</v>
      </c>
      <c r="D292" s="9">
        <v>3000</v>
      </c>
      <c r="E292" s="18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">
        <f t="shared" si="16"/>
        <v>103</v>
      </c>
      <c r="P292" s="3">
        <f t="shared" si="17"/>
        <v>66.959999999999994</v>
      </c>
      <c r="Q292" s="19" t="s">
        <v>8315</v>
      </c>
      <c r="R292" s="3" t="s">
        <v>8316</v>
      </c>
      <c r="S292" s="20">
        <f t="shared" si="18"/>
        <v>42125.772812499999</v>
      </c>
      <c r="T292" s="20">
        <f t="shared" si="19"/>
        <v>42155.772812499999</v>
      </c>
    </row>
    <row r="293" spans="1:20" s="3" customFormat="1" ht="48" x14ac:dyDescent="0.2">
      <c r="A293" s="3">
        <v>3516</v>
      </c>
      <c r="B293" s="3" t="s">
        <v>3515</v>
      </c>
      <c r="C293" s="3" t="s">
        <v>7626</v>
      </c>
      <c r="D293" s="9">
        <v>2500</v>
      </c>
      <c r="E293" s="18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f t="shared" si="16"/>
        <v>100</v>
      </c>
      <c r="P293" s="3">
        <f t="shared" si="17"/>
        <v>227.27</v>
      </c>
      <c r="Q293" s="19" t="s">
        <v>8315</v>
      </c>
      <c r="R293" s="3" t="s">
        <v>8316</v>
      </c>
      <c r="S293" s="20">
        <f t="shared" si="18"/>
        <v>41856.010069444441</v>
      </c>
      <c r="T293" s="20">
        <f t="shared" si="19"/>
        <v>41890.125</v>
      </c>
    </row>
    <row r="294" spans="1:20" s="3" customFormat="1" ht="48" x14ac:dyDescent="0.2">
      <c r="A294" s="3">
        <v>3518</v>
      </c>
      <c r="B294" s="3" t="s">
        <v>3517</v>
      </c>
      <c r="C294" s="3" t="s">
        <v>7628</v>
      </c>
      <c r="D294" s="9">
        <v>1500</v>
      </c>
      <c r="E294" s="18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f t="shared" si="16"/>
        <v>110</v>
      </c>
      <c r="P294" s="3">
        <f t="shared" si="17"/>
        <v>50.02</v>
      </c>
      <c r="Q294" s="19" t="s">
        <v>8315</v>
      </c>
      <c r="R294" s="3" t="s">
        <v>8316</v>
      </c>
      <c r="S294" s="20">
        <f t="shared" si="18"/>
        <v>41893.783553240741</v>
      </c>
      <c r="T294" s="20">
        <f t="shared" si="19"/>
        <v>41914.597916666666</v>
      </c>
    </row>
    <row r="295" spans="1:20" s="3" customFormat="1" ht="48" x14ac:dyDescent="0.2">
      <c r="A295" s="3">
        <v>3521</v>
      </c>
      <c r="B295" s="3" t="s">
        <v>3520</v>
      </c>
      <c r="C295" s="3" t="s">
        <v>7631</v>
      </c>
      <c r="D295" s="9">
        <v>350</v>
      </c>
      <c r="E295" s="18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f t="shared" si="16"/>
        <v>169</v>
      </c>
      <c r="P295" s="3">
        <f t="shared" si="17"/>
        <v>45.62</v>
      </c>
      <c r="Q295" s="19" t="s">
        <v>8315</v>
      </c>
      <c r="R295" s="3" t="s">
        <v>8316</v>
      </c>
      <c r="S295" s="20">
        <f t="shared" si="18"/>
        <v>41881.361342592594</v>
      </c>
      <c r="T295" s="20">
        <f t="shared" si="19"/>
        <v>41911.361342592594</v>
      </c>
    </row>
    <row r="296" spans="1:20" s="3" customFormat="1" ht="48" x14ac:dyDescent="0.2">
      <c r="A296" s="3">
        <v>3524</v>
      </c>
      <c r="B296" s="3" t="s">
        <v>3523</v>
      </c>
      <c r="C296" s="3" t="s">
        <v>7634</v>
      </c>
      <c r="D296" s="9">
        <v>10000</v>
      </c>
      <c r="E296" s="18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">
        <f t="shared" si="16"/>
        <v>102</v>
      </c>
      <c r="P296" s="3">
        <f t="shared" si="17"/>
        <v>137.24</v>
      </c>
      <c r="Q296" s="19" t="s">
        <v>8315</v>
      </c>
      <c r="R296" s="3" t="s">
        <v>8316</v>
      </c>
      <c r="S296" s="20">
        <f t="shared" si="18"/>
        <v>41880.76357638889</v>
      </c>
      <c r="T296" s="20">
        <f t="shared" si="19"/>
        <v>41895.166666666664</v>
      </c>
    </row>
    <row r="297" spans="1:20" s="3" customFormat="1" ht="48" x14ac:dyDescent="0.2">
      <c r="A297" s="3">
        <v>3525</v>
      </c>
      <c r="B297" s="3" t="s">
        <v>3524</v>
      </c>
      <c r="C297" s="3" t="s">
        <v>7635</v>
      </c>
      <c r="D297" s="9">
        <v>500</v>
      </c>
      <c r="E297" s="18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f t="shared" si="16"/>
        <v>106</v>
      </c>
      <c r="P297" s="3">
        <f t="shared" si="17"/>
        <v>75.709999999999994</v>
      </c>
      <c r="Q297" s="19" t="s">
        <v>8315</v>
      </c>
      <c r="R297" s="3" t="s">
        <v>8316</v>
      </c>
      <c r="S297" s="20">
        <f t="shared" si="18"/>
        <v>42214.6956712963</v>
      </c>
      <c r="T297" s="20">
        <f t="shared" si="19"/>
        <v>42225.666666666672</v>
      </c>
    </row>
    <row r="298" spans="1:20" s="3" customFormat="1" ht="48" x14ac:dyDescent="0.2">
      <c r="A298" s="3">
        <v>3526</v>
      </c>
      <c r="B298" s="3" t="s">
        <v>3525</v>
      </c>
      <c r="C298" s="3" t="s">
        <v>7636</v>
      </c>
      <c r="D298" s="9">
        <v>3300</v>
      </c>
      <c r="E298" s="18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">
        <f t="shared" si="16"/>
        <v>102</v>
      </c>
      <c r="P298" s="3">
        <f t="shared" si="17"/>
        <v>99</v>
      </c>
      <c r="Q298" s="19" t="s">
        <v>8315</v>
      </c>
      <c r="R298" s="3" t="s">
        <v>8316</v>
      </c>
      <c r="S298" s="20">
        <f t="shared" si="18"/>
        <v>42460.335312499999</v>
      </c>
      <c r="T298" s="20">
        <f t="shared" si="19"/>
        <v>42488.249305555553</v>
      </c>
    </row>
    <row r="299" spans="1:20" s="3" customFormat="1" ht="48" x14ac:dyDescent="0.2">
      <c r="A299" s="3">
        <v>3527</v>
      </c>
      <c r="B299" s="3" t="s">
        <v>3526</v>
      </c>
      <c r="C299" s="3" t="s">
        <v>7637</v>
      </c>
      <c r="D299" s="9">
        <v>6000</v>
      </c>
      <c r="E299" s="18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f t="shared" si="16"/>
        <v>117</v>
      </c>
      <c r="P299" s="3">
        <f t="shared" si="17"/>
        <v>81.569999999999993</v>
      </c>
      <c r="Q299" s="19" t="s">
        <v>8315</v>
      </c>
      <c r="R299" s="3" t="s">
        <v>8316</v>
      </c>
      <c r="S299" s="20">
        <f t="shared" si="18"/>
        <v>42167.023206018523</v>
      </c>
      <c r="T299" s="20">
        <f t="shared" si="19"/>
        <v>42196.165972222225</v>
      </c>
    </row>
    <row r="300" spans="1:20" s="3" customFormat="1" ht="48" x14ac:dyDescent="0.2">
      <c r="A300" s="3">
        <v>3529</v>
      </c>
      <c r="B300" s="3" t="s">
        <v>3528</v>
      </c>
      <c r="C300" s="3" t="s">
        <v>7639</v>
      </c>
      <c r="D300" s="9">
        <v>500</v>
      </c>
      <c r="E300" s="18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">
        <f t="shared" si="16"/>
        <v>132</v>
      </c>
      <c r="P300" s="3">
        <f t="shared" si="17"/>
        <v>36.67</v>
      </c>
      <c r="Q300" s="19" t="s">
        <v>8315</v>
      </c>
      <c r="R300" s="3" t="s">
        <v>8316</v>
      </c>
      <c r="S300" s="20">
        <f t="shared" si="18"/>
        <v>42177.761782407411</v>
      </c>
      <c r="T300" s="20">
        <f t="shared" si="19"/>
        <v>42198.041666666672</v>
      </c>
    </row>
    <row r="301" spans="1:20" s="3" customFormat="1" ht="16" x14ac:dyDescent="0.2">
      <c r="A301" s="3">
        <v>3531</v>
      </c>
      <c r="B301" s="3" t="s">
        <v>3530</v>
      </c>
      <c r="C301" s="3" t="s">
        <v>7641</v>
      </c>
      <c r="D301" s="9">
        <v>1000</v>
      </c>
      <c r="E301" s="18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f t="shared" si="16"/>
        <v>128</v>
      </c>
      <c r="P301" s="3">
        <f t="shared" si="17"/>
        <v>49.23</v>
      </c>
      <c r="Q301" s="19" t="s">
        <v>8315</v>
      </c>
      <c r="R301" s="3" t="s">
        <v>8316</v>
      </c>
      <c r="S301" s="20">
        <f t="shared" si="18"/>
        <v>42521.654328703706</v>
      </c>
      <c r="T301" s="20">
        <f t="shared" si="19"/>
        <v>42551.654328703706</v>
      </c>
    </row>
    <row r="302" spans="1:20" s="3" customFormat="1" ht="48" x14ac:dyDescent="0.2">
      <c r="A302" s="3">
        <v>3532</v>
      </c>
      <c r="B302" s="3" t="s">
        <v>3531</v>
      </c>
      <c r="C302" s="3" t="s">
        <v>7642</v>
      </c>
      <c r="D302" s="9">
        <v>960</v>
      </c>
      <c r="E302" s="18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">
        <f t="shared" si="16"/>
        <v>119</v>
      </c>
      <c r="P302" s="3">
        <f t="shared" si="17"/>
        <v>42.3</v>
      </c>
      <c r="Q302" s="19" t="s">
        <v>8315</v>
      </c>
      <c r="R302" s="3" t="s">
        <v>8316</v>
      </c>
      <c r="S302" s="20">
        <f t="shared" si="18"/>
        <v>41884.599849537037</v>
      </c>
      <c r="T302" s="20">
        <f t="shared" si="19"/>
        <v>41900.165972222225</v>
      </c>
    </row>
    <row r="303" spans="1:20" s="3" customFormat="1" ht="48" x14ac:dyDescent="0.2">
      <c r="A303" s="3">
        <v>3533</v>
      </c>
      <c r="B303" s="3" t="s">
        <v>3532</v>
      </c>
      <c r="C303" s="3" t="s">
        <v>7643</v>
      </c>
      <c r="D303" s="9">
        <v>500</v>
      </c>
      <c r="E303" s="18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f t="shared" si="16"/>
        <v>126</v>
      </c>
      <c r="P303" s="3">
        <f t="shared" si="17"/>
        <v>78.88</v>
      </c>
      <c r="Q303" s="19" t="s">
        <v>8315</v>
      </c>
      <c r="R303" s="3" t="s">
        <v>8316</v>
      </c>
      <c r="S303" s="20">
        <f t="shared" si="18"/>
        <v>42289.761192129634</v>
      </c>
      <c r="T303" s="20">
        <f t="shared" si="19"/>
        <v>42319.802858796291</v>
      </c>
    </row>
    <row r="304" spans="1:20" s="3" customFormat="1" ht="32" x14ac:dyDescent="0.2">
      <c r="A304" s="3">
        <v>3534</v>
      </c>
      <c r="B304" s="3" t="s">
        <v>3533</v>
      </c>
      <c r="C304" s="3" t="s">
        <v>7644</v>
      </c>
      <c r="D304" s="9">
        <v>5000</v>
      </c>
      <c r="E304" s="18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">
        <f t="shared" si="16"/>
        <v>156</v>
      </c>
      <c r="P304" s="3">
        <f t="shared" si="17"/>
        <v>38.28</v>
      </c>
      <c r="Q304" s="19" t="s">
        <v>8315</v>
      </c>
      <c r="R304" s="3" t="s">
        <v>8316</v>
      </c>
      <c r="S304" s="20">
        <f t="shared" si="18"/>
        <v>42243.6252662037</v>
      </c>
      <c r="T304" s="20">
        <f t="shared" si="19"/>
        <v>42278.6252662037</v>
      </c>
    </row>
    <row r="305" spans="1:20" s="3" customFormat="1" ht="48" x14ac:dyDescent="0.2">
      <c r="A305" s="3">
        <v>3539</v>
      </c>
      <c r="B305" s="3" t="s">
        <v>3538</v>
      </c>
      <c r="C305" s="3" t="s">
        <v>7649</v>
      </c>
      <c r="D305" s="9">
        <v>600</v>
      </c>
      <c r="E305" s="18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f t="shared" si="16"/>
        <v>120</v>
      </c>
      <c r="P305" s="3">
        <f t="shared" si="17"/>
        <v>55.23</v>
      </c>
      <c r="Q305" s="19" t="s">
        <v>8315</v>
      </c>
      <c r="R305" s="3" t="s">
        <v>8316</v>
      </c>
      <c r="S305" s="20">
        <f t="shared" si="18"/>
        <v>42600.756041666667</v>
      </c>
      <c r="T305" s="20">
        <f t="shared" si="19"/>
        <v>42621.756041666667</v>
      </c>
    </row>
    <row r="306" spans="1:20" s="3" customFormat="1" ht="48" x14ac:dyDescent="0.2">
      <c r="A306" s="3">
        <v>3542</v>
      </c>
      <c r="B306" s="3" t="s">
        <v>3541</v>
      </c>
      <c r="C306" s="3" t="s">
        <v>7652</v>
      </c>
      <c r="D306" s="9">
        <v>5500</v>
      </c>
      <c r="E306" s="18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">
        <f t="shared" si="16"/>
        <v>102</v>
      </c>
      <c r="P306" s="3">
        <f t="shared" si="17"/>
        <v>66.150000000000006</v>
      </c>
      <c r="Q306" s="19" t="s">
        <v>8315</v>
      </c>
      <c r="R306" s="3" t="s">
        <v>8316</v>
      </c>
      <c r="S306" s="20">
        <f t="shared" si="18"/>
        <v>41829.599791666667</v>
      </c>
      <c r="T306" s="20">
        <f t="shared" si="19"/>
        <v>41889.599791666667</v>
      </c>
    </row>
    <row r="307" spans="1:20" s="3" customFormat="1" ht="32" x14ac:dyDescent="0.2">
      <c r="A307" s="3">
        <v>3544</v>
      </c>
      <c r="B307" s="3" t="s">
        <v>3543</v>
      </c>
      <c r="C307" s="3" t="s">
        <v>7654</v>
      </c>
      <c r="D307" s="9">
        <v>2500</v>
      </c>
      <c r="E307" s="18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f t="shared" si="16"/>
        <v>100</v>
      </c>
      <c r="P307" s="3">
        <f t="shared" si="17"/>
        <v>104.17</v>
      </c>
      <c r="Q307" s="19" t="s">
        <v>8315</v>
      </c>
      <c r="R307" s="3" t="s">
        <v>8316</v>
      </c>
      <c r="S307" s="20">
        <f t="shared" si="18"/>
        <v>42040.831678240742</v>
      </c>
      <c r="T307" s="20">
        <f t="shared" si="19"/>
        <v>42070.831678240742</v>
      </c>
    </row>
    <row r="308" spans="1:20" s="3" customFormat="1" ht="48" x14ac:dyDescent="0.2">
      <c r="A308" s="3">
        <v>3545</v>
      </c>
      <c r="B308" s="3" t="s">
        <v>3544</v>
      </c>
      <c r="C308" s="3" t="s">
        <v>7655</v>
      </c>
      <c r="D308" s="9">
        <v>250</v>
      </c>
      <c r="E308" s="18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">
        <f t="shared" si="16"/>
        <v>100</v>
      </c>
      <c r="P308" s="3">
        <f t="shared" si="17"/>
        <v>31.38</v>
      </c>
      <c r="Q308" s="19" t="s">
        <v>8315</v>
      </c>
      <c r="R308" s="3" t="s">
        <v>8316</v>
      </c>
      <c r="S308" s="20">
        <f t="shared" si="18"/>
        <v>42075.807395833333</v>
      </c>
      <c r="T308" s="20">
        <f t="shared" si="19"/>
        <v>42105.807395833333</v>
      </c>
    </row>
    <row r="309" spans="1:20" s="3" customFormat="1" ht="48" x14ac:dyDescent="0.2">
      <c r="A309" s="3">
        <v>3546</v>
      </c>
      <c r="B309" s="3" t="s">
        <v>3545</v>
      </c>
      <c r="C309" s="3" t="s">
        <v>7656</v>
      </c>
      <c r="D309" s="9">
        <v>1100</v>
      </c>
      <c r="E309" s="18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f t="shared" si="16"/>
        <v>102</v>
      </c>
      <c r="P309" s="3">
        <f t="shared" si="17"/>
        <v>59.21</v>
      </c>
      <c r="Q309" s="19" t="s">
        <v>8315</v>
      </c>
      <c r="R309" s="3" t="s">
        <v>8316</v>
      </c>
      <c r="S309" s="20">
        <f t="shared" si="18"/>
        <v>42073.660694444443</v>
      </c>
      <c r="T309" s="20">
        <f t="shared" si="19"/>
        <v>42095.165972222225</v>
      </c>
    </row>
    <row r="310" spans="1:20" s="3" customFormat="1" ht="48" x14ac:dyDescent="0.2">
      <c r="A310" s="3">
        <v>3547</v>
      </c>
      <c r="B310" s="3" t="s">
        <v>3546</v>
      </c>
      <c r="C310" s="3" t="s">
        <v>7657</v>
      </c>
      <c r="D310" s="9">
        <v>35000</v>
      </c>
      <c r="E310" s="18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">
        <f t="shared" si="16"/>
        <v>114</v>
      </c>
      <c r="P310" s="3">
        <f t="shared" si="17"/>
        <v>119.18</v>
      </c>
      <c r="Q310" s="19" t="s">
        <v>8315</v>
      </c>
      <c r="R310" s="3" t="s">
        <v>8316</v>
      </c>
      <c r="S310" s="20">
        <f t="shared" si="18"/>
        <v>42480.078715277778</v>
      </c>
      <c r="T310" s="20">
        <f t="shared" si="19"/>
        <v>42504.165972222225</v>
      </c>
    </row>
    <row r="311" spans="1:20" s="3" customFormat="1" ht="48" x14ac:dyDescent="0.2">
      <c r="A311" s="3">
        <v>3548</v>
      </c>
      <c r="B311" s="3" t="s">
        <v>3547</v>
      </c>
      <c r="C311" s="3" t="s">
        <v>7658</v>
      </c>
      <c r="D311" s="9">
        <v>2100</v>
      </c>
      <c r="E311" s="18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f t="shared" si="16"/>
        <v>102</v>
      </c>
      <c r="P311" s="3">
        <f t="shared" si="17"/>
        <v>164.62</v>
      </c>
      <c r="Q311" s="19" t="s">
        <v>8315</v>
      </c>
      <c r="R311" s="3" t="s">
        <v>8316</v>
      </c>
      <c r="S311" s="20">
        <f t="shared" si="18"/>
        <v>42411.942291666666</v>
      </c>
      <c r="T311" s="20">
        <f t="shared" si="19"/>
        <v>42434.041666666672</v>
      </c>
    </row>
    <row r="312" spans="1:20" s="3" customFormat="1" ht="48" x14ac:dyDescent="0.2">
      <c r="A312" s="3">
        <v>3551</v>
      </c>
      <c r="B312" s="3" t="s">
        <v>3550</v>
      </c>
      <c r="C312" s="3" t="s">
        <v>7661</v>
      </c>
      <c r="D312" s="9">
        <v>1500</v>
      </c>
      <c r="E312" s="18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">
        <f t="shared" si="16"/>
        <v>102</v>
      </c>
      <c r="P312" s="3">
        <f t="shared" si="17"/>
        <v>61.1</v>
      </c>
      <c r="Q312" s="19" t="s">
        <v>8315</v>
      </c>
      <c r="R312" s="3" t="s">
        <v>8316</v>
      </c>
      <c r="S312" s="20">
        <f t="shared" si="18"/>
        <v>41753.515856481477</v>
      </c>
      <c r="T312" s="20">
        <f t="shared" si="19"/>
        <v>41781.921527777777</v>
      </c>
    </row>
    <row r="313" spans="1:20" s="3" customFormat="1" ht="48" x14ac:dyDescent="0.2">
      <c r="A313" s="3">
        <v>3553</v>
      </c>
      <c r="B313" s="3" t="s">
        <v>3552</v>
      </c>
      <c r="C313" s="3" t="s">
        <v>7663</v>
      </c>
      <c r="D313" s="9">
        <v>5500</v>
      </c>
      <c r="E313" s="18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f t="shared" si="16"/>
        <v>106</v>
      </c>
      <c r="P313" s="3">
        <f t="shared" si="17"/>
        <v>56.2</v>
      </c>
      <c r="Q313" s="19" t="s">
        <v>8315</v>
      </c>
      <c r="R313" s="3" t="s">
        <v>8316</v>
      </c>
      <c r="S313" s="20">
        <f t="shared" si="18"/>
        <v>42196.028703703705</v>
      </c>
      <c r="T313" s="20">
        <f t="shared" si="19"/>
        <v>42228</v>
      </c>
    </row>
    <row r="314" spans="1:20" s="3" customFormat="1" ht="48" x14ac:dyDescent="0.2">
      <c r="A314" s="3">
        <v>3554</v>
      </c>
      <c r="B314" s="3" t="s">
        <v>3553</v>
      </c>
      <c r="C314" s="3" t="s">
        <v>7664</v>
      </c>
      <c r="D314" s="9">
        <v>5000</v>
      </c>
      <c r="E314" s="18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">
        <f t="shared" si="16"/>
        <v>113</v>
      </c>
      <c r="P314" s="3">
        <f t="shared" si="17"/>
        <v>107</v>
      </c>
      <c r="Q314" s="19" t="s">
        <v>8315</v>
      </c>
      <c r="R314" s="3" t="s">
        <v>8316</v>
      </c>
      <c r="S314" s="20">
        <f t="shared" si="18"/>
        <v>42016.050451388888</v>
      </c>
      <c r="T314" s="20">
        <f t="shared" si="19"/>
        <v>42046.708333333328</v>
      </c>
    </row>
    <row r="315" spans="1:20" s="3" customFormat="1" ht="48" x14ac:dyDescent="0.2">
      <c r="A315" s="3">
        <v>3557</v>
      </c>
      <c r="B315" s="3" t="s">
        <v>3556</v>
      </c>
      <c r="C315" s="3" t="s">
        <v>7667</v>
      </c>
      <c r="D315" s="9">
        <v>100000</v>
      </c>
      <c r="E315" s="18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f t="shared" si="16"/>
        <v>100</v>
      </c>
      <c r="P315" s="3">
        <f t="shared" si="17"/>
        <v>179.28</v>
      </c>
      <c r="Q315" s="19" t="s">
        <v>8315</v>
      </c>
      <c r="R315" s="3" t="s">
        <v>8316</v>
      </c>
      <c r="S315" s="20">
        <f t="shared" si="18"/>
        <v>41730.276747685188</v>
      </c>
      <c r="T315" s="20">
        <f t="shared" si="19"/>
        <v>41764.276747685188</v>
      </c>
    </row>
    <row r="316" spans="1:20" s="3" customFormat="1" ht="112" x14ac:dyDescent="0.2">
      <c r="A316" s="3">
        <v>3561</v>
      </c>
      <c r="B316" s="3" t="s">
        <v>3560</v>
      </c>
      <c r="C316" s="3" t="s">
        <v>7671</v>
      </c>
      <c r="D316" s="9">
        <v>2500</v>
      </c>
      <c r="E316" s="18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">
        <f t="shared" si="16"/>
        <v>102</v>
      </c>
      <c r="P316" s="3">
        <f t="shared" si="17"/>
        <v>47.41</v>
      </c>
      <c r="Q316" s="19" t="s">
        <v>8315</v>
      </c>
      <c r="R316" s="3" t="s">
        <v>8316</v>
      </c>
      <c r="S316" s="20">
        <f t="shared" si="18"/>
        <v>42203.680300925931</v>
      </c>
      <c r="T316" s="20">
        <f t="shared" si="19"/>
        <v>42221.774999999994</v>
      </c>
    </row>
    <row r="317" spans="1:20" s="3" customFormat="1" ht="48" x14ac:dyDescent="0.2">
      <c r="A317" s="3">
        <v>3565</v>
      </c>
      <c r="B317" s="3" t="s">
        <v>3564</v>
      </c>
      <c r="C317" s="3" t="s">
        <v>7675</v>
      </c>
      <c r="D317" s="9">
        <v>900</v>
      </c>
      <c r="E317" s="18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f t="shared" si="16"/>
        <v>131</v>
      </c>
      <c r="P317" s="3">
        <f t="shared" si="17"/>
        <v>97.92</v>
      </c>
      <c r="Q317" s="19" t="s">
        <v>8315</v>
      </c>
      <c r="R317" s="3" t="s">
        <v>8316</v>
      </c>
      <c r="S317" s="20">
        <f t="shared" si="18"/>
        <v>41974.743148148147</v>
      </c>
      <c r="T317" s="20">
        <f t="shared" si="19"/>
        <v>42004.743148148147</v>
      </c>
    </row>
    <row r="318" spans="1:20" s="3" customFormat="1" ht="48" x14ac:dyDescent="0.2">
      <c r="A318" s="3">
        <v>3568</v>
      </c>
      <c r="B318" s="3" t="s">
        <v>3567</v>
      </c>
      <c r="C318" s="3" t="s">
        <v>7678</v>
      </c>
      <c r="D318" s="9">
        <v>1000</v>
      </c>
      <c r="E318" s="18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">
        <f t="shared" si="16"/>
        <v>111</v>
      </c>
      <c r="P318" s="3">
        <f t="shared" si="17"/>
        <v>58.42</v>
      </c>
      <c r="Q318" s="19" t="s">
        <v>8315</v>
      </c>
      <c r="R318" s="3" t="s">
        <v>8316</v>
      </c>
      <c r="S318" s="20">
        <f t="shared" si="18"/>
        <v>41869.740671296298</v>
      </c>
      <c r="T318" s="20">
        <f t="shared" si="19"/>
        <v>41899.740671296298</v>
      </c>
    </row>
    <row r="319" spans="1:20" s="3" customFormat="1" ht="48" x14ac:dyDescent="0.2">
      <c r="A319" s="3">
        <v>3569</v>
      </c>
      <c r="B319" s="3" t="s">
        <v>3568</v>
      </c>
      <c r="C319" s="3" t="s">
        <v>7679</v>
      </c>
      <c r="D319" s="9">
        <v>5000</v>
      </c>
      <c r="E319" s="18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f t="shared" si="16"/>
        <v>100</v>
      </c>
      <c r="P319" s="3">
        <f t="shared" si="17"/>
        <v>122.54</v>
      </c>
      <c r="Q319" s="19" t="s">
        <v>8315</v>
      </c>
      <c r="R319" s="3" t="s">
        <v>8316</v>
      </c>
      <c r="S319" s="20">
        <f t="shared" si="18"/>
        <v>41982.688611111109</v>
      </c>
      <c r="T319" s="20">
        <f t="shared" si="19"/>
        <v>42012.688611111109</v>
      </c>
    </row>
    <row r="320" spans="1:20" s="3" customFormat="1" ht="48" x14ac:dyDescent="0.2">
      <c r="A320" s="3">
        <v>3570</v>
      </c>
      <c r="B320" s="3" t="s">
        <v>3569</v>
      </c>
      <c r="C320" s="3" t="s">
        <v>7680</v>
      </c>
      <c r="D320" s="9">
        <v>2000</v>
      </c>
      <c r="E320" s="18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">
        <f t="shared" si="16"/>
        <v>114</v>
      </c>
      <c r="P320" s="3">
        <f t="shared" si="17"/>
        <v>87.96</v>
      </c>
      <c r="Q320" s="19" t="s">
        <v>8315</v>
      </c>
      <c r="R320" s="3" t="s">
        <v>8316</v>
      </c>
      <c r="S320" s="20">
        <f t="shared" si="18"/>
        <v>41976.331979166673</v>
      </c>
      <c r="T320" s="20">
        <f t="shared" si="19"/>
        <v>42004.291666666672</v>
      </c>
    </row>
    <row r="321" spans="1:20" s="3" customFormat="1" ht="48" x14ac:dyDescent="0.2">
      <c r="A321" s="3">
        <v>3574</v>
      </c>
      <c r="B321" s="3" t="s">
        <v>3573</v>
      </c>
      <c r="C321" s="3" t="s">
        <v>7684</v>
      </c>
      <c r="D321" s="9">
        <v>5800</v>
      </c>
      <c r="E321" s="18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f t="shared" si="16"/>
        <v>106</v>
      </c>
      <c r="P321" s="3">
        <f t="shared" si="17"/>
        <v>136.78</v>
      </c>
      <c r="Q321" s="19" t="s">
        <v>8315</v>
      </c>
      <c r="R321" s="3" t="s">
        <v>8316</v>
      </c>
      <c r="S321" s="20">
        <f t="shared" si="18"/>
        <v>41926.942685185182</v>
      </c>
      <c r="T321" s="20">
        <f t="shared" si="19"/>
        <v>41956.984351851846</v>
      </c>
    </row>
    <row r="322" spans="1:20" s="3" customFormat="1" ht="48" x14ac:dyDescent="0.2">
      <c r="A322" s="3">
        <v>3575</v>
      </c>
      <c r="B322" s="3" t="s">
        <v>3574</v>
      </c>
      <c r="C322" s="3" t="s">
        <v>7685</v>
      </c>
      <c r="D322" s="9">
        <v>10000</v>
      </c>
      <c r="E322" s="18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">
        <f t="shared" ref="O322:O385" si="20">ROUND(E322/D322*100,0)</f>
        <v>101</v>
      </c>
      <c r="P322" s="3">
        <f t="shared" ref="P322:P385" si="21">IFERROR(ROUND(E322/L322,2),0)</f>
        <v>99.34</v>
      </c>
      <c r="Q322" s="19" t="s">
        <v>8315</v>
      </c>
      <c r="R322" s="3" t="s">
        <v>8316</v>
      </c>
      <c r="S322" s="20">
        <f t="shared" ref="S322:S385" si="22">(((J322/60)/60)/24)+DATE(1970,1,1)</f>
        <v>42561.783877314811</v>
      </c>
      <c r="T322" s="20">
        <f t="shared" ref="T322:T385" si="23">(((I322/60)/60)/24)+DATE(1970,1,1)</f>
        <v>42593.165972222225</v>
      </c>
    </row>
    <row r="323" spans="1:20" s="3" customFormat="1" ht="48" x14ac:dyDescent="0.2">
      <c r="A323" s="3">
        <v>3576</v>
      </c>
      <c r="B323" s="3" t="s">
        <v>3575</v>
      </c>
      <c r="C323" s="3" t="s">
        <v>7686</v>
      </c>
      <c r="D323" s="9">
        <v>100</v>
      </c>
      <c r="E323" s="18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f t="shared" si="20"/>
        <v>100</v>
      </c>
      <c r="P323" s="3">
        <f t="shared" si="21"/>
        <v>20</v>
      </c>
      <c r="Q323" s="19" t="s">
        <v>8315</v>
      </c>
      <c r="R323" s="3" t="s">
        <v>8316</v>
      </c>
      <c r="S323" s="20">
        <f t="shared" si="22"/>
        <v>42649.54923611111</v>
      </c>
      <c r="T323" s="20">
        <f t="shared" si="23"/>
        <v>42709.590902777782</v>
      </c>
    </row>
    <row r="324" spans="1:20" s="3" customFormat="1" ht="48" x14ac:dyDescent="0.2">
      <c r="A324" s="3">
        <v>3577</v>
      </c>
      <c r="B324" s="3" t="s">
        <v>3576</v>
      </c>
      <c r="C324" s="3" t="s">
        <v>7687</v>
      </c>
      <c r="D324" s="9">
        <v>600</v>
      </c>
      <c r="E324" s="18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">
        <f t="shared" si="20"/>
        <v>130</v>
      </c>
      <c r="P324" s="3">
        <f t="shared" si="21"/>
        <v>28.89</v>
      </c>
      <c r="Q324" s="19" t="s">
        <v>8315</v>
      </c>
      <c r="R324" s="3" t="s">
        <v>8316</v>
      </c>
      <c r="S324" s="20">
        <f t="shared" si="22"/>
        <v>42093.786840277782</v>
      </c>
      <c r="T324" s="20">
        <f t="shared" si="23"/>
        <v>42120.26944444445</v>
      </c>
    </row>
    <row r="325" spans="1:20" s="3" customFormat="1" ht="48" x14ac:dyDescent="0.2">
      <c r="A325" s="3">
        <v>3580</v>
      </c>
      <c r="B325" s="3" t="s">
        <v>3579</v>
      </c>
      <c r="C325" s="3" t="s">
        <v>7690</v>
      </c>
      <c r="D325" s="9">
        <v>900</v>
      </c>
      <c r="E325" s="18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f t="shared" si="20"/>
        <v>114</v>
      </c>
      <c r="P325" s="3">
        <f t="shared" si="21"/>
        <v>37.96</v>
      </c>
      <c r="Q325" s="19" t="s">
        <v>8315</v>
      </c>
      <c r="R325" s="3" t="s">
        <v>8316</v>
      </c>
      <c r="S325" s="20">
        <f t="shared" si="22"/>
        <v>42026.176180555558</v>
      </c>
      <c r="T325" s="20">
        <f t="shared" si="23"/>
        <v>42064.207638888889</v>
      </c>
    </row>
    <row r="326" spans="1:20" s="3" customFormat="1" ht="48" x14ac:dyDescent="0.2">
      <c r="A326" s="3">
        <v>3582</v>
      </c>
      <c r="B326" s="3" t="s">
        <v>3581</v>
      </c>
      <c r="C326" s="3" t="s">
        <v>7692</v>
      </c>
      <c r="D326" s="9">
        <v>1000</v>
      </c>
      <c r="E326" s="18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">
        <f t="shared" si="20"/>
        <v>287</v>
      </c>
      <c r="P326" s="3">
        <f t="shared" si="21"/>
        <v>58.57</v>
      </c>
      <c r="Q326" s="19" t="s">
        <v>8315</v>
      </c>
      <c r="R326" s="3" t="s">
        <v>8316</v>
      </c>
      <c r="S326" s="20">
        <f t="shared" si="22"/>
        <v>42451.095856481479</v>
      </c>
      <c r="T326" s="20">
        <f t="shared" si="23"/>
        <v>42465.095856481479</v>
      </c>
    </row>
    <row r="327" spans="1:20" s="3" customFormat="1" ht="48" x14ac:dyDescent="0.2">
      <c r="A327" s="3">
        <v>3583</v>
      </c>
      <c r="B327" s="3" t="s">
        <v>3582</v>
      </c>
      <c r="C327" s="3" t="s">
        <v>7693</v>
      </c>
      <c r="D327" s="9">
        <v>3000</v>
      </c>
      <c r="E327" s="18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f t="shared" si="20"/>
        <v>109</v>
      </c>
      <c r="P327" s="3">
        <f t="shared" si="21"/>
        <v>135.63</v>
      </c>
      <c r="Q327" s="19" t="s">
        <v>8315</v>
      </c>
      <c r="R327" s="3" t="s">
        <v>8316</v>
      </c>
      <c r="S327" s="20">
        <f t="shared" si="22"/>
        <v>42418.425983796296</v>
      </c>
      <c r="T327" s="20">
        <f t="shared" si="23"/>
        <v>42478.384317129632</v>
      </c>
    </row>
    <row r="328" spans="1:20" s="3" customFormat="1" ht="48" x14ac:dyDescent="0.2">
      <c r="A328" s="3">
        <v>3585</v>
      </c>
      <c r="B328" s="3" t="s">
        <v>3584</v>
      </c>
      <c r="C328" s="3" t="s">
        <v>7695</v>
      </c>
      <c r="D328" s="9">
        <v>3400</v>
      </c>
      <c r="E328" s="18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">
        <f t="shared" si="20"/>
        <v>119</v>
      </c>
      <c r="P328" s="3">
        <f t="shared" si="21"/>
        <v>176.09</v>
      </c>
      <c r="Q328" s="19" t="s">
        <v>8315</v>
      </c>
      <c r="R328" s="3" t="s">
        <v>8316</v>
      </c>
      <c r="S328" s="20">
        <f t="shared" si="22"/>
        <v>41964.716319444444</v>
      </c>
      <c r="T328" s="20">
        <f t="shared" si="23"/>
        <v>41994.716319444444</v>
      </c>
    </row>
    <row r="329" spans="1:20" s="3" customFormat="1" ht="32" x14ac:dyDescent="0.2">
      <c r="A329" s="3">
        <v>3586</v>
      </c>
      <c r="B329" s="3" t="s">
        <v>3585</v>
      </c>
      <c r="C329" s="3" t="s">
        <v>7696</v>
      </c>
      <c r="D329" s="9">
        <v>7500</v>
      </c>
      <c r="E329" s="18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f t="shared" si="20"/>
        <v>109</v>
      </c>
      <c r="P329" s="3">
        <f t="shared" si="21"/>
        <v>151.97999999999999</v>
      </c>
      <c r="Q329" s="19" t="s">
        <v>8315</v>
      </c>
      <c r="R329" s="3" t="s">
        <v>8316</v>
      </c>
      <c r="S329" s="20">
        <f t="shared" si="22"/>
        <v>42576.697569444441</v>
      </c>
      <c r="T329" s="20">
        <f t="shared" si="23"/>
        <v>42636.697569444441</v>
      </c>
    </row>
    <row r="330" spans="1:20" s="3" customFormat="1" ht="48" x14ac:dyDescent="0.2">
      <c r="A330" s="3">
        <v>3589</v>
      </c>
      <c r="B330" s="3" t="s">
        <v>3588</v>
      </c>
      <c r="C330" s="3" t="s">
        <v>7699</v>
      </c>
      <c r="D330" s="9">
        <v>4000</v>
      </c>
      <c r="E330" s="18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">
        <f t="shared" si="20"/>
        <v>128</v>
      </c>
      <c r="P330" s="3">
        <f t="shared" si="21"/>
        <v>82.26</v>
      </c>
      <c r="Q330" s="19" t="s">
        <v>8315</v>
      </c>
      <c r="R330" s="3" t="s">
        <v>8316</v>
      </c>
      <c r="S330" s="20">
        <f t="shared" si="22"/>
        <v>42125.647534722222</v>
      </c>
      <c r="T330" s="20">
        <f t="shared" si="23"/>
        <v>42150.647534722222</v>
      </c>
    </row>
    <row r="331" spans="1:20" s="3" customFormat="1" ht="48" x14ac:dyDescent="0.2">
      <c r="A331" s="3">
        <v>3591</v>
      </c>
      <c r="B331" s="3" t="s">
        <v>3590</v>
      </c>
      <c r="C331" s="3" t="s">
        <v>7701</v>
      </c>
      <c r="D331" s="9">
        <v>700</v>
      </c>
      <c r="E331" s="18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f t="shared" si="20"/>
        <v>175</v>
      </c>
      <c r="P331" s="3">
        <f t="shared" si="21"/>
        <v>68.06</v>
      </c>
      <c r="Q331" s="19" t="s">
        <v>8315</v>
      </c>
      <c r="R331" s="3" t="s">
        <v>8316</v>
      </c>
      <c r="S331" s="20">
        <f t="shared" si="22"/>
        <v>42003.948425925926</v>
      </c>
      <c r="T331" s="20">
        <f t="shared" si="23"/>
        <v>42028.207638888889</v>
      </c>
    </row>
    <row r="332" spans="1:20" s="3" customFormat="1" ht="48" x14ac:dyDescent="0.2">
      <c r="A332" s="3">
        <v>3592</v>
      </c>
      <c r="B332" s="3" t="s">
        <v>3591</v>
      </c>
      <c r="C332" s="3" t="s">
        <v>7702</v>
      </c>
      <c r="D332" s="9">
        <v>2000</v>
      </c>
      <c r="E332" s="18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">
        <f t="shared" si="20"/>
        <v>127</v>
      </c>
      <c r="P332" s="3">
        <f t="shared" si="21"/>
        <v>72.709999999999994</v>
      </c>
      <c r="Q332" s="19" t="s">
        <v>8315</v>
      </c>
      <c r="R332" s="3" t="s">
        <v>8316</v>
      </c>
      <c r="S332" s="20">
        <f t="shared" si="22"/>
        <v>41988.829942129625</v>
      </c>
      <c r="T332" s="20">
        <f t="shared" si="23"/>
        <v>42046.207638888889</v>
      </c>
    </row>
    <row r="333" spans="1:20" s="3" customFormat="1" ht="48" x14ac:dyDescent="0.2">
      <c r="A333" s="3">
        <v>3593</v>
      </c>
      <c r="B333" s="3" t="s">
        <v>3592</v>
      </c>
      <c r="C333" s="3" t="s">
        <v>7703</v>
      </c>
      <c r="D333" s="9">
        <v>3000</v>
      </c>
      <c r="E333" s="18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f t="shared" si="20"/>
        <v>111</v>
      </c>
      <c r="P333" s="3">
        <f t="shared" si="21"/>
        <v>77.19</v>
      </c>
      <c r="Q333" s="19" t="s">
        <v>8315</v>
      </c>
      <c r="R333" s="3" t="s">
        <v>8316</v>
      </c>
      <c r="S333" s="20">
        <f t="shared" si="22"/>
        <v>41974.898599537039</v>
      </c>
      <c r="T333" s="20">
        <f t="shared" si="23"/>
        <v>42009.851388888885</v>
      </c>
    </row>
    <row r="334" spans="1:20" s="3" customFormat="1" ht="48" x14ac:dyDescent="0.2">
      <c r="A334" s="3">
        <v>3594</v>
      </c>
      <c r="B334" s="3" t="s">
        <v>3593</v>
      </c>
      <c r="C334" s="3" t="s">
        <v>7704</v>
      </c>
      <c r="D334" s="9">
        <v>1600</v>
      </c>
      <c r="E334" s="18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">
        <f t="shared" si="20"/>
        <v>126</v>
      </c>
      <c r="P334" s="3">
        <f t="shared" si="21"/>
        <v>55.97</v>
      </c>
      <c r="Q334" s="19" t="s">
        <v>8315</v>
      </c>
      <c r="R334" s="3" t="s">
        <v>8316</v>
      </c>
      <c r="S334" s="20">
        <f t="shared" si="22"/>
        <v>42592.066921296297</v>
      </c>
      <c r="T334" s="20">
        <f t="shared" si="23"/>
        <v>42617.066921296297</v>
      </c>
    </row>
    <row r="335" spans="1:20" s="3" customFormat="1" ht="32" x14ac:dyDescent="0.2">
      <c r="A335" s="3">
        <v>3595</v>
      </c>
      <c r="B335" s="3" t="s">
        <v>3594</v>
      </c>
      <c r="C335" s="3" t="s">
        <v>7705</v>
      </c>
      <c r="D335" s="9">
        <v>2600</v>
      </c>
      <c r="E335" s="18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f t="shared" si="20"/>
        <v>119</v>
      </c>
      <c r="P335" s="3">
        <f t="shared" si="21"/>
        <v>49.69</v>
      </c>
      <c r="Q335" s="19" t="s">
        <v>8315</v>
      </c>
      <c r="R335" s="3" t="s">
        <v>8316</v>
      </c>
      <c r="S335" s="20">
        <f t="shared" si="22"/>
        <v>42050.008368055554</v>
      </c>
      <c r="T335" s="20">
        <f t="shared" si="23"/>
        <v>42076.290972222225</v>
      </c>
    </row>
    <row r="336" spans="1:20" s="3" customFormat="1" ht="32" x14ac:dyDescent="0.2">
      <c r="A336" s="3">
        <v>3597</v>
      </c>
      <c r="B336" s="3" t="s">
        <v>3596</v>
      </c>
      <c r="C336" s="3" t="s">
        <v>7707</v>
      </c>
      <c r="D336" s="9">
        <v>2500</v>
      </c>
      <c r="E336" s="18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">
        <f t="shared" si="20"/>
        <v>103</v>
      </c>
      <c r="P336" s="3">
        <f t="shared" si="21"/>
        <v>77.73</v>
      </c>
      <c r="Q336" s="19" t="s">
        <v>8315</v>
      </c>
      <c r="R336" s="3" t="s">
        <v>8316</v>
      </c>
      <c r="S336" s="20">
        <f t="shared" si="22"/>
        <v>42417.585532407407</v>
      </c>
      <c r="T336" s="20">
        <f t="shared" si="23"/>
        <v>42432.249305555553</v>
      </c>
    </row>
    <row r="337" spans="1:20" s="3" customFormat="1" ht="48" x14ac:dyDescent="0.2">
      <c r="A337" s="3">
        <v>3598</v>
      </c>
      <c r="B337" s="3" t="s">
        <v>3597</v>
      </c>
      <c r="C337" s="3" t="s">
        <v>7708</v>
      </c>
      <c r="D337" s="9">
        <v>1000</v>
      </c>
      <c r="E337" s="18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f t="shared" si="20"/>
        <v>110</v>
      </c>
      <c r="P337" s="3">
        <f t="shared" si="21"/>
        <v>40.78</v>
      </c>
      <c r="Q337" s="19" t="s">
        <v>8315</v>
      </c>
      <c r="R337" s="3" t="s">
        <v>8316</v>
      </c>
      <c r="S337" s="20">
        <f t="shared" si="22"/>
        <v>41866.79886574074</v>
      </c>
      <c r="T337" s="20">
        <f t="shared" si="23"/>
        <v>41885.207638888889</v>
      </c>
    </row>
    <row r="338" spans="1:20" s="3" customFormat="1" ht="48" x14ac:dyDescent="0.2">
      <c r="A338" s="3">
        <v>3599</v>
      </c>
      <c r="B338" s="3" t="s">
        <v>3598</v>
      </c>
      <c r="C338" s="3" t="s">
        <v>7709</v>
      </c>
      <c r="D338" s="9">
        <v>500</v>
      </c>
      <c r="E338" s="18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">
        <f t="shared" si="20"/>
        <v>202</v>
      </c>
      <c r="P338" s="3">
        <f t="shared" si="21"/>
        <v>59.41</v>
      </c>
      <c r="Q338" s="19" t="s">
        <v>8315</v>
      </c>
      <c r="R338" s="3" t="s">
        <v>8316</v>
      </c>
      <c r="S338" s="20">
        <f t="shared" si="22"/>
        <v>42220.79487268519</v>
      </c>
      <c r="T338" s="20">
        <f t="shared" si="23"/>
        <v>42246</v>
      </c>
    </row>
    <row r="339" spans="1:20" s="3" customFormat="1" ht="32" x14ac:dyDescent="0.2">
      <c r="A339" s="3">
        <v>3600</v>
      </c>
      <c r="B339" s="3" t="s">
        <v>3599</v>
      </c>
      <c r="C339" s="3" t="s">
        <v>7710</v>
      </c>
      <c r="D339" s="9">
        <v>10</v>
      </c>
      <c r="E339" s="18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f t="shared" si="20"/>
        <v>130</v>
      </c>
      <c r="P339" s="3">
        <f t="shared" si="21"/>
        <v>3.25</v>
      </c>
      <c r="Q339" s="19" t="s">
        <v>8315</v>
      </c>
      <c r="R339" s="3" t="s">
        <v>8316</v>
      </c>
      <c r="S339" s="20">
        <f t="shared" si="22"/>
        <v>42628.849120370374</v>
      </c>
      <c r="T339" s="20">
        <f t="shared" si="23"/>
        <v>42656.849120370374</v>
      </c>
    </row>
    <row r="340" spans="1:20" s="3" customFormat="1" ht="48" x14ac:dyDescent="0.2">
      <c r="A340" s="3">
        <v>3602</v>
      </c>
      <c r="B340" s="3" t="s">
        <v>3601</v>
      </c>
      <c r="C340" s="3" t="s">
        <v>7712</v>
      </c>
      <c r="D340" s="9">
        <v>4000</v>
      </c>
      <c r="E340" s="18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">
        <f t="shared" si="20"/>
        <v>100</v>
      </c>
      <c r="P340" s="3">
        <f t="shared" si="21"/>
        <v>81.67</v>
      </c>
      <c r="Q340" s="19" t="s">
        <v>8315</v>
      </c>
      <c r="R340" s="3" t="s">
        <v>8316</v>
      </c>
      <c r="S340" s="20">
        <f t="shared" si="22"/>
        <v>42447.894432870366</v>
      </c>
      <c r="T340" s="20">
        <f t="shared" si="23"/>
        <v>42507.894432870366</v>
      </c>
    </row>
    <row r="341" spans="1:20" s="3" customFormat="1" ht="48" x14ac:dyDescent="0.2">
      <c r="A341" s="3">
        <v>3603</v>
      </c>
      <c r="B341" s="3" t="s">
        <v>3602</v>
      </c>
      <c r="C341" s="3" t="s">
        <v>7713</v>
      </c>
      <c r="D341" s="9">
        <v>1500</v>
      </c>
      <c r="E341" s="18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f t="shared" si="20"/>
        <v>171</v>
      </c>
      <c r="P341" s="3">
        <f t="shared" si="21"/>
        <v>44.91</v>
      </c>
      <c r="Q341" s="19" t="s">
        <v>8315</v>
      </c>
      <c r="R341" s="3" t="s">
        <v>8316</v>
      </c>
      <c r="S341" s="20">
        <f t="shared" si="22"/>
        <v>42283.864351851851</v>
      </c>
      <c r="T341" s="20">
        <f t="shared" si="23"/>
        <v>42313.906018518523</v>
      </c>
    </row>
    <row r="342" spans="1:20" s="3" customFormat="1" ht="48" x14ac:dyDescent="0.2">
      <c r="A342" s="3">
        <v>3604</v>
      </c>
      <c r="B342" s="3" t="s">
        <v>3603</v>
      </c>
      <c r="C342" s="3" t="s">
        <v>7714</v>
      </c>
      <c r="D342" s="9">
        <v>3000</v>
      </c>
      <c r="E342" s="18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">
        <f t="shared" si="20"/>
        <v>113</v>
      </c>
      <c r="P342" s="3">
        <f t="shared" si="21"/>
        <v>49.06</v>
      </c>
      <c r="Q342" s="19" t="s">
        <v>8315</v>
      </c>
      <c r="R342" s="3" t="s">
        <v>8316</v>
      </c>
      <c r="S342" s="20">
        <f t="shared" si="22"/>
        <v>42483.015694444446</v>
      </c>
      <c r="T342" s="20">
        <f t="shared" si="23"/>
        <v>42489.290972222225</v>
      </c>
    </row>
    <row r="343" spans="1:20" s="3" customFormat="1" ht="32" x14ac:dyDescent="0.2">
      <c r="A343" s="3">
        <v>3613</v>
      </c>
      <c r="B343" s="3" t="s">
        <v>3612</v>
      </c>
      <c r="C343" s="3" t="s">
        <v>7723</v>
      </c>
      <c r="D343" s="9">
        <v>1250</v>
      </c>
      <c r="E343" s="18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f t="shared" si="20"/>
        <v>100</v>
      </c>
      <c r="P343" s="3">
        <f t="shared" si="21"/>
        <v>62.5</v>
      </c>
      <c r="Q343" s="19" t="s">
        <v>8315</v>
      </c>
      <c r="R343" s="3" t="s">
        <v>8316</v>
      </c>
      <c r="S343" s="20">
        <f t="shared" si="22"/>
        <v>41788.58997685185</v>
      </c>
      <c r="T343" s="20">
        <f t="shared" si="23"/>
        <v>41818.58997685185</v>
      </c>
    </row>
    <row r="344" spans="1:20" s="3" customFormat="1" ht="48" x14ac:dyDescent="0.2">
      <c r="A344" s="3">
        <v>3614</v>
      </c>
      <c r="B344" s="3" t="s">
        <v>3439</v>
      </c>
      <c r="C344" s="3" t="s">
        <v>7724</v>
      </c>
      <c r="D344" s="9">
        <v>2500</v>
      </c>
      <c r="E344" s="18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">
        <f t="shared" si="20"/>
        <v>101</v>
      </c>
      <c r="P344" s="3">
        <f t="shared" si="21"/>
        <v>35.49</v>
      </c>
      <c r="Q344" s="19" t="s">
        <v>8315</v>
      </c>
      <c r="R344" s="3" t="s">
        <v>8316</v>
      </c>
      <c r="S344" s="20">
        <f t="shared" si="22"/>
        <v>42144.041851851856</v>
      </c>
      <c r="T344" s="20">
        <f t="shared" si="23"/>
        <v>42174.041851851856</v>
      </c>
    </row>
    <row r="345" spans="1:20" s="3" customFormat="1" ht="48" x14ac:dyDescent="0.2">
      <c r="A345" s="3">
        <v>3619</v>
      </c>
      <c r="B345" s="3" t="s">
        <v>3617</v>
      </c>
      <c r="C345" s="3" t="s">
        <v>7729</v>
      </c>
      <c r="D345" s="9">
        <v>1000</v>
      </c>
      <c r="E345" s="18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f t="shared" si="20"/>
        <v>113</v>
      </c>
      <c r="P345" s="3">
        <f t="shared" si="21"/>
        <v>66.47</v>
      </c>
      <c r="Q345" s="19" t="s">
        <v>8315</v>
      </c>
      <c r="R345" s="3" t="s">
        <v>8316</v>
      </c>
      <c r="S345" s="20">
        <f t="shared" si="22"/>
        <v>42661.132245370376</v>
      </c>
      <c r="T345" s="20">
        <f t="shared" si="23"/>
        <v>42693.916666666672</v>
      </c>
    </row>
    <row r="346" spans="1:20" s="3" customFormat="1" ht="48" x14ac:dyDescent="0.2">
      <c r="A346" s="3">
        <v>3620</v>
      </c>
      <c r="B346" s="3" t="s">
        <v>3618</v>
      </c>
      <c r="C346" s="3" t="s">
        <v>7730</v>
      </c>
      <c r="D346" s="9">
        <v>10500</v>
      </c>
      <c r="E346" s="18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">
        <f t="shared" si="20"/>
        <v>105</v>
      </c>
      <c r="P346" s="3">
        <f t="shared" si="21"/>
        <v>56.07</v>
      </c>
      <c r="Q346" s="19" t="s">
        <v>8315</v>
      </c>
      <c r="R346" s="3" t="s">
        <v>8316</v>
      </c>
      <c r="S346" s="20">
        <f t="shared" si="22"/>
        <v>42037.938206018516</v>
      </c>
      <c r="T346" s="20">
        <f t="shared" si="23"/>
        <v>42068.166666666672</v>
      </c>
    </row>
    <row r="347" spans="1:20" s="3" customFormat="1" ht="48" x14ac:dyDescent="0.2">
      <c r="A347" s="3">
        <v>3621</v>
      </c>
      <c r="B347" s="3" t="s">
        <v>3619</v>
      </c>
      <c r="C347" s="3" t="s">
        <v>7731</v>
      </c>
      <c r="D347" s="9">
        <v>3000</v>
      </c>
      <c r="E347" s="18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f t="shared" si="20"/>
        <v>110</v>
      </c>
      <c r="P347" s="3">
        <f t="shared" si="21"/>
        <v>47.03</v>
      </c>
      <c r="Q347" s="19" t="s">
        <v>8315</v>
      </c>
      <c r="R347" s="3" t="s">
        <v>8316</v>
      </c>
      <c r="S347" s="20">
        <f t="shared" si="22"/>
        <v>42619.935694444444</v>
      </c>
      <c r="T347" s="20">
        <f t="shared" si="23"/>
        <v>42643.875</v>
      </c>
    </row>
    <row r="348" spans="1:20" s="3" customFormat="1" ht="32" x14ac:dyDescent="0.2">
      <c r="A348" s="3">
        <v>3622</v>
      </c>
      <c r="B348" s="3" t="s">
        <v>3620</v>
      </c>
      <c r="C348" s="3" t="s">
        <v>7732</v>
      </c>
      <c r="D348" s="9">
        <v>1000</v>
      </c>
      <c r="E348" s="18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">
        <f t="shared" si="20"/>
        <v>100</v>
      </c>
      <c r="P348" s="3">
        <f t="shared" si="21"/>
        <v>47.67</v>
      </c>
      <c r="Q348" s="19" t="s">
        <v>8315</v>
      </c>
      <c r="R348" s="3" t="s">
        <v>8316</v>
      </c>
      <c r="S348" s="20">
        <f t="shared" si="22"/>
        <v>41877.221886574072</v>
      </c>
      <c r="T348" s="20">
        <f t="shared" si="23"/>
        <v>41910.140972222223</v>
      </c>
    </row>
    <row r="349" spans="1:20" s="3" customFormat="1" ht="32" x14ac:dyDescent="0.2">
      <c r="A349" s="3">
        <v>3623</v>
      </c>
      <c r="B349" s="3" t="s">
        <v>3621</v>
      </c>
      <c r="C349" s="3" t="s">
        <v>7733</v>
      </c>
      <c r="D349" s="9">
        <v>2500</v>
      </c>
      <c r="E349" s="18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f t="shared" si="20"/>
        <v>120</v>
      </c>
      <c r="P349" s="3">
        <f t="shared" si="21"/>
        <v>88.24</v>
      </c>
      <c r="Q349" s="19" t="s">
        <v>8315</v>
      </c>
      <c r="R349" s="3" t="s">
        <v>8316</v>
      </c>
      <c r="S349" s="20">
        <f t="shared" si="22"/>
        <v>41828.736921296295</v>
      </c>
      <c r="T349" s="20">
        <f t="shared" si="23"/>
        <v>41846.291666666664</v>
      </c>
    </row>
    <row r="350" spans="1:20" s="3" customFormat="1" ht="80" x14ac:dyDescent="0.2">
      <c r="A350" s="3">
        <v>3624</v>
      </c>
      <c r="B350" s="3" t="s">
        <v>3622</v>
      </c>
      <c r="C350" s="3" t="s">
        <v>7734</v>
      </c>
      <c r="D350" s="9">
        <v>3000</v>
      </c>
      <c r="E350" s="18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">
        <f t="shared" si="20"/>
        <v>105</v>
      </c>
      <c r="P350" s="3">
        <f t="shared" si="21"/>
        <v>80.72</v>
      </c>
      <c r="Q350" s="19" t="s">
        <v>8315</v>
      </c>
      <c r="R350" s="3" t="s">
        <v>8316</v>
      </c>
      <c r="S350" s="20">
        <f t="shared" si="22"/>
        <v>42545.774189814809</v>
      </c>
      <c r="T350" s="20">
        <f t="shared" si="23"/>
        <v>42605.774189814809</v>
      </c>
    </row>
    <row r="351" spans="1:20" s="3" customFormat="1" ht="48" x14ac:dyDescent="0.2">
      <c r="A351" s="3">
        <v>3627</v>
      </c>
      <c r="B351" s="3" t="s">
        <v>3625</v>
      </c>
      <c r="C351" s="3" t="s">
        <v>7737</v>
      </c>
      <c r="D351" s="9">
        <v>2000</v>
      </c>
      <c r="E351" s="18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f t="shared" si="20"/>
        <v>100</v>
      </c>
      <c r="P351" s="3">
        <f t="shared" si="21"/>
        <v>68.97</v>
      </c>
      <c r="Q351" s="19" t="s">
        <v>8315</v>
      </c>
      <c r="R351" s="3" t="s">
        <v>8316</v>
      </c>
      <c r="S351" s="20">
        <f t="shared" si="22"/>
        <v>42460.741747685184</v>
      </c>
      <c r="T351" s="20">
        <f t="shared" si="23"/>
        <v>42511.165972222225</v>
      </c>
    </row>
    <row r="352" spans="1:20" s="3" customFormat="1" ht="32" x14ac:dyDescent="0.2">
      <c r="A352" s="3">
        <v>3648</v>
      </c>
      <c r="B352" s="3" t="s">
        <v>3646</v>
      </c>
      <c r="C352" s="3" t="s">
        <v>7758</v>
      </c>
      <c r="D352" s="9">
        <v>40000</v>
      </c>
      <c r="E352" s="18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">
        <f t="shared" si="20"/>
        <v>100</v>
      </c>
      <c r="P352" s="3">
        <f t="shared" si="21"/>
        <v>550.04</v>
      </c>
      <c r="Q352" s="19" t="s">
        <v>8315</v>
      </c>
      <c r="R352" s="3" t="s">
        <v>8316</v>
      </c>
      <c r="S352" s="20">
        <f t="shared" si="22"/>
        <v>41887.292187500003</v>
      </c>
      <c r="T352" s="20">
        <f t="shared" si="23"/>
        <v>41917.292187500003</v>
      </c>
    </row>
    <row r="353" spans="1:20" s="3" customFormat="1" ht="32" x14ac:dyDescent="0.2">
      <c r="A353" s="3">
        <v>3651</v>
      </c>
      <c r="B353" s="3" t="s">
        <v>3649</v>
      </c>
      <c r="C353" s="3" t="s">
        <v>7761</v>
      </c>
      <c r="D353" s="9">
        <v>500</v>
      </c>
      <c r="E353" s="18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f t="shared" si="20"/>
        <v>104</v>
      </c>
      <c r="P353" s="3">
        <f t="shared" si="21"/>
        <v>57.78</v>
      </c>
      <c r="Q353" s="19" t="s">
        <v>8315</v>
      </c>
      <c r="R353" s="3" t="s">
        <v>8316</v>
      </c>
      <c r="S353" s="20">
        <f t="shared" si="22"/>
        <v>41828.646319444444</v>
      </c>
      <c r="T353" s="20">
        <f t="shared" si="23"/>
        <v>41861.665972222225</v>
      </c>
    </row>
    <row r="354" spans="1:20" s="3" customFormat="1" ht="48" x14ac:dyDescent="0.2">
      <c r="A354" s="3">
        <v>3655</v>
      </c>
      <c r="B354" s="3" t="s">
        <v>3652</v>
      </c>
      <c r="C354" s="3" t="s">
        <v>7765</v>
      </c>
      <c r="D354" s="9">
        <v>5000</v>
      </c>
      <c r="E354" s="18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">
        <f t="shared" si="20"/>
        <v>116</v>
      </c>
      <c r="P354" s="3">
        <f t="shared" si="21"/>
        <v>73.58</v>
      </c>
      <c r="Q354" s="19" t="s">
        <v>8315</v>
      </c>
      <c r="R354" s="3" t="s">
        <v>8316</v>
      </c>
      <c r="S354" s="20">
        <f t="shared" si="22"/>
        <v>42173.803217592591</v>
      </c>
      <c r="T354" s="20">
        <f t="shared" si="23"/>
        <v>42203.290972222225</v>
      </c>
    </row>
    <row r="355" spans="1:20" s="3" customFormat="1" ht="32" x14ac:dyDescent="0.2">
      <c r="A355" s="3">
        <v>3658</v>
      </c>
      <c r="B355" s="3" t="s">
        <v>3655</v>
      </c>
      <c r="C355" s="3" t="s">
        <v>7768</v>
      </c>
      <c r="D355" s="9">
        <v>1500</v>
      </c>
      <c r="E355" s="18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f t="shared" si="20"/>
        <v>101</v>
      </c>
      <c r="P355" s="3">
        <f t="shared" si="21"/>
        <v>75.5</v>
      </c>
      <c r="Q355" s="19" t="s">
        <v>8315</v>
      </c>
      <c r="R355" s="3" t="s">
        <v>8316</v>
      </c>
      <c r="S355" s="20">
        <f t="shared" si="22"/>
        <v>41775.858564814815</v>
      </c>
      <c r="T355" s="20">
        <f t="shared" si="23"/>
        <v>41822.165972222225</v>
      </c>
    </row>
    <row r="356" spans="1:20" s="3" customFormat="1" ht="48" x14ac:dyDescent="0.2">
      <c r="A356" s="3">
        <v>3659</v>
      </c>
      <c r="B356" s="3" t="s">
        <v>3656</v>
      </c>
      <c r="C356" s="3" t="s">
        <v>7769</v>
      </c>
      <c r="D356" s="9">
        <v>3000</v>
      </c>
      <c r="E356" s="18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">
        <f t="shared" si="20"/>
        <v>102</v>
      </c>
      <c r="P356" s="3">
        <f t="shared" si="21"/>
        <v>235.46</v>
      </c>
      <c r="Q356" s="19" t="s">
        <v>8315</v>
      </c>
      <c r="R356" s="3" t="s">
        <v>8316</v>
      </c>
      <c r="S356" s="20">
        <f t="shared" si="22"/>
        <v>42055.277199074073</v>
      </c>
      <c r="T356" s="20">
        <f t="shared" si="23"/>
        <v>42082.610416666663</v>
      </c>
    </row>
    <row r="357" spans="1:20" s="3" customFormat="1" ht="48" x14ac:dyDescent="0.2">
      <c r="A357" s="3">
        <v>3661</v>
      </c>
      <c r="B357" s="3" t="s">
        <v>3658</v>
      </c>
      <c r="C357" s="3" t="s">
        <v>7771</v>
      </c>
      <c r="D357" s="9">
        <v>3000</v>
      </c>
      <c r="E357" s="18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f t="shared" si="20"/>
        <v>111</v>
      </c>
      <c r="P357" s="3">
        <f t="shared" si="21"/>
        <v>92.5</v>
      </c>
      <c r="Q357" s="19" t="s">
        <v>8315</v>
      </c>
      <c r="R357" s="3" t="s">
        <v>8316</v>
      </c>
      <c r="S357" s="20">
        <f t="shared" si="22"/>
        <v>42447.896666666667</v>
      </c>
      <c r="T357" s="20">
        <f t="shared" si="23"/>
        <v>42470.166666666672</v>
      </c>
    </row>
    <row r="358" spans="1:20" s="3" customFormat="1" ht="48" x14ac:dyDescent="0.2">
      <c r="A358" s="3">
        <v>3664</v>
      </c>
      <c r="B358" s="3" t="s">
        <v>3661</v>
      </c>
      <c r="C358" s="3" t="s">
        <v>7774</v>
      </c>
      <c r="D358" s="9">
        <v>800</v>
      </c>
      <c r="E358" s="18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">
        <f t="shared" si="20"/>
        <v>109</v>
      </c>
      <c r="P358" s="3">
        <f t="shared" si="21"/>
        <v>46.05</v>
      </c>
      <c r="Q358" s="19" t="s">
        <v>8315</v>
      </c>
      <c r="R358" s="3" t="s">
        <v>8316</v>
      </c>
      <c r="S358" s="20">
        <f t="shared" si="22"/>
        <v>42523.248715277776</v>
      </c>
      <c r="T358" s="20">
        <f t="shared" si="23"/>
        <v>42537.248715277776</v>
      </c>
    </row>
    <row r="359" spans="1:20" s="3" customFormat="1" ht="32" x14ac:dyDescent="0.2">
      <c r="A359" s="3">
        <v>3666</v>
      </c>
      <c r="B359" s="3" t="s">
        <v>3663</v>
      </c>
      <c r="C359" s="3" t="s">
        <v>7776</v>
      </c>
      <c r="D359" s="9">
        <v>1200</v>
      </c>
      <c r="E359" s="18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f t="shared" si="20"/>
        <v>100</v>
      </c>
      <c r="P359" s="3">
        <f t="shared" si="21"/>
        <v>31.58</v>
      </c>
      <c r="Q359" s="19" t="s">
        <v>8315</v>
      </c>
      <c r="R359" s="3" t="s">
        <v>8316</v>
      </c>
      <c r="S359" s="20">
        <f t="shared" si="22"/>
        <v>41822.90488425926</v>
      </c>
      <c r="T359" s="20">
        <f t="shared" si="23"/>
        <v>41844.291666666664</v>
      </c>
    </row>
    <row r="360" spans="1:20" s="3" customFormat="1" ht="48" x14ac:dyDescent="0.2">
      <c r="A360" s="3">
        <v>3668</v>
      </c>
      <c r="B360" s="3" t="s">
        <v>3665</v>
      </c>
      <c r="C360" s="3" t="s">
        <v>7778</v>
      </c>
      <c r="D360" s="9">
        <v>1000</v>
      </c>
      <c r="E360" s="18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">
        <f t="shared" si="20"/>
        <v>104</v>
      </c>
      <c r="P360" s="3">
        <f t="shared" si="21"/>
        <v>36.96</v>
      </c>
      <c r="Q360" s="19" t="s">
        <v>8315</v>
      </c>
      <c r="R360" s="3" t="s">
        <v>8316</v>
      </c>
      <c r="S360" s="20">
        <f t="shared" si="22"/>
        <v>42185.556157407409</v>
      </c>
      <c r="T360" s="20">
        <f t="shared" si="23"/>
        <v>42208.772916666669</v>
      </c>
    </row>
    <row r="361" spans="1:20" s="3" customFormat="1" ht="48" x14ac:dyDescent="0.2">
      <c r="A361" s="3">
        <v>3671</v>
      </c>
      <c r="B361" s="3" t="s">
        <v>3668</v>
      </c>
      <c r="C361" s="3" t="s">
        <v>7781</v>
      </c>
      <c r="D361" s="9">
        <v>3500</v>
      </c>
      <c r="E361" s="18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f t="shared" si="20"/>
        <v>101</v>
      </c>
      <c r="P361" s="3">
        <f t="shared" si="21"/>
        <v>88.25</v>
      </c>
      <c r="Q361" s="19" t="s">
        <v>8315</v>
      </c>
      <c r="R361" s="3" t="s">
        <v>8316</v>
      </c>
      <c r="S361" s="20">
        <f t="shared" si="22"/>
        <v>41820.62809027778</v>
      </c>
      <c r="T361" s="20">
        <f t="shared" si="23"/>
        <v>41841.165972222225</v>
      </c>
    </row>
    <row r="362" spans="1:20" s="3" customFormat="1" ht="48" x14ac:dyDescent="0.2">
      <c r="A362" s="3">
        <v>3676</v>
      </c>
      <c r="B362" s="3" t="s">
        <v>3673</v>
      </c>
      <c r="C362" s="3" t="s">
        <v>7786</v>
      </c>
      <c r="D362" s="9">
        <v>800</v>
      </c>
      <c r="E362" s="18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">
        <f t="shared" si="20"/>
        <v>129</v>
      </c>
      <c r="P362" s="3">
        <f t="shared" si="21"/>
        <v>64.38</v>
      </c>
      <c r="Q362" s="19" t="s">
        <v>8315</v>
      </c>
      <c r="R362" s="3" t="s">
        <v>8316</v>
      </c>
      <c r="S362" s="20">
        <f t="shared" si="22"/>
        <v>41876.815787037034</v>
      </c>
      <c r="T362" s="20">
        <f t="shared" si="23"/>
        <v>41894.815787037034</v>
      </c>
    </row>
    <row r="363" spans="1:20" s="3" customFormat="1" ht="48" x14ac:dyDescent="0.2">
      <c r="A363" s="3">
        <v>3677</v>
      </c>
      <c r="B363" s="3" t="s">
        <v>3674</v>
      </c>
      <c r="C363" s="3" t="s">
        <v>7787</v>
      </c>
      <c r="D363" s="9">
        <v>12000</v>
      </c>
      <c r="E363" s="18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f t="shared" si="20"/>
        <v>103</v>
      </c>
      <c r="P363" s="3">
        <f t="shared" si="21"/>
        <v>62.05</v>
      </c>
      <c r="Q363" s="19" t="s">
        <v>8315</v>
      </c>
      <c r="R363" s="3" t="s">
        <v>8316</v>
      </c>
      <c r="S363" s="20">
        <f t="shared" si="22"/>
        <v>41802.574282407404</v>
      </c>
      <c r="T363" s="20">
        <f t="shared" si="23"/>
        <v>41823.165972222225</v>
      </c>
    </row>
    <row r="364" spans="1:20" s="3" customFormat="1" ht="48" x14ac:dyDescent="0.2">
      <c r="A364" s="3">
        <v>3679</v>
      </c>
      <c r="B364" s="3" t="s">
        <v>3676</v>
      </c>
      <c r="C364" s="3" t="s">
        <v>7789</v>
      </c>
      <c r="D364" s="9">
        <v>2000</v>
      </c>
      <c r="E364" s="18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">
        <f t="shared" si="20"/>
        <v>110</v>
      </c>
      <c r="P364" s="3">
        <f t="shared" si="21"/>
        <v>73.400000000000006</v>
      </c>
      <c r="Q364" s="19" t="s">
        <v>8315</v>
      </c>
      <c r="R364" s="3" t="s">
        <v>8316</v>
      </c>
      <c r="S364" s="20">
        <f t="shared" si="22"/>
        <v>41786.761354166665</v>
      </c>
      <c r="T364" s="20">
        <f t="shared" si="23"/>
        <v>41821.207638888889</v>
      </c>
    </row>
    <row r="365" spans="1:20" s="3" customFormat="1" ht="48" x14ac:dyDescent="0.2">
      <c r="A365" s="3">
        <v>3680</v>
      </c>
      <c r="B365" s="3" t="s">
        <v>3677</v>
      </c>
      <c r="C365" s="3" t="s">
        <v>7790</v>
      </c>
      <c r="D365" s="9">
        <v>3000</v>
      </c>
      <c r="E365" s="18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f t="shared" si="20"/>
        <v>113</v>
      </c>
      <c r="P365" s="3">
        <f t="shared" si="21"/>
        <v>99.5</v>
      </c>
      <c r="Q365" s="19" t="s">
        <v>8315</v>
      </c>
      <c r="R365" s="3" t="s">
        <v>8316</v>
      </c>
      <c r="S365" s="20">
        <f t="shared" si="22"/>
        <v>42627.454097222217</v>
      </c>
      <c r="T365" s="20">
        <f t="shared" si="23"/>
        <v>42648.454097222217</v>
      </c>
    </row>
    <row r="366" spans="1:20" s="3" customFormat="1" ht="64" x14ac:dyDescent="0.2">
      <c r="A366" s="3">
        <v>3681</v>
      </c>
      <c r="B366" s="3" t="s">
        <v>3678</v>
      </c>
      <c r="C366" s="3" t="s">
        <v>7791</v>
      </c>
      <c r="D366" s="9">
        <v>1000</v>
      </c>
      <c r="E366" s="18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">
        <f t="shared" si="20"/>
        <v>112</v>
      </c>
      <c r="P366" s="3">
        <f t="shared" si="21"/>
        <v>62.17</v>
      </c>
      <c r="Q366" s="19" t="s">
        <v>8315</v>
      </c>
      <c r="R366" s="3" t="s">
        <v>8316</v>
      </c>
      <c r="S366" s="20">
        <f t="shared" si="22"/>
        <v>42374.651504629626</v>
      </c>
      <c r="T366" s="20">
        <f t="shared" si="23"/>
        <v>42384.651504629626</v>
      </c>
    </row>
    <row r="367" spans="1:20" s="3" customFormat="1" ht="48" x14ac:dyDescent="0.2">
      <c r="A367" s="3">
        <v>3682</v>
      </c>
      <c r="B367" s="3" t="s">
        <v>3679</v>
      </c>
      <c r="C367" s="3" t="s">
        <v>7792</v>
      </c>
      <c r="D367" s="9">
        <v>3000</v>
      </c>
      <c r="E367" s="18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f t="shared" si="20"/>
        <v>139</v>
      </c>
      <c r="P367" s="3">
        <f t="shared" si="21"/>
        <v>62.33</v>
      </c>
      <c r="Q367" s="19" t="s">
        <v>8315</v>
      </c>
      <c r="R367" s="3" t="s">
        <v>8316</v>
      </c>
      <c r="S367" s="20">
        <f t="shared" si="22"/>
        <v>41772.685393518521</v>
      </c>
      <c r="T367" s="20">
        <f t="shared" si="23"/>
        <v>41806.290972222225</v>
      </c>
    </row>
    <row r="368" spans="1:20" s="3" customFormat="1" ht="48" x14ac:dyDescent="0.2">
      <c r="A368" s="3">
        <v>3683</v>
      </c>
      <c r="B368" s="3" t="s">
        <v>3680</v>
      </c>
      <c r="C368" s="3" t="s">
        <v>7793</v>
      </c>
      <c r="D368" s="9">
        <v>3500</v>
      </c>
      <c r="E368" s="18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">
        <f t="shared" si="20"/>
        <v>111</v>
      </c>
      <c r="P368" s="3">
        <f t="shared" si="21"/>
        <v>58.79</v>
      </c>
      <c r="Q368" s="19" t="s">
        <v>8315</v>
      </c>
      <c r="R368" s="3" t="s">
        <v>8316</v>
      </c>
      <c r="S368" s="20">
        <f t="shared" si="22"/>
        <v>42633.116851851853</v>
      </c>
      <c r="T368" s="20">
        <f t="shared" si="23"/>
        <v>42663.116851851853</v>
      </c>
    </row>
    <row r="369" spans="1:20" s="3" customFormat="1" ht="48" x14ac:dyDescent="0.2">
      <c r="A369" s="3">
        <v>3684</v>
      </c>
      <c r="B369" s="3" t="s">
        <v>3681</v>
      </c>
      <c r="C369" s="3" t="s">
        <v>7794</v>
      </c>
      <c r="D369" s="9">
        <v>750</v>
      </c>
      <c r="E369" s="18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f t="shared" si="20"/>
        <v>139</v>
      </c>
      <c r="P369" s="3">
        <f t="shared" si="21"/>
        <v>45.35</v>
      </c>
      <c r="Q369" s="19" t="s">
        <v>8315</v>
      </c>
      <c r="R369" s="3" t="s">
        <v>8316</v>
      </c>
      <c r="S369" s="20">
        <f t="shared" si="22"/>
        <v>42219.180393518516</v>
      </c>
      <c r="T369" s="20">
        <f t="shared" si="23"/>
        <v>42249.180393518516</v>
      </c>
    </row>
    <row r="370" spans="1:20" s="3" customFormat="1" ht="48" x14ac:dyDescent="0.2">
      <c r="A370" s="3">
        <v>3685</v>
      </c>
      <c r="B370" s="3" t="s">
        <v>3682</v>
      </c>
      <c r="C370" s="3" t="s">
        <v>7795</v>
      </c>
      <c r="D370" s="9">
        <v>5000</v>
      </c>
      <c r="E370" s="18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">
        <f t="shared" si="20"/>
        <v>106</v>
      </c>
      <c r="P370" s="3">
        <f t="shared" si="21"/>
        <v>41.94</v>
      </c>
      <c r="Q370" s="19" t="s">
        <v>8315</v>
      </c>
      <c r="R370" s="3" t="s">
        <v>8316</v>
      </c>
      <c r="S370" s="20">
        <f t="shared" si="22"/>
        <v>41753.593275462961</v>
      </c>
      <c r="T370" s="20">
        <f t="shared" si="23"/>
        <v>41778.875</v>
      </c>
    </row>
    <row r="371" spans="1:20" s="3" customFormat="1" ht="48" x14ac:dyDescent="0.2">
      <c r="A371" s="3">
        <v>3686</v>
      </c>
      <c r="B371" s="3" t="s">
        <v>3683</v>
      </c>
      <c r="C371" s="3" t="s">
        <v>7796</v>
      </c>
      <c r="D371" s="9">
        <v>350</v>
      </c>
      <c r="E371" s="18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f t="shared" si="20"/>
        <v>101</v>
      </c>
      <c r="P371" s="3">
        <f t="shared" si="21"/>
        <v>59.17</v>
      </c>
      <c r="Q371" s="19" t="s">
        <v>8315</v>
      </c>
      <c r="R371" s="3" t="s">
        <v>8316</v>
      </c>
      <c r="S371" s="20">
        <f t="shared" si="22"/>
        <v>42230.662731481483</v>
      </c>
      <c r="T371" s="20">
        <f t="shared" si="23"/>
        <v>42245.165972222225</v>
      </c>
    </row>
    <row r="372" spans="1:20" s="3" customFormat="1" ht="48" x14ac:dyDescent="0.2">
      <c r="A372" s="3">
        <v>3687</v>
      </c>
      <c r="B372" s="3" t="s">
        <v>3684</v>
      </c>
      <c r="C372" s="3" t="s">
        <v>7797</v>
      </c>
      <c r="D372" s="9">
        <v>5000</v>
      </c>
      <c r="E372" s="18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">
        <f t="shared" si="20"/>
        <v>100</v>
      </c>
      <c r="P372" s="3">
        <f t="shared" si="21"/>
        <v>200.49</v>
      </c>
      <c r="Q372" s="19" t="s">
        <v>8315</v>
      </c>
      <c r="R372" s="3" t="s">
        <v>8316</v>
      </c>
      <c r="S372" s="20">
        <f t="shared" si="22"/>
        <v>41787.218229166669</v>
      </c>
      <c r="T372" s="20">
        <f t="shared" si="23"/>
        <v>41817.218229166669</v>
      </c>
    </row>
    <row r="373" spans="1:20" s="3" customFormat="1" ht="48" x14ac:dyDescent="0.2">
      <c r="A373" s="3">
        <v>3689</v>
      </c>
      <c r="B373" s="3" t="s">
        <v>3686</v>
      </c>
      <c r="C373" s="3" t="s">
        <v>7799</v>
      </c>
      <c r="D373" s="9">
        <v>3000</v>
      </c>
      <c r="E373" s="18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f t="shared" si="20"/>
        <v>118</v>
      </c>
      <c r="P373" s="3">
        <f t="shared" si="21"/>
        <v>57.26</v>
      </c>
      <c r="Q373" s="19" t="s">
        <v>8315</v>
      </c>
      <c r="R373" s="3" t="s">
        <v>8316</v>
      </c>
      <c r="S373" s="20">
        <f t="shared" si="22"/>
        <v>42147.826840277776</v>
      </c>
      <c r="T373" s="20">
        <f t="shared" si="23"/>
        <v>42176.934027777781</v>
      </c>
    </row>
    <row r="374" spans="1:20" s="3" customFormat="1" ht="48" x14ac:dyDescent="0.2">
      <c r="A374" s="3">
        <v>3690</v>
      </c>
      <c r="B374" s="3" t="s">
        <v>3687</v>
      </c>
      <c r="C374" s="3" t="s">
        <v>7800</v>
      </c>
      <c r="D374" s="9">
        <v>1500</v>
      </c>
      <c r="E374" s="18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">
        <f t="shared" si="20"/>
        <v>120</v>
      </c>
      <c r="P374" s="3">
        <f t="shared" si="21"/>
        <v>58.06</v>
      </c>
      <c r="Q374" s="19" t="s">
        <v>8315</v>
      </c>
      <c r="R374" s="3" t="s">
        <v>8316</v>
      </c>
      <c r="S374" s="20">
        <f t="shared" si="22"/>
        <v>41940.598182870373</v>
      </c>
      <c r="T374" s="20">
        <f t="shared" si="23"/>
        <v>41970.639849537038</v>
      </c>
    </row>
    <row r="375" spans="1:20" s="3" customFormat="1" ht="32" x14ac:dyDescent="0.2">
      <c r="A375" s="3">
        <v>3691</v>
      </c>
      <c r="B375" s="3" t="s">
        <v>3688</v>
      </c>
      <c r="C375" s="3" t="s">
        <v>7801</v>
      </c>
      <c r="D375" s="9">
        <v>40000</v>
      </c>
      <c r="E375" s="18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f t="shared" si="20"/>
        <v>128</v>
      </c>
      <c r="P375" s="3">
        <f t="shared" si="21"/>
        <v>186.8</v>
      </c>
      <c r="Q375" s="19" t="s">
        <v>8315</v>
      </c>
      <c r="R375" s="3" t="s">
        <v>8316</v>
      </c>
      <c r="S375" s="20">
        <f t="shared" si="22"/>
        <v>42020.700567129628</v>
      </c>
      <c r="T375" s="20">
        <f t="shared" si="23"/>
        <v>42065.207638888889</v>
      </c>
    </row>
    <row r="376" spans="1:20" s="3" customFormat="1" ht="32" x14ac:dyDescent="0.2">
      <c r="A376" s="3">
        <v>3692</v>
      </c>
      <c r="B376" s="3" t="s">
        <v>3689</v>
      </c>
      <c r="C376" s="3" t="s">
        <v>7802</v>
      </c>
      <c r="D376" s="9">
        <v>1000</v>
      </c>
      <c r="E376" s="18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">
        <f t="shared" si="20"/>
        <v>126</v>
      </c>
      <c r="P376" s="3">
        <f t="shared" si="21"/>
        <v>74.12</v>
      </c>
      <c r="Q376" s="19" t="s">
        <v>8315</v>
      </c>
      <c r="R376" s="3" t="s">
        <v>8316</v>
      </c>
      <c r="S376" s="20">
        <f t="shared" si="22"/>
        <v>41891.96503472222</v>
      </c>
      <c r="T376" s="20">
        <f t="shared" si="23"/>
        <v>41901</v>
      </c>
    </row>
    <row r="377" spans="1:20" s="3" customFormat="1" ht="48" x14ac:dyDescent="0.2">
      <c r="A377" s="3">
        <v>3694</v>
      </c>
      <c r="B377" s="3" t="s">
        <v>3691</v>
      </c>
      <c r="C377" s="3" t="s">
        <v>7804</v>
      </c>
      <c r="D377" s="9">
        <v>3500</v>
      </c>
      <c r="E377" s="18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f t="shared" si="20"/>
        <v>107</v>
      </c>
      <c r="P377" s="3">
        <f t="shared" si="21"/>
        <v>62.67</v>
      </c>
      <c r="Q377" s="19" t="s">
        <v>8315</v>
      </c>
      <c r="R377" s="3" t="s">
        <v>8316</v>
      </c>
      <c r="S377" s="20">
        <f t="shared" si="22"/>
        <v>42490.133877314816</v>
      </c>
      <c r="T377" s="20">
        <f t="shared" si="23"/>
        <v>42527.083333333328</v>
      </c>
    </row>
    <row r="378" spans="1:20" s="3" customFormat="1" ht="64" x14ac:dyDescent="0.2">
      <c r="A378" s="3">
        <v>3695</v>
      </c>
      <c r="B378" s="3" t="s">
        <v>3692</v>
      </c>
      <c r="C378" s="3" t="s">
        <v>7805</v>
      </c>
      <c r="D378" s="9">
        <v>4000</v>
      </c>
      <c r="E378" s="18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">
        <f t="shared" si="20"/>
        <v>100</v>
      </c>
      <c r="P378" s="3">
        <f t="shared" si="21"/>
        <v>121.36</v>
      </c>
      <c r="Q378" s="19" t="s">
        <v>8315</v>
      </c>
      <c r="R378" s="3" t="s">
        <v>8316</v>
      </c>
      <c r="S378" s="20">
        <f t="shared" si="22"/>
        <v>41995.870486111111</v>
      </c>
      <c r="T378" s="20">
        <f t="shared" si="23"/>
        <v>42015.870486111111</v>
      </c>
    </row>
    <row r="379" spans="1:20" s="3" customFormat="1" ht="32" x14ac:dyDescent="0.2">
      <c r="A379" s="3">
        <v>3698</v>
      </c>
      <c r="B379" s="3" t="s">
        <v>3695</v>
      </c>
      <c r="C379" s="3" t="s">
        <v>7808</v>
      </c>
      <c r="D379" s="9">
        <v>5000</v>
      </c>
      <c r="E379" s="18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f t="shared" si="20"/>
        <v>111</v>
      </c>
      <c r="P379" s="3">
        <f t="shared" si="21"/>
        <v>40.630000000000003</v>
      </c>
      <c r="Q379" s="19" t="s">
        <v>8315</v>
      </c>
      <c r="R379" s="3" t="s">
        <v>8316</v>
      </c>
      <c r="S379" s="20">
        <f t="shared" si="22"/>
        <v>42401.806562500002</v>
      </c>
      <c r="T379" s="20">
        <f t="shared" si="23"/>
        <v>42431.806562500002</v>
      </c>
    </row>
    <row r="380" spans="1:20" s="3" customFormat="1" ht="48" x14ac:dyDescent="0.2">
      <c r="A380" s="3">
        <v>3699</v>
      </c>
      <c r="B380" s="3" t="s">
        <v>3696</v>
      </c>
      <c r="C380" s="3" t="s">
        <v>7809</v>
      </c>
      <c r="D380" s="9">
        <v>2500</v>
      </c>
      <c r="E380" s="18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">
        <f t="shared" si="20"/>
        <v>101</v>
      </c>
      <c r="P380" s="3">
        <f t="shared" si="21"/>
        <v>63</v>
      </c>
      <c r="Q380" s="19" t="s">
        <v>8315</v>
      </c>
      <c r="R380" s="3" t="s">
        <v>8316</v>
      </c>
      <c r="S380" s="20">
        <f t="shared" si="22"/>
        <v>41897.602037037039</v>
      </c>
      <c r="T380" s="20">
        <f t="shared" si="23"/>
        <v>41927.602037037039</v>
      </c>
    </row>
    <row r="381" spans="1:20" s="3" customFormat="1" ht="32" x14ac:dyDescent="0.2">
      <c r="A381" s="3">
        <v>3700</v>
      </c>
      <c r="B381" s="3" t="s">
        <v>3697</v>
      </c>
      <c r="C381" s="3" t="s">
        <v>7810</v>
      </c>
      <c r="D381" s="9">
        <v>500</v>
      </c>
      <c r="E381" s="18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f t="shared" si="20"/>
        <v>121</v>
      </c>
      <c r="P381" s="3">
        <f t="shared" si="21"/>
        <v>33.67</v>
      </c>
      <c r="Q381" s="19" t="s">
        <v>8315</v>
      </c>
      <c r="R381" s="3" t="s">
        <v>8316</v>
      </c>
      <c r="S381" s="20">
        <f t="shared" si="22"/>
        <v>41882.585648148146</v>
      </c>
      <c r="T381" s="20">
        <f t="shared" si="23"/>
        <v>41912.666666666664</v>
      </c>
    </row>
    <row r="382" spans="1:20" s="3" customFormat="1" ht="48" x14ac:dyDescent="0.2">
      <c r="A382" s="3">
        <v>3703</v>
      </c>
      <c r="B382" s="3" t="s">
        <v>3700</v>
      </c>
      <c r="C382" s="3" t="s">
        <v>7813</v>
      </c>
      <c r="D382" s="9">
        <v>1050</v>
      </c>
      <c r="E382" s="18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">
        <f t="shared" si="20"/>
        <v>123</v>
      </c>
      <c r="P382" s="3">
        <f t="shared" si="21"/>
        <v>43.2</v>
      </c>
      <c r="Q382" s="19" t="s">
        <v>8315</v>
      </c>
      <c r="R382" s="3" t="s">
        <v>8316</v>
      </c>
      <c r="S382" s="20">
        <f t="shared" si="22"/>
        <v>42556.504490740743</v>
      </c>
      <c r="T382" s="20">
        <f t="shared" si="23"/>
        <v>42595.290972222225</v>
      </c>
    </row>
    <row r="383" spans="1:20" s="3" customFormat="1" ht="48" x14ac:dyDescent="0.2">
      <c r="A383" s="3">
        <v>3705</v>
      </c>
      <c r="B383" s="3" t="s">
        <v>3702</v>
      </c>
      <c r="C383" s="3" t="s">
        <v>7815</v>
      </c>
      <c r="D383" s="9">
        <v>2827</v>
      </c>
      <c r="E383" s="18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f t="shared" si="20"/>
        <v>103</v>
      </c>
      <c r="P383" s="3">
        <f t="shared" si="21"/>
        <v>83.57</v>
      </c>
      <c r="Q383" s="19" t="s">
        <v>8315</v>
      </c>
      <c r="R383" s="3" t="s">
        <v>8316</v>
      </c>
      <c r="S383" s="20">
        <f t="shared" si="22"/>
        <v>41792.542986111112</v>
      </c>
      <c r="T383" s="20">
        <f t="shared" si="23"/>
        <v>41813.75</v>
      </c>
    </row>
    <row r="384" spans="1:20" s="3" customFormat="1" ht="48" x14ac:dyDescent="0.2">
      <c r="A384" s="3">
        <v>3706</v>
      </c>
      <c r="B384" s="3" t="s">
        <v>3703</v>
      </c>
      <c r="C384" s="3" t="s">
        <v>7816</v>
      </c>
      <c r="D384" s="9">
        <v>1500</v>
      </c>
      <c r="E384" s="18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">
        <f t="shared" si="20"/>
        <v>121</v>
      </c>
      <c r="P384" s="3">
        <f t="shared" si="21"/>
        <v>140</v>
      </c>
      <c r="Q384" s="19" t="s">
        <v>8315</v>
      </c>
      <c r="R384" s="3" t="s">
        <v>8316</v>
      </c>
      <c r="S384" s="20">
        <f t="shared" si="22"/>
        <v>41879.913761574076</v>
      </c>
      <c r="T384" s="20">
        <f t="shared" si="23"/>
        <v>41894.913761574076</v>
      </c>
    </row>
    <row r="385" spans="1:20" s="3" customFormat="1" ht="32" x14ac:dyDescent="0.2">
      <c r="A385" s="3">
        <v>3707</v>
      </c>
      <c r="B385" s="3" t="s">
        <v>3704</v>
      </c>
      <c r="C385" s="3" t="s">
        <v>7817</v>
      </c>
      <c r="D385" s="9">
        <v>1000</v>
      </c>
      <c r="E385" s="18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f t="shared" si="20"/>
        <v>186</v>
      </c>
      <c r="P385" s="3">
        <f t="shared" si="21"/>
        <v>80.87</v>
      </c>
      <c r="Q385" s="19" t="s">
        <v>8315</v>
      </c>
      <c r="R385" s="3" t="s">
        <v>8316</v>
      </c>
      <c r="S385" s="20">
        <f t="shared" si="22"/>
        <v>42552.048356481479</v>
      </c>
      <c r="T385" s="20">
        <f t="shared" si="23"/>
        <v>42573.226388888885</v>
      </c>
    </row>
    <row r="386" spans="1:20" s="3" customFormat="1" ht="48" x14ac:dyDescent="0.2">
      <c r="A386" s="3">
        <v>3708</v>
      </c>
      <c r="B386" s="3" t="s">
        <v>3705</v>
      </c>
      <c r="C386" s="3" t="s">
        <v>7818</v>
      </c>
      <c r="D386" s="9">
        <v>700</v>
      </c>
      <c r="E386" s="18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">
        <f t="shared" ref="O386:O413" si="24">ROUND(E386/D386*100,0)</f>
        <v>300</v>
      </c>
      <c r="P386" s="3">
        <f t="shared" ref="P386:P413" si="25">IFERROR(ROUND(E386/L386,2),0)</f>
        <v>53.85</v>
      </c>
      <c r="Q386" s="19" t="s">
        <v>8315</v>
      </c>
      <c r="R386" s="3" t="s">
        <v>8316</v>
      </c>
      <c r="S386" s="20">
        <f t="shared" ref="S386:S413" si="26">(((J386/60)/60)/24)+DATE(1970,1,1)</f>
        <v>41810.142199074071</v>
      </c>
      <c r="T386" s="20">
        <f t="shared" ref="T386:T413" si="27">(((I386/60)/60)/24)+DATE(1970,1,1)</f>
        <v>41824.142199074071</v>
      </c>
    </row>
    <row r="387" spans="1:20" s="3" customFormat="1" ht="32" x14ac:dyDescent="0.2">
      <c r="A387" s="3">
        <v>3710</v>
      </c>
      <c r="B387" s="3" t="s">
        <v>3707</v>
      </c>
      <c r="C387" s="3" t="s">
        <v>7820</v>
      </c>
      <c r="D387" s="9">
        <v>1300</v>
      </c>
      <c r="E387" s="18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f t="shared" si="24"/>
        <v>141</v>
      </c>
      <c r="P387" s="3">
        <f t="shared" si="25"/>
        <v>67.959999999999994</v>
      </c>
      <c r="Q387" s="19" t="s">
        <v>8315</v>
      </c>
      <c r="R387" s="3" t="s">
        <v>8316</v>
      </c>
      <c r="S387" s="20">
        <f t="shared" si="26"/>
        <v>42072.576249999998</v>
      </c>
      <c r="T387" s="20">
        <f t="shared" si="27"/>
        <v>42097.576249999998</v>
      </c>
    </row>
    <row r="388" spans="1:20" s="3" customFormat="1" ht="32" x14ac:dyDescent="0.2">
      <c r="A388" s="3">
        <v>3711</v>
      </c>
      <c r="B388" s="3" t="s">
        <v>3708</v>
      </c>
      <c r="C388" s="3" t="s">
        <v>7821</v>
      </c>
      <c r="D388" s="9">
        <v>500</v>
      </c>
      <c r="E388" s="18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">
        <f t="shared" si="24"/>
        <v>114</v>
      </c>
      <c r="P388" s="3">
        <f t="shared" si="25"/>
        <v>27.14</v>
      </c>
      <c r="Q388" s="19" t="s">
        <v>8315</v>
      </c>
      <c r="R388" s="3" t="s">
        <v>8316</v>
      </c>
      <c r="S388" s="20">
        <f t="shared" si="26"/>
        <v>41779.724224537036</v>
      </c>
      <c r="T388" s="20">
        <f t="shared" si="27"/>
        <v>41805.666666666664</v>
      </c>
    </row>
    <row r="389" spans="1:20" s="3" customFormat="1" ht="48" x14ac:dyDescent="0.2">
      <c r="A389" s="3">
        <v>3712</v>
      </c>
      <c r="B389" s="3" t="s">
        <v>3709</v>
      </c>
      <c r="C389" s="3" t="s">
        <v>7822</v>
      </c>
      <c r="D389" s="9">
        <v>7500</v>
      </c>
      <c r="E389" s="18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f t="shared" si="24"/>
        <v>154</v>
      </c>
      <c r="P389" s="3">
        <f t="shared" si="25"/>
        <v>110.87</v>
      </c>
      <c r="Q389" s="19" t="s">
        <v>8315</v>
      </c>
      <c r="R389" s="3" t="s">
        <v>8316</v>
      </c>
      <c r="S389" s="20">
        <f t="shared" si="26"/>
        <v>42134.172071759262</v>
      </c>
      <c r="T389" s="20">
        <f t="shared" si="27"/>
        <v>42155.290972222225</v>
      </c>
    </row>
    <row r="390" spans="1:20" s="3" customFormat="1" ht="48" x14ac:dyDescent="0.2">
      <c r="A390" s="3">
        <v>3713</v>
      </c>
      <c r="B390" s="3" t="s">
        <v>3710</v>
      </c>
      <c r="C390" s="3" t="s">
        <v>7823</v>
      </c>
      <c r="D390" s="9">
        <v>2000</v>
      </c>
      <c r="E390" s="18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">
        <f t="shared" si="24"/>
        <v>102</v>
      </c>
      <c r="P390" s="3">
        <f t="shared" si="25"/>
        <v>106.84</v>
      </c>
      <c r="Q390" s="19" t="s">
        <v>8315</v>
      </c>
      <c r="R390" s="3" t="s">
        <v>8316</v>
      </c>
      <c r="S390" s="20">
        <f t="shared" si="26"/>
        <v>42505.738032407404</v>
      </c>
      <c r="T390" s="20">
        <f t="shared" si="27"/>
        <v>42525.738032407404</v>
      </c>
    </row>
    <row r="391" spans="1:20" s="3" customFormat="1" ht="48" x14ac:dyDescent="0.2">
      <c r="A391" s="3">
        <v>3714</v>
      </c>
      <c r="B391" s="3" t="s">
        <v>3711</v>
      </c>
      <c r="C391" s="3" t="s">
        <v>7824</v>
      </c>
      <c r="D391" s="9">
        <v>10000</v>
      </c>
      <c r="E391" s="18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f t="shared" si="24"/>
        <v>102</v>
      </c>
      <c r="P391" s="3">
        <f t="shared" si="25"/>
        <v>105.52</v>
      </c>
      <c r="Q391" s="19" t="s">
        <v>8315</v>
      </c>
      <c r="R391" s="3" t="s">
        <v>8316</v>
      </c>
      <c r="S391" s="20">
        <f t="shared" si="26"/>
        <v>42118.556331018524</v>
      </c>
      <c r="T391" s="20">
        <f t="shared" si="27"/>
        <v>42150.165972222225</v>
      </c>
    </row>
    <row r="392" spans="1:20" s="3" customFormat="1" ht="48" x14ac:dyDescent="0.2">
      <c r="A392" s="3">
        <v>3716</v>
      </c>
      <c r="B392" s="3" t="s">
        <v>3713</v>
      </c>
      <c r="C392" s="3" t="s">
        <v>7826</v>
      </c>
      <c r="D392" s="9">
        <v>800</v>
      </c>
      <c r="E392" s="18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">
        <f t="shared" si="24"/>
        <v>156</v>
      </c>
      <c r="P392" s="3">
        <f t="shared" si="25"/>
        <v>51.92</v>
      </c>
      <c r="Q392" s="19" t="s">
        <v>8315</v>
      </c>
      <c r="R392" s="3" t="s">
        <v>8316</v>
      </c>
      <c r="S392" s="20">
        <f t="shared" si="26"/>
        <v>42360.887835648144</v>
      </c>
      <c r="T392" s="20">
        <f t="shared" si="27"/>
        <v>42390.887835648144</v>
      </c>
    </row>
    <row r="393" spans="1:20" s="3" customFormat="1" ht="32" x14ac:dyDescent="0.2">
      <c r="A393" s="3">
        <v>3720</v>
      </c>
      <c r="B393" s="3" t="s">
        <v>3717</v>
      </c>
      <c r="C393" s="3" t="s">
        <v>7830</v>
      </c>
      <c r="D393" s="9">
        <v>3300</v>
      </c>
      <c r="E393" s="18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f t="shared" si="24"/>
        <v>105</v>
      </c>
      <c r="P393" s="3">
        <f t="shared" si="25"/>
        <v>86.23</v>
      </c>
      <c r="Q393" s="19" t="s">
        <v>8315</v>
      </c>
      <c r="R393" s="3" t="s">
        <v>8316</v>
      </c>
      <c r="S393" s="20">
        <f t="shared" si="26"/>
        <v>42165.993125000001</v>
      </c>
      <c r="T393" s="20">
        <f t="shared" si="27"/>
        <v>42187.993125000001</v>
      </c>
    </row>
    <row r="394" spans="1:20" s="3" customFormat="1" ht="48" x14ac:dyDescent="0.2">
      <c r="A394" s="3">
        <v>3721</v>
      </c>
      <c r="B394" s="3" t="s">
        <v>3718</v>
      </c>
      <c r="C394" s="3" t="s">
        <v>7831</v>
      </c>
      <c r="D394" s="9">
        <v>5000</v>
      </c>
      <c r="E394" s="18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">
        <f t="shared" si="24"/>
        <v>101</v>
      </c>
      <c r="P394" s="3">
        <f t="shared" si="25"/>
        <v>114.55</v>
      </c>
      <c r="Q394" s="19" t="s">
        <v>8315</v>
      </c>
      <c r="R394" s="3" t="s">
        <v>8316</v>
      </c>
      <c r="S394" s="20">
        <f t="shared" si="26"/>
        <v>41927.936157407406</v>
      </c>
      <c r="T394" s="20">
        <f t="shared" si="27"/>
        <v>41948.977824074071</v>
      </c>
    </row>
    <row r="395" spans="1:20" s="3" customFormat="1" ht="48" x14ac:dyDescent="0.2">
      <c r="A395" s="3">
        <v>3726</v>
      </c>
      <c r="B395" s="3" t="s">
        <v>3723</v>
      </c>
      <c r="C395" s="3" t="s">
        <v>7836</v>
      </c>
      <c r="D395" s="9">
        <v>850</v>
      </c>
      <c r="E395" s="18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f t="shared" si="24"/>
        <v>339</v>
      </c>
      <c r="P395" s="3">
        <f t="shared" si="25"/>
        <v>62.59</v>
      </c>
      <c r="Q395" s="19" t="s">
        <v>8315</v>
      </c>
      <c r="R395" s="3" t="s">
        <v>8316</v>
      </c>
      <c r="S395" s="20">
        <f t="shared" si="26"/>
        <v>42462.140868055561</v>
      </c>
      <c r="T395" s="20">
        <f t="shared" si="27"/>
        <v>42489.875</v>
      </c>
    </row>
    <row r="396" spans="1:20" s="3" customFormat="1" ht="48" x14ac:dyDescent="0.2">
      <c r="A396" s="3">
        <v>3727</v>
      </c>
      <c r="B396" s="3" t="s">
        <v>3724</v>
      </c>
      <c r="C396" s="3" t="s">
        <v>7837</v>
      </c>
      <c r="D396" s="9">
        <v>2000</v>
      </c>
      <c r="E396" s="18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">
        <f t="shared" si="24"/>
        <v>101</v>
      </c>
      <c r="P396" s="3">
        <f t="shared" si="25"/>
        <v>61.06</v>
      </c>
      <c r="Q396" s="19" t="s">
        <v>8315</v>
      </c>
      <c r="R396" s="3" t="s">
        <v>8316</v>
      </c>
      <c r="S396" s="20">
        <f t="shared" si="26"/>
        <v>42632.348310185189</v>
      </c>
      <c r="T396" s="20">
        <f t="shared" si="27"/>
        <v>42663.204861111109</v>
      </c>
    </row>
    <row r="397" spans="1:20" s="3" customFormat="1" ht="48" x14ac:dyDescent="0.2">
      <c r="A397" s="3">
        <v>3810</v>
      </c>
      <c r="B397" s="3" t="s">
        <v>3807</v>
      </c>
      <c r="C397" s="3" t="s">
        <v>7920</v>
      </c>
      <c r="D397" s="9">
        <v>1500</v>
      </c>
      <c r="E397" s="18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f t="shared" si="24"/>
        <v>122</v>
      </c>
      <c r="P397" s="3">
        <f t="shared" si="25"/>
        <v>70.23</v>
      </c>
      <c r="Q397" s="19" t="s">
        <v>8315</v>
      </c>
      <c r="R397" s="3" t="s">
        <v>8316</v>
      </c>
      <c r="S397" s="20">
        <f t="shared" si="26"/>
        <v>42054.849050925928</v>
      </c>
      <c r="T397" s="20">
        <f t="shared" si="27"/>
        <v>42084.807384259257</v>
      </c>
    </row>
    <row r="398" spans="1:20" s="3" customFormat="1" ht="48" x14ac:dyDescent="0.2">
      <c r="A398" s="3">
        <v>3813</v>
      </c>
      <c r="B398" s="3" t="s">
        <v>3810</v>
      </c>
      <c r="C398" s="3" t="s">
        <v>7923</v>
      </c>
      <c r="D398" s="9">
        <v>2100</v>
      </c>
      <c r="E398" s="18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">
        <f t="shared" si="24"/>
        <v>101</v>
      </c>
      <c r="P398" s="3">
        <f t="shared" si="25"/>
        <v>78.52</v>
      </c>
      <c r="Q398" s="19" t="s">
        <v>8315</v>
      </c>
      <c r="R398" s="3" t="s">
        <v>8316</v>
      </c>
      <c r="S398" s="20">
        <f t="shared" si="26"/>
        <v>42497.275706018518</v>
      </c>
      <c r="T398" s="20">
        <f t="shared" si="27"/>
        <v>42535.904861111107</v>
      </c>
    </row>
    <row r="399" spans="1:20" s="3" customFormat="1" ht="48" x14ac:dyDescent="0.2">
      <c r="A399" s="3">
        <v>3814</v>
      </c>
      <c r="B399" s="3" t="s">
        <v>3811</v>
      </c>
      <c r="C399" s="3" t="s">
        <v>7924</v>
      </c>
      <c r="D399" s="9">
        <v>1500</v>
      </c>
      <c r="E399" s="18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f t="shared" si="24"/>
        <v>140</v>
      </c>
      <c r="P399" s="3">
        <f t="shared" si="25"/>
        <v>61.82</v>
      </c>
      <c r="Q399" s="19" t="s">
        <v>8315</v>
      </c>
      <c r="R399" s="3" t="s">
        <v>8316</v>
      </c>
      <c r="S399" s="20">
        <f t="shared" si="26"/>
        <v>42058.904074074075</v>
      </c>
      <c r="T399" s="20">
        <f t="shared" si="27"/>
        <v>42095.165972222225</v>
      </c>
    </row>
    <row r="400" spans="1:20" s="3" customFormat="1" ht="64" x14ac:dyDescent="0.2">
      <c r="A400" s="3">
        <v>3816</v>
      </c>
      <c r="B400" s="3" t="s">
        <v>3813</v>
      </c>
      <c r="C400" s="3" t="s">
        <v>7926</v>
      </c>
      <c r="D400" s="9">
        <v>1500</v>
      </c>
      <c r="E400" s="18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">
        <f t="shared" si="24"/>
        <v>119</v>
      </c>
      <c r="P400" s="3">
        <f t="shared" si="25"/>
        <v>48.34</v>
      </c>
      <c r="Q400" s="19" t="s">
        <v>8315</v>
      </c>
      <c r="R400" s="3" t="s">
        <v>8316</v>
      </c>
      <c r="S400" s="20">
        <f t="shared" si="26"/>
        <v>41807.690081018518</v>
      </c>
      <c r="T400" s="20">
        <f t="shared" si="27"/>
        <v>41837.690081018518</v>
      </c>
    </row>
    <row r="401" spans="1:20" s="3" customFormat="1" ht="48" x14ac:dyDescent="0.2">
      <c r="A401" s="3">
        <v>3817</v>
      </c>
      <c r="B401" s="3" t="s">
        <v>3814</v>
      </c>
      <c r="C401" s="3" t="s">
        <v>7927</v>
      </c>
      <c r="D401" s="9">
        <v>2000</v>
      </c>
      <c r="E401" s="18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f t="shared" si="24"/>
        <v>107</v>
      </c>
      <c r="P401" s="3">
        <f t="shared" si="25"/>
        <v>107.25</v>
      </c>
      <c r="Q401" s="19" t="s">
        <v>8315</v>
      </c>
      <c r="R401" s="3" t="s">
        <v>8316</v>
      </c>
      <c r="S401" s="20">
        <f t="shared" si="26"/>
        <v>42284.69694444444</v>
      </c>
      <c r="T401" s="20">
        <f t="shared" si="27"/>
        <v>42301.165972222225</v>
      </c>
    </row>
    <row r="402" spans="1:20" s="3" customFormat="1" ht="48" x14ac:dyDescent="0.2">
      <c r="A402" s="3">
        <v>3818</v>
      </c>
      <c r="B402" s="3" t="s">
        <v>3815</v>
      </c>
      <c r="C402" s="3" t="s">
        <v>7928</v>
      </c>
      <c r="D402" s="9">
        <v>250</v>
      </c>
      <c r="E402" s="18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">
        <f t="shared" si="24"/>
        <v>228</v>
      </c>
      <c r="P402" s="3">
        <f t="shared" si="25"/>
        <v>57</v>
      </c>
      <c r="Q402" s="19" t="s">
        <v>8315</v>
      </c>
      <c r="R402" s="3" t="s">
        <v>8316</v>
      </c>
      <c r="S402" s="20">
        <f t="shared" si="26"/>
        <v>42045.84238425926</v>
      </c>
      <c r="T402" s="20">
        <f t="shared" si="27"/>
        <v>42075.800717592589</v>
      </c>
    </row>
    <row r="403" spans="1:20" s="3" customFormat="1" ht="32" x14ac:dyDescent="0.2">
      <c r="A403" s="3">
        <v>3819</v>
      </c>
      <c r="B403" s="3" t="s">
        <v>3816</v>
      </c>
      <c r="C403" s="3" t="s">
        <v>7817</v>
      </c>
      <c r="D403" s="9">
        <v>1000</v>
      </c>
      <c r="E403" s="18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f t="shared" si="24"/>
        <v>106</v>
      </c>
      <c r="P403" s="3">
        <f t="shared" si="25"/>
        <v>40.92</v>
      </c>
      <c r="Q403" s="19" t="s">
        <v>8315</v>
      </c>
      <c r="R403" s="3" t="s">
        <v>8316</v>
      </c>
      <c r="S403" s="20">
        <f t="shared" si="26"/>
        <v>42184.209537037037</v>
      </c>
      <c r="T403" s="20">
        <f t="shared" si="27"/>
        <v>42202.876388888893</v>
      </c>
    </row>
    <row r="404" spans="1:20" s="3" customFormat="1" ht="48" x14ac:dyDescent="0.2">
      <c r="A404" s="3">
        <v>3821</v>
      </c>
      <c r="B404" s="3" t="s">
        <v>3818</v>
      </c>
      <c r="C404" s="3" t="s">
        <v>7930</v>
      </c>
      <c r="D404" s="9">
        <v>3500</v>
      </c>
      <c r="E404" s="18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">
        <f t="shared" si="24"/>
        <v>105</v>
      </c>
      <c r="P404" s="3">
        <f t="shared" si="25"/>
        <v>79.540000000000006</v>
      </c>
      <c r="Q404" s="19" t="s">
        <v>8315</v>
      </c>
      <c r="R404" s="3" t="s">
        <v>8316</v>
      </c>
      <c r="S404" s="20">
        <f t="shared" si="26"/>
        <v>42341.180636574078</v>
      </c>
      <c r="T404" s="20">
        <f t="shared" si="27"/>
        <v>42373.180636574078</v>
      </c>
    </row>
    <row r="405" spans="1:20" s="3" customFormat="1" ht="48" x14ac:dyDescent="0.2">
      <c r="A405" s="3">
        <v>3823</v>
      </c>
      <c r="B405" s="3" t="s">
        <v>3820</v>
      </c>
      <c r="C405" s="3" t="s">
        <v>7932</v>
      </c>
      <c r="D405" s="9">
        <v>2500</v>
      </c>
      <c r="E405" s="18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f t="shared" si="24"/>
        <v>106</v>
      </c>
      <c r="P405" s="3">
        <f t="shared" si="25"/>
        <v>64.63</v>
      </c>
      <c r="Q405" s="19" t="s">
        <v>8315</v>
      </c>
      <c r="R405" s="3" t="s">
        <v>8316</v>
      </c>
      <c r="S405" s="20">
        <f t="shared" si="26"/>
        <v>42170.910231481481</v>
      </c>
      <c r="T405" s="20">
        <f t="shared" si="27"/>
        <v>42205.165972222225</v>
      </c>
    </row>
    <row r="406" spans="1:20" s="3" customFormat="1" ht="48" x14ac:dyDescent="0.2">
      <c r="A406" s="3">
        <v>3825</v>
      </c>
      <c r="B406" s="3" t="s">
        <v>3822</v>
      </c>
      <c r="C406" s="3" t="s">
        <v>7934</v>
      </c>
      <c r="D406" s="9">
        <v>5000</v>
      </c>
      <c r="E406" s="18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">
        <f t="shared" si="24"/>
        <v>105</v>
      </c>
      <c r="P406" s="3">
        <f t="shared" si="25"/>
        <v>107.57</v>
      </c>
      <c r="Q406" s="19" t="s">
        <v>8315</v>
      </c>
      <c r="R406" s="3" t="s">
        <v>8316</v>
      </c>
      <c r="S406" s="20">
        <f t="shared" si="26"/>
        <v>42151.069606481484</v>
      </c>
      <c r="T406" s="20">
        <f t="shared" si="27"/>
        <v>42172.069606481484</v>
      </c>
    </row>
    <row r="407" spans="1:20" s="3" customFormat="1" ht="48" x14ac:dyDescent="0.2">
      <c r="A407" s="3">
        <v>3828</v>
      </c>
      <c r="B407" s="3" t="s">
        <v>3825</v>
      </c>
      <c r="C407" s="3" t="s">
        <v>7937</v>
      </c>
      <c r="D407" s="9">
        <v>5000</v>
      </c>
      <c r="E407" s="18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f t="shared" si="24"/>
        <v>100</v>
      </c>
      <c r="P407" s="3">
        <f t="shared" si="25"/>
        <v>178.57</v>
      </c>
      <c r="Q407" s="19" t="s">
        <v>8315</v>
      </c>
      <c r="R407" s="3" t="s">
        <v>8316</v>
      </c>
      <c r="S407" s="20">
        <f t="shared" si="26"/>
        <v>41944.527627314819</v>
      </c>
      <c r="T407" s="20">
        <f t="shared" si="27"/>
        <v>42004.569293981483</v>
      </c>
    </row>
    <row r="408" spans="1:20" s="3" customFormat="1" ht="48" x14ac:dyDescent="0.2">
      <c r="A408" s="3">
        <v>3829</v>
      </c>
      <c r="B408" s="3" t="s">
        <v>3826</v>
      </c>
      <c r="C408" s="3" t="s">
        <v>7938</v>
      </c>
      <c r="D408" s="9">
        <v>500</v>
      </c>
      <c r="E408" s="18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f t="shared" si="24"/>
        <v>100</v>
      </c>
      <c r="P408" s="3">
        <f t="shared" si="25"/>
        <v>62.63</v>
      </c>
      <c r="Q408" s="19" t="s">
        <v>8315</v>
      </c>
      <c r="R408" s="3" t="s">
        <v>8316</v>
      </c>
      <c r="S408" s="20">
        <f t="shared" si="26"/>
        <v>42593.865405092598</v>
      </c>
      <c r="T408" s="20">
        <f t="shared" si="27"/>
        <v>42613.865405092598</v>
      </c>
    </row>
    <row r="409" spans="1:20" s="3" customFormat="1" ht="48" x14ac:dyDescent="0.2">
      <c r="A409" s="3">
        <v>3830</v>
      </c>
      <c r="B409" s="3" t="s">
        <v>3827</v>
      </c>
      <c r="C409" s="3" t="s">
        <v>7939</v>
      </c>
      <c r="D409" s="9">
        <v>100</v>
      </c>
      <c r="E409" s="18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f t="shared" si="24"/>
        <v>225</v>
      </c>
      <c r="P409" s="3">
        <f t="shared" si="25"/>
        <v>75</v>
      </c>
      <c r="Q409" s="19" t="s">
        <v>8315</v>
      </c>
      <c r="R409" s="3" t="s">
        <v>8316</v>
      </c>
      <c r="S409" s="20">
        <f t="shared" si="26"/>
        <v>42503.740868055553</v>
      </c>
      <c r="T409" s="20">
        <f t="shared" si="27"/>
        <v>42517.740868055553</v>
      </c>
    </row>
    <row r="410" spans="1:20" s="3" customFormat="1" ht="48" x14ac:dyDescent="0.2">
      <c r="A410" s="3">
        <v>3831</v>
      </c>
      <c r="B410" s="3" t="s">
        <v>3828</v>
      </c>
      <c r="C410" s="3" t="s">
        <v>7940</v>
      </c>
      <c r="D410" s="9">
        <v>500</v>
      </c>
      <c r="E410" s="18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f t="shared" si="24"/>
        <v>106</v>
      </c>
      <c r="P410" s="3">
        <f t="shared" si="25"/>
        <v>58.9</v>
      </c>
      <c r="Q410" s="19" t="s">
        <v>8315</v>
      </c>
      <c r="R410" s="3" t="s">
        <v>8316</v>
      </c>
      <c r="S410" s="20">
        <f t="shared" si="26"/>
        <v>41927.848900462966</v>
      </c>
      <c r="T410" s="20">
        <f t="shared" si="27"/>
        <v>41948.890567129631</v>
      </c>
    </row>
    <row r="411" spans="1:20" s="3" customFormat="1" ht="48" x14ac:dyDescent="0.2">
      <c r="A411" s="3">
        <v>3832</v>
      </c>
      <c r="B411" s="3" t="s">
        <v>3829</v>
      </c>
      <c r="C411" s="3" t="s">
        <v>7941</v>
      </c>
      <c r="D411" s="9">
        <v>1200</v>
      </c>
      <c r="E411" s="18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f t="shared" si="24"/>
        <v>105</v>
      </c>
      <c r="P411" s="3">
        <f t="shared" si="25"/>
        <v>139.56</v>
      </c>
      <c r="Q411" s="19" t="s">
        <v>8315</v>
      </c>
      <c r="R411" s="3" t="s">
        <v>8316</v>
      </c>
      <c r="S411" s="20">
        <f t="shared" si="26"/>
        <v>42375.114988425921</v>
      </c>
      <c r="T411" s="20">
        <f t="shared" si="27"/>
        <v>42420.114988425921</v>
      </c>
    </row>
    <row r="412" spans="1:20" s="3" customFormat="1" ht="48" x14ac:dyDescent="0.2">
      <c r="A412" s="3">
        <v>3836</v>
      </c>
      <c r="B412" s="3" t="s">
        <v>3833</v>
      </c>
      <c r="C412" s="3" t="s">
        <v>7945</v>
      </c>
      <c r="D412" s="9">
        <v>800</v>
      </c>
      <c r="E412" s="18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">
        <f t="shared" si="24"/>
        <v>113</v>
      </c>
      <c r="P412" s="3">
        <f t="shared" si="25"/>
        <v>64.290000000000006</v>
      </c>
      <c r="Q412" s="19" t="s">
        <v>8315</v>
      </c>
      <c r="R412" s="3" t="s">
        <v>8316</v>
      </c>
      <c r="S412" s="20">
        <f t="shared" si="26"/>
        <v>42553.926527777774</v>
      </c>
      <c r="T412" s="20">
        <f t="shared" si="27"/>
        <v>42585.172916666663</v>
      </c>
    </row>
    <row r="413" spans="1:20" s="3" customFormat="1" ht="48" x14ac:dyDescent="0.2">
      <c r="A413" s="3">
        <v>3839</v>
      </c>
      <c r="B413" s="3" t="s">
        <v>3836</v>
      </c>
      <c r="C413" s="3" t="s">
        <v>7948</v>
      </c>
      <c r="D413" s="9">
        <v>2000</v>
      </c>
      <c r="E413" s="18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">
        <f t="shared" si="24"/>
        <v>101</v>
      </c>
      <c r="P413" s="3">
        <f t="shared" si="25"/>
        <v>63.28</v>
      </c>
      <c r="Q413" s="19" t="s">
        <v>8315</v>
      </c>
      <c r="R413" s="3" t="s">
        <v>8316</v>
      </c>
      <c r="S413" s="20">
        <f t="shared" si="26"/>
        <v>42155.142638888887</v>
      </c>
      <c r="T413" s="20">
        <f t="shared" si="27"/>
        <v>42215.142638888887</v>
      </c>
    </row>
  </sheetData>
  <conditionalFormatting sqref="F1:F413">
    <cfRule type="containsText" dxfId="31" priority="3" operator="containsText" text="canceled">
      <formula>NOT(ISERROR(SEARCH("canceled",F1)))</formula>
    </cfRule>
    <cfRule type="containsText" dxfId="30" priority="4" operator="containsText" text="failed">
      <formula>NOT(ISERROR(SEARCH("failed",F1)))</formula>
    </cfRule>
    <cfRule type="containsText" dxfId="29" priority="5" operator="containsText" text="successful">
      <formula>NOT(ISERROR(SEARCH("successful",F1)))</formula>
    </cfRule>
    <cfRule type="containsText" dxfId="28" priority="6" operator="containsText" text="live">
      <formula>NOT(ISERROR(SEARCH("live",F1)))</formula>
    </cfRule>
  </conditionalFormatting>
  <conditionalFormatting sqref="O1:O413">
    <cfRule type="colorScale" priority="2">
      <colorScale>
        <cfvo type="num" val="0"/>
        <cfvo type="num" val="90"/>
        <color rgb="FFFF0000"/>
        <color rgb="FF002060"/>
      </colorScale>
    </cfRule>
  </conditionalFormatting>
  <conditionalFormatting sqref="P1:T1">
    <cfRule type="colorScale" priority="1">
      <colorScale>
        <cfvo type="num" val="0"/>
        <cfvo type="num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0F94B-317B-7C44-9365-3E955A51BE1F}">
  <dimension ref="A1:T251"/>
  <sheetViews>
    <sheetView workbookViewId="0">
      <selection activeCell="F1" sqref="F1"/>
    </sheetView>
  </sheetViews>
  <sheetFormatPr baseColWidth="10" defaultRowHeight="15" x14ac:dyDescent="0.2"/>
  <cols>
    <col min="1" max="1" width="5.1640625" bestFit="1" customWidth="1"/>
    <col min="2" max="2" width="24" customWidth="1"/>
    <col min="3" max="3" width="4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32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32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32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32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48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2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8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32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32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48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32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32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32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32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8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32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32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3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32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32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27" priority="3" operator="containsText" text="canceled">
      <formula>NOT(ISERROR(SEARCH("canceled",F1)))</formula>
    </cfRule>
    <cfRule type="containsText" dxfId="26" priority="4" operator="containsText" text="failed">
      <formula>NOT(ISERROR(SEARCH("failed",F1)))</formula>
    </cfRule>
    <cfRule type="containsText" dxfId="25" priority="5" operator="containsText" text="successful">
      <formula>NOT(ISERROR(SEARCH("successful",F1)))</formula>
    </cfRule>
    <cfRule type="containsText" dxfId="24" priority="6" operator="containsText" text="live">
      <formula>NOT(ISERROR(SEARCH("live",F1)))</formula>
    </cfRule>
  </conditionalFormatting>
  <conditionalFormatting sqref="O1:O251">
    <cfRule type="colorScale" priority="2">
      <colorScale>
        <cfvo type="num" val="0"/>
        <cfvo type="num" val="90"/>
        <color rgb="FFFF0000"/>
        <color rgb="FF002060"/>
      </colorScale>
    </cfRule>
  </conditionalFormatting>
  <conditionalFormatting sqref="P1:T1">
    <cfRule type="colorScale" priority="1">
      <colorScale>
        <cfvo type="num" val="0"/>
        <cfvo type="num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50885-F7F1-7645-B102-E1ACF4AB4DA2}">
  <dimension ref="A1:T165"/>
  <sheetViews>
    <sheetView workbookViewId="0">
      <selection sqref="A1:T61"/>
    </sheetView>
  </sheetViews>
  <sheetFormatPr baseColWidth="10" defaultRowHeight="15" x14ac:dyDescent="0.2"/>
  <cols>
    <col min="1" max="1" width="5.1640625" bestFit="1" customWidth="1"/>
    <col min="2" max="2" width="26.83203125" customWidth="1"/>
    <col min="3" max="3" width="35" customWidth="1"/>
    <col min="4" max="4" width="12.1640625" bestFit="1" customWidth="1"/>
    <col min="5" max="5" width="9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</row>
    <row r="2" spans="1:20" ht="48" x14ac:dyDescent="0.2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10" t="s">
        <v>8315</v>
      </c>
      <c r="R2" t="s">
        <v>8357</v>
      </c>
      <c r="S2" s="15">
        <v>41877.886620370373</v>
      </c>
      <c r="T2" s="15">
        <v>41907.886620370373</v>
      </c>
    </row>
    <row r="3" spans="1:20" ht="64" x14ac:dyDescent="0.2">
      <c r="A3">
        <v>2922</v>
      </c>
      <c r="B3" s="3" t="s">
        <v>2922</v>
      </c>
      <c r="C3" s="3" t="s">
        <v>7032</v>
      </c>
      <c r="D3" s="6">
        <v>500</v>
      </c>
      <c r="E3" s="8">
        <v>500</v>
      </c>
      <c r="F3" t="s">
        <v>8218</v>
      </c>
      <c r="G3" t="s">
        <v>8224</v>
      </c>
      <c r="H3" t="s">
        <v>8246</v>
      </c>
      <c r="I3">
        <v>1431982727</v>
      </c>
      <c r="J3">
        <v>1428094727</v>
      </c>
      <c r="K3" t="b">
        <v>0</v>
      </c>
      <c r="L3">
        <v>6</v>
      </c>
      <c r="M3" t="b">
        <v>1</v>
      </c>
      <c r="N3" t="s">
        <v>8303</v>
      </c>
      <c r="O3">
        <v>100</v>
      </c>
      <c r="P3">
        <v>83.33</v>
      </c>
      <c r="Q3" s="10" t="s">
        <v>8315</v>
      </c>
      <c r="R3" t="s">
        <v>8357</v>
      </c>
      <c r="S3" s="15">
        <v>42097.874155092592</v>
      </c>
      <c r="T3" s="15">
        <v>42142.874155092592</v>
      </c>
    </row>
    <row r="4" spans="1:20" ht="48" x14ac:dyDescent="0.2">
      <c r="A4">
        <v>2923</v>
      </c>
      <c r="B4" s="3" t="s">
        <v>2923</v>
      </c>
      <c r="C4" s="3" t="s">
        <v>7033</v>
      </c>
      <c r="D4" s="6">
        <v>300</v>
      </c>
      <c r="E4" s="8">
        <v>300</v>
      </c>
      <c r="F4" t="s">
        <v>8218</v>
      </c>
      <c r="G4" t="s">
        <v>8223</v>
      </c>
      <c r="H4" t="s">
        <v>8245</v>
      </c>
      <c r="I4">
        <v>1422068400</v>
      </c>
      <c r="J4">
        <v>1420774779</v>
      </c>
      <c r="K4" t="b">
        <v>0</v>
      </c>
      <c r="L4">
        <v>10</v>
      </c>
      <c r="M4" t="b">
        <v>1</v>
      </c>
      <c r="N4" t="s">
        <v>8303</v>
      </c>
      <c r="O4">
        <v>100</v>
      </c>
      <c r="P4">
        <v>30</v>
      </c>
      <c r="Q4" s="10" t="s">
        <v>8315</v>
      </c>
      <c r="R4" t="s">
        <v>8357</v>
      </c>
      <c r="S4" s="15">
        <v>42013.15253472222</v>
      </c>
      <c r="T4" s="15">
        <v>42028.125</v>
      </c>
    </row>
    <row r="5" spans="1:20" ht="48" x14ac:dyDescent="0.2">
      <c r="A5">
        <v>2924</v>
      </c>
      <c r="B5" s="3" t="s">
        <v>2924</v>
      </c>
      <c r="C5" s="3" t="s">
        <v>7034</v>
      </c>
      <c r="D5" s="6">
        <v>25000</v>
      </c>
      <c r="E5" s="8">
        <v>25800</v>
      </c>
      <c r="F5" t="s">
        <v>8218</v>
      </c>
      <c r="G5" t="s">
        <v>8223</v>
      </c>
      <c r="H5" t="s">
        <v>8245</v>
      </c>
      <c r="I5">
        <v>1431143940</v>
      </c>
      <c r="J5">
        <v>1428585710</v>
      </c>
      <c r="K5" t="b">
        <v>0</v>
      </c>
      <c r="L5">
        <v>147</v>
      </c>
      <c r="M5" t="b">
        <v>1</v>
      </c>
      <c r="N5" t="s">
        <v>8303</v>
      </c>
      <c r="O5">
        <v>103</v>
      </c>
      <c r="P5">
        <v>175.51</v>
      </c>
      <c r="Q5" s="10" t="s">
        <v>8315</v>
      </c>
      <c r="R5" t="s">
        <v>8357</v>
      </c>
      <c r="S5" s="15">
        <v>42103.556828703702</v>
      </c>
      <c r="T5" s="15">
        <v>42133.165972222225</v>
      </c>
    </row>
    <row r="6" spans="1:20" ht="48" x14ac:dyDescent="0.2">
      <c r="A6">
        <v>2925</v>
      </c>
      <c r="B6" s="3" t="s">
        <v>2925</v>
      </c>
      <c r="C6" s="3" t="s">
        <v>7035</v>
      </c>
      <c r="D6" s="6">
        <v>45000</v>
      </c>
      <c r="E6" s="8">
        <v>46100.69</v>
      </c>
      <c r="F6" t="s">
        <v>8218</v>
      </c>
      <c r="G6" t="s">
        <v>8223</v>
      </c>
      <c r="H6" t="s">
        <v>8245</v>
      </c>
      <c r="I6">
        <v>1410444068</v>
      </c>
      <c r="J6">
        <v>1407852068</v>
      </c>
      <c r="K6" t="b">
        <v>0</v>
      </c>
      <c r="L6">
        <v>199</v>
      </c>
      <c r="M6" t="b">
        <v>1</v>
      </c>
      <c r="N6" t="s">
        <v>8303</v>
      </c>
      <c r="O6">
        <v>102</v>
      </c>
      <c r="P6">
        <v>231.66</v>
      </c>
      <c r="Q6" s="10" t="s">
        <v>8315</v>
      </c>
      <c r="R6" t="s">
        <v>8357</v>
      </c>
      <c r="S6" s="15">
        <v>41863.584120370368</v>
      </c>
      <c r="T6" s="15">
        <v>41893.584120370368</v>
      </c>
    </row>
    <row r="7" spans="1:20" ht="64" x14ac:dyDescent="0.2">
      <c r="A7">
        <v>2926</v>
      </c>
      <c r="B7" s="3" t="s">
        <v>2926</v>
      </c>
      <c r="C7" s="3" t="s">
        <v>7036</v>
      </c>
      <c r="D7" s="6">
        <v>3000</v>
      </c>
      <c r="E7" s="8">
        <v>3750</v>
      </c>
      <c r="F7" t="s">
        <v>8218</v>
      </c>
      <c r="G7" t="s">
        <v>8223</v>
      </c>
      <c r="H7" t="s">
        <v>8245</v>
      </c>
      <c r="I7">
        <v>1424715779</v>
      </c>
      <c r="J7">
        <v>1423506179</v>
      </c>
      <c r="K7" t="b">
        <v>0</v>
      </c>
      <c r="L7">
        <v>50</v>
      </c>
      <c r="M7" t="b">
        <v>1</v>
      </c>
      <c r="N7" t="s">
        <v>8303</v>
      </c>
      <c r="O7">
        <v>125</v>
      </c>
      <c r="P7">
        <v>75</v>
      </c>
      <c r="Q7" s="10" t="s">
        <v>8315</v>
      </c>
      <c r="R7" t="s">
        <v>8357</v>
      </c>
      <c r="S7" s="15">
        <v>42044.765960648147</v>
      </c>
      <c r="T7" s="15">
        <v>42058.765960648147</v>
      </c>
    </row>
    <row r="8" spans="1:20" ht="64" x14ac:dyDescent="0.2">
      <c r="A8">
        <v>2927</v>
      </c>
      <c r="B8" s="3" t="s">
        <v>2927</v>
      </c>
      <c r="C8" s="3" t="s">
        <v>7037</v>
      </c>
      <c r="D8" s="6">
        <v>1800</v>
      </c>
      <c r="E8" s="8">
        <v>2355</v>
      </c>
      <c r="F8" t="s">
        <v>8218</v>
      </c>
      <c r="G8" t="s">
        <v>8223</v>
      </c>
      <c r="H8" t="s">
        <v>8245</v>
      </c>
      <c r="I8">
        <v>1405400400</v>
      </c>
      <c r="J8">
        <v>1402934629</v>
      </c>
      <c r="K8" t="b">
        <v>0</v>
      </c>
      <c r="L8">
        <v>21</v>
      </c>
      <c r="M8" t="b">
        <v>1</v>
      </c>
      <c r="N8" t="s">
        <v>8303</v>
      </c>
      <c r="O8">
        <v>131</v>
      </c>
      <c r="P8">
        <v>112.14</v>
      </c>
      <c r="Q8" s="10" t="s">
        <v>8315</v>
      </c>
      <c r="R8" t="s">
        <v>8357</v>
      </c>
      <c r="S8" s="15">
        <v>41806.669317129628</v>
      </c>
      <c r="T8" s="15">
        <v>41835.208333333336</v>
      </c>
    </row>
    <row r="9" spans="1:20" ht="32" x14ac:dyDescent="0.2">
      <c r="A9">
        <v>2928</v>
      </c>
      <c r="B9" s="3" t="s">
        <v>2928</v>
      </c>
      <c r="C9" s="3" t="s">
        <v>7038</v>
      </c>
      <c r="D9" s="6">
        <v>1000</v>
      </c>
      <c r="E9" s="8">
        <v>1000</v>
      </c>
      <c r="F9" t="s">
        <v>8218</v>
      </c>
      <c r="G9" t="s">
        <v>8223</v>
      </c>
      <c r="H9" t="s">
        <v>8245</v>
      </c>
      <c r="I9">
        <v>1457135846</v>
      </c>
      <c r="J9">
        <v>1454543846</v>
      </c>
      <c r="K9" t="b">
        <v>0</v>
      </c>
      <c r="L9">
        <v>24</v>
      </c>
      <c r="M9" t="b">
        <v>1</v>
      </c>
      <c r="N9" t="s">
        <v>8303</v>
      </c>
      <c r="O9">
        <v>100</v>
      </c>
      <c r="P9">
        <v>41.67</v>
      </c>
      <c r="Q9" s="10" t="s">
        <v>8315</v>
      </c>
      <c r="R9" t="s">
        <v>8357</v>
      </c>
      <c r="S9" s="15">
        <v>42403.998217592598</v>
      </c>
      <c r="T9" s="15">
        <v>42433.998217592598</v>
      </c>
    </row>
    <row r="10" spans="1:20" ht="64" x14ac:dyDescent="0.2">
      <c r="A10">
        <v>2929</v>
      </c>
      <c r="B10" s="3" t="s">
        <v>2929</v>
      </c>
      <c r="C10" s="3" t="s">
        <v>7039</v>
      </c>
      <c r="D10" s="6">
        <v>8000</v>
      </c>
      <c r="E10" s="8">
        <v>8165.55</v>
      </c>
      <c r="F10" t="s">
        <v>8218</v>
      </c>
      <c r="G10" t="s">
        <v>8223</v>
      </c>
      <c r="H10" t="s">
        <v>8245</v>
      </c>
      <c r="I10">
        <v>1401024758</v>
      </c>
      <c r="J10">
        <v>1398432758</v>
      </c>
      <c r="K10" t="b">
        <v>0</v>
      </c>
      <c r="L10">
        <v>32</v>
      </c>
      <c r="M10" t="b">
        <v>1</v>
      </c>
      <c r="N10" t="s">
        <v>8303</v>
      </c>
      <c r="O10">
        <v>102</v>
      </c>
      <c r="P10">
        <v>255.17</v>
      </c>
      <c r="Q10" s="10" t="s">
        <v>8315</v>
      </c>
      <c r="R10" t="s">
        <v>8357</v>
      </c>
      <c r="S10" s="15">
        <v>41754.564328703702</v>
      </c>
      <c r="T10" s="15">
        <v>41784.564328703702</v>
      </c>
    </row>
    <row r="11" spans="1:20" ht="64" x14ac:dyDescent="0.2">
      <c r="A11">
        <v>2930</v>
      </c>
      <c r="B11" s="3" t="s">
        <v>2930</v>
      </c>
      <c r="C11" s="3" t="s">
        <v>7040</v>
      </c>
      <c r="D11" s="6">
        <v>10000</v>
      </c>
      <c r="E11" s="8">
        <v>10092</v>
      </c>
      <c r="F11" t="s">
        <v>8218</v>
      </c>
      <c r="G11" t="s">
        <v>8224</v>
      </c>
      <c r="H11" t="s">
        <v>8246</v>
      </c>
      <c r="I11">
        <v>1431007264</v>
      </c>
      <c r="J11">
        <v>1428415264</v>
      </c>
      <c r="K11" t="b">
        <v>0</v>
      </c>
      <c r="L11">
        <v>62</v>
      </c>
      <c r="M11" t="b">
        <v>1</v>
      </c>
      <c r="N11" t="s">
        <v>8303</v>
      </c>
      <c r="O11">
        <v>101</v>
      </c>
      <c r="P11">
        <v>162.77000000000001</v>
      </c>
      <c r="Q11" s="10" t="s">
        <v>8315</v>
      </c>
      <c r="R11" t="s">
        <v>8357</v>
      </c>
      <c r="S11" s="15">
        <v>42101.584074074075</v>
      </c>
      <c r="T11" s="15">
        <v>42131.584074074075</v>
      </c>
    </row>
    <row r="12" spans="1:20" ht="64" x14ac:dyDescent="0.2">
      <c r="A12">
        <v>2931</v>
      </c>
      <c r="B12" s="3" t="s">
        <v>2931</v>
      </c>
      <c r="C12" s="3" t="s">
        <v>7041</v>
      </c>
      <c r="D12" s="6">
        <v>750</v>
      </c>
      <c r="E12" s="8">
        <v>795</v>
      </c>
      <c r="F12" t="s">
        <v>8218</v>
      </c>
      <c r="G12" t="s">
        <v>8228</v>
      </c>
      <c r="H12" t="s">
        <v>8250</v>
      </c>
      <c r="I12">
        <v>1410761280</v>
      </c>
      <c r="J12">
        <v>1408604363</v>
      </c>
      <c r="K12" t="b">
        <v>0</v>
      </c>
      <c r="L12">
        <v>9</v>
      </c>
      <c r="M12" t="b">
        <v>1</v>
      </c>
      <c r="N12" t="s">
        <v>8303</v>
      </c>
      <c r="O12">
        <v>106</v>
      </c>
      <c r="P12">
        <v>88.33</v>
      </c>
      <c r="Q12" s="10" t="s">
        <v>8315</v>
      </c>
      <c r="R12" t="s">
        <v>8357</v>
      </c>
      <c r="S12" s="15">
        <v>41872.291238425925</v>
      </c>
      <c r="T12" s="15">
        <v>41897.255555555559</v>
      </c>
    </row>
    <row r="13" spans="1:20" ht="48" x14ac:dyDescent="0.2">
      <c r="A13">
        <v>2932</v>
      </c>
      <c r="B13" s="3" t="s">
        <v>2932</v>
      </c>
      <c r="C13" s="3" t="s">
        <v>7042</v>
      </c>
      <c r="D13" s="6">
        <v>3100</v>
      </c>
      <c r="E13" s="8">
        <v>3258</v>
      </c>
      <c r="F13" t="s">
        <v>8218</v>
      </c>
      <c r="G13" t="s">
        <v>8225</v>
      </c>
      <c r="H13" t="s">
        <v>8247</v>
      </c>
      <c r="I13">
        <v>1424516400</v>
      </c>
      <c r="J13">
        <v>1421812637</v>
      </c>
      <c r="K13" t="b">
        <v>0</v>
      </c>
      <c r="L13">
        <v>38</v>
      </c>
      <c r="M13" t="b">
        <v>1</v>
      </c>
      <c r="N13" t="s">
        <v>8303</v>
      </c>
      <c r="O13">
        <v>105</v>
      </c>
      <c r="P13">
        <v>85.74</v>
      </c>
      <c r="Q13" s="10" t="s">
        <v>8315</v>
      </c>
      <c r="R13" t="s">
        <v>8357</v>
      </c>
      <c r="S13" s="15">
        <v>42025.164780092593</v>
      </c>
      <c r="T13" s="15">
        <v>42056.458333333328</v>
      </c>
    </row>
    <row r="14" spans="1:20" ht="64" x14ac:dyDescent="0.2">
      <c r="A14">
        <v>2933</v>
      </c>
      <c r="B14" s="3" t="s">
        <v>2933</v>
      </c>
      <c r="C14" s="3" t="s">
        <v>7043</v>
      </c>
      <c r="D14" s="6">
        <v>2500</v>
      </c>
      <c r="E14" s="8">
        <v>2569</v>
      </c>
      <c r="F14" t="s">
        <v>8218</v>
      </c>
      <c r="G14" t="s">
        <v>8223</v>
      </c>
      <c r="H14" t="s">
        <v>8245</v>
      </c>
      <c r="I14">
        <v>1465081053</v>
      </c>
      <c r="J14">
        <v>1462489053</v>
      </c>
      <c r="K14" t="b">
        <v>0</v>
      </c>
      <c r="L14">
        <v>54</v>
      </c>
      <c r="M14" t="b">
        <v>1</v>
      </c>
      <c r="N14" t="s">
        <v>8303</v>
      </c>
      <c r="O14">
        <v>103</v>
      </c>
      <c r="P14">
        <v>47.57</v>
      </c>
      <c r="Q14" s="10" t="s">
        <v>8315</v>
      </c>
      <c r="R14" t="s">
        <v>8357</v>
      </c>
      <c r="S14" s="15">
        <v>42495.956631944442</v>
      </c>
      <c r="T14" s="15">
        <v>42525.956631944442</v>
      </c>
    </row>
    <row r="15" spans="1:20" ht="48" x14ac:dyDescent="0.2">
      <c r="A15">
        <v>2934</v>
      </c>
      <c r="B15" s="3" t="s">
        <v>2934</v>
      </c>
      <c r="C15" s="3" t="s">
        <v>7044</v>
      </c>
      <c r="D15" s="6">
        <v>2500</v>
      </c>
      <c r="E15" s="8">
        <v>2700</v>
      </c>
      <c r="F15" t="s">
        <v>8218</v>
      </c>
      <c r="G15" t="s">
        <v>8228</v>
      </c>
      <c r="H15" t="s">
        <v>8250</v>
      </c>
      <c r="I15">
        <v>1402845364</v>
      </c>
      <c r="J15">
        <v>1400253364</v>
      </c>
      <c r="K15" t="b">
        <v>0</v>
      </c>
      <c r="L15">
        <v>37</v>
      </c>
      <c r="M15" t="b">
        <v>1</v>
      </c>
      <c r="N15" t="s">
        <v>8303</v>
      </c>
      <c r="O15">
        <v>108</v>
      </c>
      <c r="P15">
        <v>72.97</v>
      </c>
      <c r="Q15" s="10" t="s">
        <v>8315</v>
      </c>
      <c r="R15" t="s">
        <v>8357</v>
      </c>
      <c r="S15" s="15">
        <v>41775.636157407411</v>
      </c>
      <c r="T15" s="15">
        <v>41805.636157407411</v>
      </c>
    </row>
    <row r="16" spans="1:20" ht="48" x14ac:dyDescent="0.2">
      <c r="A16">
        <v>2935</v>
      </c>
      <c r="B16" s="3" t="s">
        <v>2935</v>
      </c>
      <c r="C16" s="3" t="s">
        <v>7045</v>
      </c>
      <c r="D16" s="6">
        <v>3500</v>
      </c>
      <c r="E16" s="8">
        <v>3531</v>
      </c>
      <c r="F16" t="s">
        <v>8218</v>
      </c>
      <c r="G16" t="s">
        <v>8223</v>
      </c>
      <c r="H16" t="s">
        <v>8245</v>
      </c>
      <c r="I16">
        <v>1472490000</v>
      </c>
      <c r="J16">
        <v>1467468008</v>
      </c>
      <c r="K16" t="b">
        <v>0</v>
      </c>
      <c r="L16">
        <v>39</v>
      </c>
      <c r="M16" t="b">
        <v>1</v>
      </c>
      <c r="N16" t="s">
        <v>8303</v>
      </c>
      <c r="O16">
        <v>101</v>
      </c>
      <c r="P16">
        <v>90.54</v>
      </c>
      <c r="Q16" s="10" t="s">
        <v>8315</v>
      </c>
      <c r="R16" t="s">
        <v>8357</v>
      </c>
      <c r="S16" s="15">
        <v>42553.583425925928</v>
      </c>
      <c r="T16" s="15">
        <v>42611.708333333328</v>
      </c>
    </row>
    <row r="17" spans="1:20" ht="48" x14ac:dyDescent="0.2">
      <c r="A17">
        <v>2936</v>
      </c>
      <c r="B17" s="3" t="s">
        <v>2936</v>
      </c>
      <c r="C17" s="3" t="s">
        <v>7046</v>
      </c>
      <c r="D17" s="6">
        <v>1000</v>
      </c>
      <c r="E17" s="8">
        <v>1280</v>
      </c>
      <c r="F17" t="s">
        <v>8218</v>
      </c>
      <c r="G17" t="s">
        <v>8223</v>
      </c>
      <c r="H17" t="s">
        <v>8245</v>
      </c>
      <c r="I17">
        <v>1413176340</v>
      </c>
      <c r="J17">
        <v>1412091423</v>
      </c>
      <c r="K17" t="b">
        <v>0</v>
      </c>
      <c r="L17">
        <v>34</v>
      </c>
      <c r="M17" t="b">
        <v>1</v>
      </c>
      <c r="N17" t="s">
        <v>8303</v>
      </c>
      <c r="O17">
        <v>128</v>
      </c>
      <c r="P17">
        <v>37.65</v>
      </c>
      <c r="Q17" s="10" t="s">
        <v>8315</v>
      </c>
      <c r="R17" t="s">
        <v>8357</v>
      </c>
      <c r="S17" s="15">
        <v>41912.650729166664</v>
      </c>
      <c r="T17" s="15">
        <v>41925.207638888889</v>
      </c>
    </row>
    <row r="18" spans="1:20" ht="32" x14ac:dyDescent="0.2">
      <c r="A18">
        <v>2937</v>
      </c>
      <c r="B18" s="3" t="s">
        <v>2937</v>
      </c>
      <c r="C18" s="3" t="s">
        <v>7047</v>
      </c>
      <c r="D18" s="6">
        <v>1500</v>
      </c>
      <c r="E18" s="8">
        <v>2000</v>
      </c>
      <c r="F18" t="s">
        <v>8218</v>
      </c>
      <c r="G18" t="s">
        <v>8224</v>
      </c>
      <c r="H18" t="s">
        <v>8246</v>
      </c>
      <c r="I18">
        <v>1405249113</v>
      </c>
      <c r="J18">
        <v>1402657113</v>
      </c>
      <c r="K18" t="b">
        <v>0</v>
      </c>
      <c r="L18">
        <v>55</v>
      </c>
      <c r="M18" t="b">
        <v>1</v>
      </c>
      <c r="N18" t="s">
        <v>8303</v>
      </c>
      <c r="O18">
        <v>133</v>
      </c>
      <c r="P18">
        <v>36.36</v>
      </c>
      <c r="Q18" s="10" t="s">
        <v>8315</v>
      </c>
      <c r="R18" t="s">
        <v>8357</v>
      </c>
      <c r="S18" s="15">
        <v>41803.457326388889</v>
      </c>
      <c r="T18" s="15">
        <v>41833.457326388889</v>
      </c>
    </row>
    <row r="19" spans="1:20" ht="48" x14ac:dyDescent="0.2">
      <c r="A19">
        <v>2938</v>
      </c>
      <c r="B19" s="3" t="s">
        <v>2938</v>
      </c>
      <c r="C19" s="3" t="s">
        <v>7048</v>
      </c>
      <c r="D19" s="6">
        <v>4000</v>
      </c>
      <c r="E19" s="8">
        <v>4055</v>
      </c>
      <c r="F19" t="s">
        <v>8218</v>
      </c>
      <c r="G19" t="s">
        <v>8223</v>
      </c>
      <c r="H19" t="s">
        <v>8245</v>
      </c>
      <c r="I19">
        <v>1422636814</v>
      </c>
      <c r="J19">
        <v>1420044814</v>
      </c>
      <c r="K19" t="b">
        <v>0</v>
      </c>
      <c r="L19">
        <v>32</v>
      </c>
      <c r="M19" t="b">
        <v>1</v>
      </c>
      <c r="N19" t="s">
        <v>8303</v>
      </c>
      <c r="O19">
        <v>101</v>
      </c>
      <c r="P19">
        <v>126.72</v>
      </c>
      <c r="Q19" s="10" t="s">
        <v>8315</v>
      </c>
      <c r="R19" t="s">
        <v>8357</v>
      </c>
      <c r="S19" s="15">
        <v>42004.703865740739</v>
      </c>
      <c r="T19" s="15">
        <v>42034.703865740739</v>
      </c>
    </row>
    <row r="20" spans="1:20" ht="64" x14ac:dyDescent="0.2">
      <c r="A20">
        <v>2939</v>
      </c>
      <c r="B20" s="3" t="s">
        <v>2939</v>
      </c>
      <c r="C20" s="3" t="s">
        <v>7049</v>
      </c>
      <c r="D20" s="6">
        <v>8000</v>
      </c>
      <c r="E20" s="8">
        <v>8230</v>
      </c>
      <c r="F20" t="s">
        <v>8218</v>
      </c>
      <c r="G20" t="s">
        <v>8223</v>
      </c>
      <c r="H20" t="s">
        <v>8245</v>
      </c>
      <c r="I20">
        <v>1409187600</v>
      </c>
      <c r="J20">
        <v>1406316312</v>
      </c>
      <c r="K20" t="b">
        <v>0</v>
      </c>
      <c r="L20">
        <v>25</v>
      </c>
      <c r="M20" t="b">
        <v>1</v>
      </c>
      <c r="N20" t="s">
        <v>8303</v>
      </c>
      <c r="O20">
        <v>103</v>
      </c>
      <c r="P20">
        <v>329.2</v>
      </c>
      <c r="Q20" s="10" t="s">
        <v>8315</v>
      </c>
      <c r="R20" t="s">
        <v>8357</v>
      </c>
      <c r="S20" s="15">
        <v>41845.809166666666</v>
      </c>
      <c r="T20" s="15">
        <v>41879.041666666664</v>
      </c>
    </row>
    <row r="21" spans="1:20" ht="48" x14ac:dyDescent="0.2">
      <c r="A21">
        <v>2940</v>
      </c>
      <c r="B21" s="3" t="s">
        <v>2940</v>
      </c>
      <c r="C21" s="3" t="s">
        <v>7050</v>
      </c>
      <c r="D21" s="6">
        <v>2500</v>
      </c>
      <c r="E21" s="8">
        <v>2681</v>
      </c>
      <c r="F21" t="s">
        <v>8218</v>
      </c>
      <c r="G21" t="s">
        <v>8223</v>
      </c>
      <c r="H21" t="s">
        <v>8245</v>
      </c>
      <c r="I21">
        <v>1421606018</v>
      </c>
      <c r="J21">
        <v>1418150018</v>
      </c>
      <c r="K21" t="b">
        <v>0</v>
      </c>
      <c r="L21">
        <v>33</v>
      </c>
      <c r="M21" t="b">
        <v>1</v>
      </c>
      <c r="N21" t="s">
        <v>8303</v>
      </c>
      <c r="O21">
        <v>107</v>
      </c>
      <c r="P21">
        <v>81.239999999999995</v>
      </c>
      <c r="Q21" s="10" t="s">
        <v>8315</v>
      </c>
      <c r="R21" t="s">
        <v>8357</v>
      </c>
      <c r="S21" s="15">
        <v>41982.773356481484</v>
      </c>
      <c r="T21" s="15">
        <v>42022.773356481484</v>
      </c>
    </row>
    <row r="22" spans="1:20" ht="48" x14ac:dyDescent="0.2">
      <c r="A22">
        <v>3748</v>
      </c>
      <c r="B22" s="3" t="s">
        <v>3745</v>
      </c>
      <c r="C22" s="3" t="s">
        <v>7858</v>
      </c>
      <c r="D22" s="6">
        <v>5000</v>
      </c>
      <c r="E22" s="8">
        <v>5176</v>
      </c>
      <c r="F22" t="s">
        <v>8218</v>
      </c>
      <c r="G22" t="s">
        <v>8223</v>
      </c>
      <c r="H22" t="s">
        <v>8245</v>
      </c>
      <c r="I22">
        <v>1455602340</v>
      </c>
      <c r="J22">
        <v>1453827436</v>
      </c>
      <c r="K22" t="b">
        <v>0</v>
      </c>
      <c r="L22">
        <v>52</v>
      </c>
      <c r="M22" t="b">
        <v>1</v>
      </c>
      <c r="N22" t="s">
        <v>8303</v>
      </c>
      <c r="O22">
        <v>104</v>
      </c>
      <c r="P22">
        <v>99.54</v>
      </c>
      <c r="Q22" s="10" t="s">
        <v>8315</v>
      </c>
      <c r="R22" t="s">
        <v>8357</v>
      </c>
      <c r="S22" s="15">
        <v>42395.706435185188</v>
      </c>
      <c r="T22" s="15">
        <v>42416.249305555553</v>
      </c>
    </row>
    <row r="23" spans="1:20" ht="48" x14ac:dyDescent="0.2">
      <c r="A23">
        <v>3749</v>
      </c>
      <c r="B23" s="3" t="s">
        <v>3746</v>
      </c>
      <c r="C23" s="3" t="s">
        <v>7859</v>
      </c>
      <c r="D23" s="6">
        <v>500</v>
      </c>
      <c r="E23" s="8">
        <v>525</v>
      </c>
      <c r="F23" t="s">
        <v>8218</v>
      </c>
      <c r="G23" t="s">
        <v>8223</v>
      </c>
      <c r="H23" t="s">
        <v>8245</v>
      </c>
      <c r="I23">
        <v>1461902340</v>
      </c>
      <c r="J23">
        <v>1459220588</v>
      </c>
      <c r="K23" t="b">
        <v>0</v>
      </c>
      <c r="L23">
        <v>7</v>
      </c>
      <c r="M23" t="b">
        <v>1</v>
      </c>
      <c r="N23" t="s">
        <v>8303</v>
      </c>
      <c r="O23">
        <v>105</v>
      </c>
      <c r="P23">
        <v>75</v>
      </c>
      <c r="Q23" s="10" t="s">
        <v>8315</v>
      </c>
      <c r="R23" t="s">
        <v>8357</v>
      </c>
      <c r="S23" s="15">
        <v>42458.127175925925</v>
      </c>
      <c r="T23" s="15">
        <v>42489.165972222225</v>
      </c>
    </row>
    <row r="24" spans="1:20" ht="112" x14ac:dyDescent="0.2">
      <c r="A24">
        <v>3750</v>
      </c>
      <c r="B24" s="3" t="s">
        <v>3747</v>
      </c>
      <c r="C24" s="3" t="s">
        <v>7860</v>
      </c>
      <c r="D24" s="6">
        <v>6000</v>
      </c>
      <c r="E24" s="8">
        <v>6027</v>
      </c>
      <c r="F24" t="s">
        <v>8218</v>
      </c>
      <c r="G24" t="s">
        <v>8223</v>
      </c>
      <c r="H24" t="s">
        <v>8245</v>
      </c>
      <c r="I24">
        <v>1423555140</v>
      </c>
      <c r="J24">
        <v>1421105608</v>
      </c>
      <c r="K24" t="b">
        <v>0</v>
      </c>
      <c r="L24">
        <v>28</v>
      </c>
      <c r="M24" t="b">
        <v>1</v>
      </c>
      <c r="N24" t="s">
        <v>8303</v>
      </c>
      <c r="O24">
        <v>100</v>
      </c>
      <c r="P24">
        <v>215.25</v>
      </c>
      <c r="Q24" s="10" t="s">
        <v>8315</v>
      </c>
      <c r="R24" t="s">
        <v>8357</v>
      </c>
      <c r="S24" s="15">
        <v>42016.981574074074</v>
      </c>
      <c r="T24" s="15">
        <v>42045.332638888889</v>
      </c>
    </row>
    <row r="25" spans="1:20" ht="48" x14ac:dyDescent="0.2">
      <c r="A25">
        <v>3751</v>
      </c>
      <c r="B25" s="3" t="s">
        <v>3748</v>
      </c>
      <c r="C25" s="3" t="s">
        <v>7861</v>
      </c>
      <c r="D25" s="6">
        <v>1000</v>
      </c>
      <c r="E25" s="8">
        <v>1326</v>
      </c>
      <c r="F25" t="s">
        <v>8218</v>
      </c>
      <c r="G25" t="s">
        <v>8223</v>
      </c>
      <c r="H25" t="s">
        <v>8245</v>
      </c>
      <c r="I25">
        <v>1459641073</v>
      </c>
      <c r="J25">
        <v>1454460673</v>
      </c>
      <c r="K25" t="b">
        <v>0</v>
      </c>
      <c r="L25">
        <v>11</v>
      </c>
      <c r="M25" t="b">
        <v>1</v>
      </c>
      <c r="N25" t="s">
        <v>8303</v>
      </c>
      <c r="O25">
        <v>133</v>
      </c>
      <c r="P25">
        <v>120.55</v>
      </c>
      <c r="Q25" s="10" t="s">
        <v>8315</v>
      </c>
      <c r="R25" t="s">
        <v>8357</v>
      </c>
      <c r="S25" s="15">
        <v>42403.035567129627</v>
      </c>
      <c r="T25" s="15">
        <v>42462.993900462956</v>
      </c>
    </row>
    <row r="26" spans="1:20" ht="64" x14ac:dyDescent="0.2">
      <c r="A26">
        <v>3752</v>
      </c>
      <c r="B26" s="3" t="s">
        <v>3749</v>
      </c>
      <c r="C26" s="3" t="s">
        <v>7862</v>
      </c>
      <c r="D26" s="6">
        <v>500</v>
      </c>
      <c r="E26" s="8">
        <v>565</v>
      </c>
      <c r="F26" t="s">
        <v>8218</v>
      </c>
      <c r="G26" t="s">
        <v>8224</v>
      </c>
      <c r="H26" t="s">
        <v>8246</v>
      </c>
      <c r="I26">
        <v>1476651600</v>
      </c>
      <c r="J26">
        <v>1473189335</v>
      </c>
      <c r="K26" t="b">
        <v>0</v>
      </c>
      <c r="L26">
        <v>15</v>
      </c>
      <c r="M26" t="b">
        <v>1</v>
      </c>
      <c r="N26" t="s">
        <v>8303</v>
      </c>
      <c r="O26">
        <v>113</v>
      </c>
      <c r="P26">
        <v>37.67</v>
      </c>
      <c r="Q26" s="10" t="s">
        <v>8315</v>
      </c>
      <c r="R26" t="s">
        <v>8357</v>
      </c>
      <c r="S26" s="15">
        <v>42619.802488425921</v>
      </c>
      <c r="T26" s="15">
        <v>42659.875</v>
      </c>
    </row>
    <row r="27" spans="1:20" ht="64" x14ac:dyDescent="0.2">
      <c r="A27">
        <v>3753</v>
      </c>
      <c r="B27" s="3" t="s">
        <v>3750</v>
      </c>
      <c r="C27" s="3" t="s">
        <v>7863</v>
      </c>
      <c r="D27" s="6">
        <v>5000</v>
      </c>
      <c r="E27" s="8">
        <v>5167</v>
      </c>
      <c r="F27" t="s">
        <v>8218</v>
      </c>
      <c r="G27" t="s">
        <v>8223</v>
      </c>
      <c r="H27" t="s">
        <v>8245</v>
      </c>
      <c r="I27">
        <v>1433289600</v>
      </c>
      <c r="J27">
        <v>1430768800</v>
      </c>
      <c r="K27" t="b">
        <v>0</v>
      </c>
      <c r="L27">
        <v>30</v>
      </c>
      <c r="M27" t="b">
        <v>1</v>
      </c>
      <c r="N27" t="s">
        <v>8303</v>
      </c>
      <c r="O27">
        <v>103</v>
      </c>
      <c r="P27">
        <v>172.23</v>
      </c>
      <c r="Q27" s="10" t="s">
        <v>8315</v>
      </c>
      <c r="R27" t="s">
        <v>8357</v>
      </c>
      <c r="S27" s="15">
        <v>42128.824074074073</v>
      </c>
      <c r="T27" s="15">
        <v>42158</v>
      </c>
    </row>
    <row r="28" spans="1:20" ht="48" x14ac:dyDescent="0.2">
      <c r="A28">
        <v>3754</v>
      </c>
      <c r="B28" s="3" t="s">
        <v>3751</v>
      </c>
      <c r="C28" s="3" t="s">
        <v>7864</v>
      </c>
      <c r="D28" s="6">
        <v>2500</v>
      </c>
      <c r="E28" s="8">
        <v>3000</v>
      </c>
      <c r="F28" t="s">
        <v>8218</v>
      </c>
      <c r="G28" t="s">
        <v>8223</v>
      </c>
      <c r="H28" t="s">
        <v>8245</v>
      </c>
      <c r="I28">
        <v>1406350740</v>
      </c>
      <c r="J28">
        <v>1403125737</v>
      </c>
      <c r="K28" t="b">
        <v>0</v>
      </c>
      <c r="L28">
        <v>27</v>
      </c>
      <c r="M28" t="b">
        <v>1</v>
      </c>
      <c r="N28" t="s">
        <v>8303</v>
      </c>
      <c r="O28">
        <v>120</v>
      </c>
      <c r="P28">
        <v>111.11</v>
      </c>
      <c r="Q28" s="10" t="s">
        <v>8315</v>
      </c>
      <c r="R28" t="s">
        <v>8357</v>
      </c>
      <c r="S28" s="15">
        <v>41808.881215277775</v>
      </c>
      <c r="T28" s="15">
        <v>41846.207638888889</v>
      </c>
    </row>
    <row r="29" spans="1:20" ht="48" x14ac:dyDescent="0.2">
      <c r="A29">
        <v>3755</v>
      </c>
      <c r="B29" s="3" t="s">
        <v>3752</v>
      </c>
      <c r="C29" s="3" t="s">
        <v>7865</v>
      </c>
      <c r="D29" s="6">
        <v>550</v>
      </c>
      <c r="E29" s="8">
        <v>713</v>
      </c>
      <c r="F29" t="s">
        <v>8218</v>
      </c>
      <c r="G29" t="s">
        <v>8224</v>
      </c>
      <c r="H29" t="s">
        <v>8246</v>
      </c>
      <c r="I29">
        <v>1460753307</v>
      </c>
      <c r="J29">
        <v>1458161307</v>
      </c>
      <c r="K29" t="b">
        <v>0</v>
      </c>
      <c r="L29">
        <v>28</v>
      </c>
      <c r="M29" t="b">
        <v>1</v>
      </c>
      <c r="N29" t="s">
        <v>8303</v>
      </c>
      <c r="O29">
        <v>130</v>
      </c>
      <c r="P29">
        <v>25.46</v>
      </c>
      <c r="Q29" s="10" t="s">
        <v>8315</v>
      </c>
      <c r="R29" t="s">
        <v>8357</v>
      </c>
      <c r="S29" s="15">
        <v>42445.866979166662</v>
      </c>
      <c r="T29" s="15">
        <v>42475.866979166662</v>
      </c>
    </row>
    <row r="30" spans="1:20" ht="48" x14ac:dyDescent="0.2">
      <c r="A30">
        <v>3756</v>
      </c>
      <c r="B30" s="3" t="s">
        <v>3753</v>
      </c>
      <c r="C30" s="3" t="s">
        <v>7866</v>
      </c>
      <c r="D30" s="6">
        <v>4500</v>
      </c>
      <c r="E30" s="8">
        <v>4550</v>
      </c>
      <c r="F30" t="s">
        <v>8218</v>
      </c>
      <c r="G30" t="s">
        <v>8223</v>
      </c>
      <c r="H30" t="s">
        <v>8245</v>
      </c>
      <c r="I30">
        <v>1402515198</v>
      </c>
      <c r="J30">
        <v>1399923198</v>
      </c>
      <c r="K30" t="b">
        <v>0</v>
      </c>
      <c r="L30">
        <v>17</v>
      </c>
      <c r="M30" t="b">
        <v>1</v>
      </c>
      <c r="N30" t="s">
        <v>8303</v>
      </c>
      <c r="O30">
        <v>101</v>
      </c>
      <c r="P30">
        <v>267.64999999999998</v>
      </c>
      <c r="Q30" s="10" t="s">
        <v>8315</v>
      </c>
      <c r="R30" t="s">
        <v>8357</v>
      </c>
      <c r="S30" s="15">
        <v>41771.814791666664</v>
      </c>
      <c r="T30" s="15">
        <v>41801.814791666664</v>
      </c>
    </row>
    <row r="31" spans="1:20" ht="48" x14ac:dyDescent="0.2">
      <c r="A31">
        <v>3757</v>
      </c>
      <c r="B31" s="3" t="s">
        <v>3754</v>
      </c>
      <c r="C31" s="3" t="s">
        <v>7867</v>
      </c>
      <c r="D31" s="6">
        <v>3500</v>
      </c>
      <c r="E31" s="8">
        <v>3798</v>
      </c>
      <c r="F31" t="s">
        <v>8218</v>
      </c>
      <c r="G31" t="s">
        <v>8223</v>
      </c>
      <c r="H31" t="s">
        <v>8245</v>
      </c>
      <c r="I31">
        <v>1417465515</v>
      </c>
      <c r="J31">
        <v>1415737515</v>
      </c>
      <c r="K31" t="b">
        <v>0</v>
      </c>
      <c r="L31">
        <v>50</v>
      </c>
      <c r="M31" t="b">
        <v>1</v>
      </c>
      <c r="N31" t="s">
        <v>8303</v>
      </c>
      <c r="O31">
        <v>109</v>
      </c>
      <c r="P31">
        <v>75.959999999999994</v>
      </c>
      <c r="Q31" s="10" t="s">
        <v>8315</v>
      </c>
      <c r="R31" t="s">
        <v>8357</v>
      </c>
      <c r="S31" s="15">
        <v>41954.850868055553</v>
      </c>
      <c r="T31" s="15">
        <v>41974.850868055553</v>
      </c>
    </row>
    <row r="32" spans="1:20" ht="32" x14ac:dyDescent="0.2">
      <c r="A32">
        <v>3758</v>
      </c>
      <c r="B32" s="3" t="s">
        <v>3755</v>
      </c>
      <c r="C32" s="3" t="s">
        <v>7868</v>
      </c>
      <c r="D32" s="6">
        <v>1500</v>
      </c>
      <c r="E32" s="8">
        <v>1535</v>
      </c>
      <c r="F32" t="s">
        <v>8218</v>
      </c>
      <c r="G32" t="s">
        <v>8223</v>
      </c>
      <c r="H32" t="s">
        <v>8245</v>
      </c>
      <c r="I32">
        <v>1400475600</v>
      </c>
      <c r="J32">
        <v>1397819938</v>
      </c>
      <c r="K32" t="b">
        <v>0</v>
      </c>
      <c r="L32">
        <v>26</v>
      </c>
      <c r="M32" t="b">
        <v>1</v>
      </c>
      <c r="N32" t="s">
        <v>8303</v>
      </c>
      <c r="O32">
        <v>102</v>
      </c>
      <c r="P32">
        <v>59.04</v>
      </c>
      <c r="Q32" s="10" t="s">
        <v>8315</v>
      </c>
      <c r="R32" t="s">
        <v>8357</v>
      </c>
      <c r="S32" s="15">
        <v>41747.471504629626</v>
      </c>
      <c r="T32" s="15">
        <v>41778.208333333336</v>
      </c>
    </row>
    <row r="33" spans="1:20" ht="32" x14ac:dyDescent="0.2">
      <c r="A33">
        <v>3759</v>
      </c>
      <c r="B33" s="3" t="s">
        <v>3756</v>
      </c>
      <c r="C33" s="3" t="s">
        <v>7869</v>
      </c>
      <c r="D33" s="6">
        <v>4000</v>
      </c>
      <c r="E33" s="8">
        <v>4409.7700000000004</v>
      </c>
      <c r="F33" t="s">
        <v>8218</v>
      </c>
      <c r="G33" t="s">
        <v>8223</v>
      </c>
      <c r="H33" t="s">
        <v>8245</v>
      </c>
      <c r="I33">
        <v>1440556553</v>
      </c>
      <c r="J33">
        <v>1435372553</v>
      </c>
      <c r="K33" t="b">
        <v>0</v>
      </c>
      <c r="L33">
        <v>88</v>
      </c>
      <c r="M33" t="b">
        <v>1</v>
      </c>
      <c r="N33" t="s">
        <v>8303</v>
      </c>
      <c r="O33">
        <v>110</v>
      </c>
      <c r="P33">
        <v>50.11</v>
      </c>
      <c r="Q33" s="10" t="s">
        <v>8315</v>
      </c>
      <c r="R33" t="s">
        <v>8357</v>
      </c>
      <c r="S33" s="15">
        <v>42182.108252314814</v>
      </c>
      <c r="T33" s="15">
        <v>42242.108252314814</v>
      </c>
    </row>
    <row r="34" spans="1:20" ht="48" x14ac:dyDescent="0.2">
      <c r="A34">
        <v>3760</v>
      </c>
      <c r="B34" s="3" t="s">
        <v>3757</v>
      </c>
      <c r="C34" s="3" t="s">
        <v>7870</v>
      </c>
      <c r="D34" s="6">
        <v>5000</v>
      </c>
      <c r="E34" s="8">
        <v>5050.7700000000004</v>
      </c>
      <c r="F34" t="s">
        <v>8218</v>
      </c>
      <c r="G34" t="s">
        <v>8223</v>
      </c>
      <c r="H34" t="s">
        <v>8245</v>
      </c>
      <c r="I34">
        <v>1399293386</v>
      </c>
      <c r="J34">
        <v>1397133386</v>
      </c>
      <c r="K34" t="b">
        <v>0</v>
      </c>
      <c r="L34">
        <v>91</v>
      </c>
      <c r="M34" t="b">
        <v>1</v>
      </c>
      <c r="N34" t="s">
        <v>8303</v>
      </c>
      <c r="O34">
        <v>101</v>
      </c>
      <c r="P34">
        <v>55.5</v>
      </c>
      <c r="Q34" s="10" t="s">
        <v>8315</v>
      </c>
      <c r="R34" t="s">
        <v>8357</v>
      </c>
      <c r="S34" s="15">
        <v>41739.525300925925</v>
      </c>
      <c r="T34" s="15">
        <v>41764.525300925925</v>
      </c>
    </row>
    <row r="35" spans="1:20" ht="64" x14ac:dyDescent="0.2">
      <c r="A35">
        <v>3761</v>
      </c>
      <c r="B35" s="3" t="s">
        <v>3758</v>
      </c>
      <c r="C35" s="3" t="s">
        <v>7871</v>
      </c>
      <c r="D35" s="6">
        <v>500</v>
      </c>
      <c r="E35" s="8">
        <v>500</v>
      </c>
      <c r="F35" t="s">
        <v>8218</v>
      </c>
      <c r="G35" t="s">
        <v>8224</v>
      </c>
      <c r="H35" t="s">
        <v>8246</v>
      </c>
      <c r="I35">
        <v>1439247600</v>
      </c>
      <c r="J35">
        <v>1434625937</v>
      </c>
      <c r="K35" t="b">
        <v>0</v>
      </c>
      <c r="L35">
        <v>3</v>
      </c>
      <c r="M35" t="b">
        <v>1</v>
      </c>
      <c r="N35" t="s">
        <v>8303</v>
      </c>
      <c r="O35">
        <v>100</v>
      </c>
      <c r="P35">
        <v>166.67</v>
      </c>
      <c r="Q35" s="10" t="s">
        <v>8315</v>
      </c>
      <c r="R35" t="s">
        <v>8357</v>
      </c>
      <c r="S35" s="15">
        <v>42173.466863425929</v>
      </c>
      <c r="T35" s="15">
        <v>42226.958333333328</v>
      </c>
    </row>
    <row r="36" spans="1:20" ht="48" x14ac:dyDescent="0.2">
      <c r="A36">
        <v>3762</v>
      </c>
      <c r="B36" s="3" t="s">
        <v>3759</v>
      </c>
      <c r="C36" s="3" t="s">
        <v>7872</v>
      </c>
      <c r="D36" s="6">
        <v>1250</v>
      </c>
      <c r="E36" s="8">
        <v>1328</v>
      </c>
      <c r="F36" t="s">
        <v>8218</v>
      </c>
      <c r="G36" t="s">
        <v>8224</v>
      </c>
      <c r="H36" t="s">
        <v>8246</v>
      </c>
      <c r="I36">
        <v>1438543889</v>
      </c>
      <c r="J36">
        <v>1436383889</v>
      </c>
      <c r="K36" t="b">
        <v>0</v>
      </c>
      <c r="L36">
        <v>28</v>
      </c>
      <c r="M36" t="b">
        <v>1</v>
      </c>
      <c r="N36" t="s">
        <v>8303</v>
      </c>
      <c r="O36">
        <v>106</v>
      </c>
      <c r="P36">
        <v>47.43</v>
      </c>
      <c r="Q36" s="10" t="s">
        <v>8315</v>
      </c>
      <c r="R36" t="s">
        <v>8357</v>
      </c>
      <c r="S36" s="15">
        <v>42193.813530092593</v>
      </c>
      <c r="T36" s="15">
        <v>42218.813530092593</v>
      </c>
    </row>
    <row r="37" spans="1:20" ht="32" x14ac:dyDescent="0.2">
      <c r="A37">
        <v>3763</v>
      </c>
      <c r="B37" s="3" t="s">
        <v>3760</v>
      </c>
      <c r="C37" s="3" t="s">
        <v>7873</v>
      </c>
      <c r="D37" s="6">
        <v>5000</v>
      </c>
      <c r="E37" s="8">
        <v>5000</v>
      </c>
      <c r="F37" t="s">
        <v>8218</v>
      </c>
      <c r="G37" t="s">
        <v>8223</v>
      </c>
      <c r="H37" t="s">
        <v>8245</v>
      </c>
      <c r="I37">
        <v>1427907626</v>
      </c>
      <c r="J37">
        <v>1425319226</v>
      </c>
      <c r="K37" t="b">
        <v>0</v>
      </c>
      <c r="L37">
        <v>77</v>
      </c>
      <c r="M37" t="b">
        <v>1</v>
      </c>
      <c r="N37" t="s">
        <v>8303</v>
      </c>
      <c r="O37">
        <v>100</v>
      </c>
      <c r="P37">
        <v>64.94</v>
      </c>
      <c r="Q37" s="10" t="s">
        <v>8315</v>
      </c>
      <c r="R37" t="s">
        <v>8357</v>
      </c>
      <c r="S37" s="15">
        <v>42065.750300925924</v>
      </c>
      <c r="T37" s="15">
        <v>42095.708634259259</v>
      </c>
    </row>
    <row r="38" spans="1:20" ht="48" x14ac:dyDescent="0.2">
      <c r="A38">
        <v>3764</v>
      </c>
      <c r="B38" s="3" t="s">
        <v>3761</v>
      </c>
      <c r="C38" s="3" t="s">
        <v>7874</v>
      </c>
      <c r="D38" s="6">
        <v>1500</v>
      </c>
      <c r="E38" s="8">
        <v>1500</v>
      </c>
      <c r="F38" t="s">
        <v>8218</v>
      </c>
      <c r="G38" t="s">
        <v>8223</v>
      </c>
      <c r="H38" t="s">
        <v>8245</v>
      </c>
      <c r="I38">
        <v>1464482160</v>
      </c>
      <c r="J38">
        <v>1462824832</v>
      </c>
      <c r="K38" t="b">
        <v>0</v>
      </c>
      <c r="L38">
        <v>27</v>
      </c>
      <c r="M38" t="b">
        <v>1</v>
      </c>
      <c r="N38" t="s">
        <v>8303</v>
      </c>
      <c r="O38">
        <v>100</v>
      </c>
      <c r="P38">
        <v>55.56</v>
      </c>
      <c r="Q38" s="10" t="s">
        <v>8315</v>
      </c>
      <c r="R38" t="s">
        <v>8357</v>
      </c>
      <c r="S38" s="15">
        <v>42499.842962962968</v>
      </c>
      <c r="T38" s="15">
        <v>42519.024999999994</v>
      </c>
    </row>
    <row r="39" spans="1:20" ht="64" x14ac:dyDescent="0.2">
      <c r="A39">
        <v>3765</v>
      </c>
      <c r="B39" s="3" t="s">
        <v>3762</v>
      </c>
      <c r="C39" s="3" t="s">
        <v>7875</v>
      </c>
      <c r="D39" s="6">
        <v>7000</v>
      </c>
      <c r="E39" s="8">
        <v>7942</v>
      </c>
      <c r="F39" t="s">
        <v>8218</v>
      </c>
      <c r="G39" t="s">
        <v>8223</v>
      </c>
      <c r="H39" t="s">
        <v>8245</v>
      </c>
      <c r="I39">
        <v>1406745482</v>
      </c>
      <c r="J39">
        <v>1404153482</v>
      </c>
      <c r="K39" t="b">
        <v>0</v>
      </c>
      <c r="L39">
        <v>107</v>
      </c>
      <c r="M39" t="b">
        <v>1</v>
      </c>
      <c r="N39" t="s">
        <v>8303</v>
      </c>
      <c r="O39">
        <v>113</v>
      </c>
      <c r="P39">
        <v>74.22</v>
      </c>
      <c r="Q39" s="10" t="s">
        <v>8315</v>
      </c>
      <c r="R39" t="s">
        <v>8357</v>
      </c>
      <c r="S39" s="15">
        <v>41820.776412037041</v>
      </c>
      <c r="T39" s="15">
        <v>41850.776412037041</v>
      </c>
    </row>
    <row r="40" spans="1:20" ht="48" x14ac:dyDescent="0.2">
      <c r="A40">
        <v>3766</v>
      </c>
      <c r="B40" s="3" t="s">
        <v>3763</v>
      </c>
      <c r="C40" s="3" t="s">
        <v>7876</v>
      </c>
      <c r="D40" s="6">
        <v>10000</v>
      </c>
      <c r="E40" s="8">
        <v>10265.01</v>
      </c>
      <c r="F40" t="s">
        <v>8218</v>
      </c>
      <c r="G40" t="s">
        <v>8223</v>
      </c>
      <c r="H40" t="s">
        <v>8245</v>
      </c>
      <c r="I40">
        <v>1404360045</v>
      </c>
      <c r="J40">
        <v>1401336045</v>
      </c>
      <c r="K40" t="b">
        <v>0</v>
      </c>
      <c r="L40">
        <v>96</v>
      </c>
      <c r="M40" t="b">
        <v>1</v>
      </c>
      <c r="N40" t="s">
        <v>8303</v>
      </c>
      <c r="O40">
        <v>103</v>
      </c>
      <c r="P40">
        <v>106.93</v>
      </c>
      <c r="Q40" s="10" t="s">
        <v>8315</v>
      </c>
      <c r="R40" t="s">
        <v>8357</v>
      </c>
      <c r="S40" s="15">
        <v>41788.167187500003</v>
      </c>
      <c r="T40" s="15">
        <v>41823.167187500003</v>
      </c>
    </row>
    <row r="41" spans="1:20" ht="48" x14ac:dyDescent="0.2">
      <c r="A41">
        <v>3767</v>
      </c>
      <c r="B41" s="3" t="s">
        <v>3764</v>
      </c>
      <c r="C41" s="3" t="s">
        <v>7877</v>
      </c>
      <c r="D41" s="6">
        <v>2000</v>
      </c>
      <c r="E41" s="8">
        <v>2335</v>
      </c>
      <c r="F41" t="s">
        <v>8218</v>
      </c>
      <c r="G41" t="s">
        <v>8223</v>
      </c>
      <c r="H41" t="s">
        <v>8245</v>
      </c>
      <c r="I41">
        <v>1425185940</v>
      </c>
      <c r="J41">
        <v>1423960097</v>
      </c>
      <c r="K41" t="b">
        <v>0</v>
      </c>
      <c r="L41">
        <v>56</v>
      </c>
      <c r="M41" t="b">
        <v>1</v>
      </c>
      <c r="N41" t="s">
        <v>8303</v>
      </c>
      <c r="O41">
        <v>117</v>
      </c>
      <c r="P41">
        <v>41.7</v>
      </c>
      <c r="Q41" s="10" t="s">
        <v>8315</v>
      </c>
      <c r="R41" t="s">
        <v>8357</v>
      </c>
      <c r="S41" s="15">
        <v>42050.019641203704</v>
      </c>
      <c r="T41" s="15">
        <v>42064.207638888889</v>
      </c>
    </row>
    <row r="42" spans="1:20" ht="64" x14ac:dyDescent="0.2">
      <c r="A42">
        <v>3768</v>
      </c>
      <c r="B42" s="3" t="s">
        <v>3765</v>
      </c>
      <c r="C42" s="3" t="s">
        <v>7878</v>
      </c>
      <c r="D42" s="6">
        <v>4000</v>
      </c>
      <c r="E42" s="8">
        <v>4306.1099999999997</v>
      </c>
      <c r="F42" t="s">
        <v>8218</v>
      </c>
      <c r="G42" t="s">
        <v>8223</v>
      </c>
      <c r="H42" t="s">
        <v>8245</v>
      </c>
      <c r="I42">
        <v>1402594090</v>
      </c>
      <c r="J42">
        <v>1400002090</v>
      </c>
      <c r="K42" t="b">
        <v>0</v>
      </c>
      <c r="L42">
        <v>58</v>
      </c>
      <c r="M42" t="b">
        <v>1</v>
      </c>
      <c r="N42" t="s">
        <v>8303</v>
      </c>
      <c r="O42">
        <v>108</v>
      </c>
      <c r="P42">
        <v>74.239999999999995</v>
      </c>
      <c r="Q42" s="10" t="s">
        <v>8315</v>
      </c>
      <c r="R42" t="s">
        <v>8357</v>
      </c>
      <c r="S42" s="15">
        <v>41772.727893518517</v>
      </c>
      <c r="T42" s="15">
        <v>41802.727893518517</v>
      </c>
    </row>
    <row r="43" spans="1:20" ht="48" x14ac:dyDescent="0.2">
      <c r="A43">
        <v>3769</v>
      </c>
      <c r="B43" s="3" t="s">
        <v>3766</v>
      </c>
      <c r="C43" s="3" t="s">
        <v>7879</v>
      </c>
      <c r="D43" s="6">
        <v>1100</v>
      </c>
      <c r="E43" s="8">
        <v>1100</v>
      </c>
      <c r="F43" t="s">
        <v>8218</v>
      </c>
      <c r="G43" t="s">
        <v>8223</v>
      </c>
      <c r="H43" t="s">
        <v>8245</v>
      </c>
      <c r="I43">
        <v>1460730079</v>
      </c>
      <c r="J43">
        <v>1458138079</v>
      </c>
      <c r="K43" t="b">
        <v>0</v>
      </c>
      <c r="L43">
        <v>15</v>
      </c>
      <c r="M43" t="b">
        <v>1</v>
      </c>
      <c r="N43" t="s">
        <v>8303</v>
      </c>
      <c r="O43">
        <v>100</v>
      </c>
      <c r="P43">
        <v>73.33</v>
      </c>
      <c r="Q43" s="10" t="s">
        <v>8315</v>
      </c>
      <c r="R43" t="s">
        <v>8357</v>
      </c>
      <c r="S43" s="15">
        <v>42445.598136574074</v>
      </c>
      <c r="T43" s="15">
        <v>42475.598136574074</v>
      </c>
    </row>
    <row r="44" spans="1:20" ht="64" x14ac:dyDescent="0.2">
      <c r="A44">
        <v>3770</v>
      </c>
      <c r="B44" s="3" t="s">
        <v>3767</v>
      </c>
      <c r="C44" s="3" t="s">
        <v>7880</v>
      </c>
      <c r="D44" s="6">
        <v>2000</v>
      </c>
      <c r="E44" s="8">
        <v>2000</v>
      </c>
      <c r="F44" t="s">
        <v>8218</v>
      </c>
      <c r="G44" t="s">
        <v>8224</v>
      </c>
      <c r="H44" t="s">
        <v>8246</v>
      </c>
      <c r="I44">
        <v>1434234010</v>
      </c>
      <c r="J44">
        <v>1431642010</v>
      </c>
      <c r="K44" t="b">
        <v>0</v>
      </c>
      <c r="L44">
        <v>20</v>
      </c>
      <c r="M44" t="b">
        <v>1</v>
      </c>
      <c r="N44" t="s">
        <v>8303</v>
      </c>
      <c r="O44">
        <v>100</v>
      </c>
      <c r="P44">
        <v>100</v>
      </c>
      <c r="Q44" s="10" t="s">
        <v>8315</v>
      </c>
      <c r="R44" t="s">
        <v>8357</v>
      </c>
      <c r="S44" s="15">
        <v>42138.930671296301</v>
      </c>
      <c r="T44" s="15">
        <v>42168.930671296301</v>
      </c>
    </row>
    <row r="45" spans="1:20" ht="32" x14ac:dyDescent="0.2">
      <c r="A45">
        <v>3771</v>
      </c>
      <c r="B45" s="3" t="s">
        <v>3768</v>
      </c>
      <c r="C45" s="3" t="s">
        <v>7881</v>
      </c>
      <c r="D45" s="6">
        <v>1000</v>
      </c>
      <c r="E45" s="8">
        <v>1460</v>
      </c>
      <c r="F45" t="s">
        <v>8218</v>
      </c>
      <c r="G45" t="s">
        <v>8223</v>
      </c>
      <c r="H45" t="s">
        <v>8245</v>
      </c>
      <c r="I45">
        <v>1463529600</v>
      </c>
      <c r="J45">
        <v>1462307652</v>
      </c>
      <c r="K45" t="b">
        <v>0</v>
      </c>
      <c r="L45">
        <v>38</v>
      </c>
      <c r="M45" t="b">
        <v>1</v>
      </c>
      <c r="N45" t="s">
        <v>8303</v>
      </c>
      <c r="O45">
        <v>146</v>
      </c>
      <c r="P45">
        <v>38.42</v>
      </c>
      <c r="Q45" s="10" t="s">
        <v>8315</v>
      </c>
      <c r="R45" t="s">
        <v>8357</v>
      </c>
      <c r="S45" s="15">
        <v>42493.857083333336</v>
      </c>
      <c r="T45" s="15">
        <v>42508</v>
      </c>
    </row>
    <row r="46" spans="1:20" ht="48" x14ac:dyDescent="0.2">
      <c r="A46">
        <v>3772</v>
      </c>
      <c r="B46" s="3" t="s">
        <v>3769</v>
      </c>
      <c r="C46" s="3" t="s">
        <v>7882</v>
      </c>
      <c r="D46" s="6">
        <v>5000</v>
      </c>
      <c r="E46" s="8">
        <v>5510</v>
      </c>
      <c r="F46" t="s">
        <v>8218</v>
      </c>
      <c r="G46" t="s">
        <v>8223</v>
      </c>
      <c r="H46" t="s">
        <v>8245</v>
      </c>
      <c r="I46">
        <v>1480399200</v>
      </c>
      <c r="J46">
        <v>1478616506</v>
      </c>
      <c r="K46" t="b">
        <v>0</v>
      </c>
      <c r="L46">
        <v>33</v>
      </c>
      <c r="M46" t="b">
        <v>1</v>
      </c>
      <c r="N46" t="s">
        <v>8303</v>
      </c>
      <c r="O46">
        <v>110</v>
      </c>
      <c r="P46">
        <v>166.97</v>
      </c>
      <c r="Q46" s="10" t="s">
        <v>8315</v>
      </c>
      <c r="R46" t="s">
        <v>8357</v>
      </c>
      <c r="S46" s="15">
        <v>42682.616967592592</v>
      </c>
      <c r="T46" s="15">
        <v>42703.25</v>
      </c>
    </row>
    <row r="47" spans="1:20" ht="32" x14ac:dyDescent="0.2">
      <c r="A47">
        <v>3773</v>
      </c>
      <c r="B47" s="3" t="s">
        <v>3770</v>
      </c>
      <c r="C47" s="3" t="s">
        <v>7883</v>
      </c>
      <c r="D47" s="6">
        <v>5000</v>
      </c>
      <c r="E47" s="8">
        <v>5410</v>
      </c>
      <c r="F47" t="s">
        <v>8218</v>
      </c>
      <c r="G47" t="s">
        <v>8223</v>
      </c>
      <c r="H47" t="s">
        <v>8245</v>
      </c>
      <c r="I47">
        <v>1479175680</v>
      </c>
      <c r="J47">
        <v>1476317247</v>
      </c>
      <c r="K47" t="b">
        <v>0</v>
      </c>
      <c r="L47">
        <v>57</v>
      </c>
      <c r="M47" t="b">
        <v>1</v>
      </c>
      <c r="N47" t="s">
        <v>8303</v>
      </c>
      <c r="O47">
        <v>108</v>
      </c>
      <c r="P47">
        <v>94.91</v>
      </c>
      <c r="Q47" s="10" t="s">
        <v>8315</v>
      </c>
      <c r="R47" t="s">
        <v>8357</v>
      </c>
      <c r="S47" s="15">
        <v>42656.005173611105</v>
      </c>
      <c r="T47" s="15">
        <v>42689.088888888888</v>
      </c>
    </row>
    <row r="48" spans="1:20" ht="64" x14ac:dyDescent="0.2">
      <c r="A48">
        <v>3774</v>
      </c>
      <c r="B48" s="3" t="s">
        <v>3771</v>
      </c>
      <c r="C48" s="3" t="s">
        <v>7884</v>
      </c>
      <c r="D48" s="6">
        <v>2500</v>
      </c>
      <c r="E48" s="8">
        <v>2500</v>
      </c>
      <c r="F48" t="s">
        <v>8218</v>
      </c>
      <c r="G48" t="s">
        <v>8228</v>
      </c>
      <c r="H48" t="s">
        <v>8250</v>
      </c>
      <c r="I48">
        <v>1428606055</v>
      </c>
      <c r="J48">
        <v>1427223655</v>
      </c>
      <c r="K48" t="b">
        <v>0</v>
      </c>
      <c r="L48">
        <v>25</v>
      </c>
      <c r="M48" t="b">
        <v>1</v>
      </c>
      <c r="N48" t="s">
        <v>8303</v>
      </c>
      <c r="O48">
        <v>100</v>
      </c>
      <c r="P48">
        <v>100</v>
      </c>
      <c r="Q48" s="10" t="s">
        <v>8315</v>
      </c>
      <c r="R48" t="s">
        <v>8357</v>
      </c>
      <c r="S48" s="15">
        <v>42087.792303240742</v>
      </c>
      <c r="T48" s="15">
        <v>42103.792303240742</v>
      </c>
    </row>
    <row r="49" spans="1:20" ht="48" x14ac:dyDescent="0.2">
      <c r="A49">
        <v>3775</v>
      </c>
      <c r="B49" s="3" t="s">
        <v>3772</v>
      </c>
      <c r="C49" s="3" t="s">
        <v>7885</v>
      </c>
      <c r="D49" s="6">
        <v>2000</v>
      </c>
      <c r="E49" s="8">
        <v>2005</v>
      </c>
      <c r="F49" t="s">
        <v>8218</v>
      </c>
      <c r="G49" t="s">
        <v>8223</v>
      </c>
      <c r="H49" t="s">
        <v>8245</v>
      </c>
      <c r="I49">
        <v>1428552000</v>
      </c>
      <c r="J49">
        <v>1426199843</v>
      </c>
      <c r="K49" t="b">
        <v>0</v>
      </c>
      <c r="L49">
        <v>14</v>
      </c>
      <c r="M49" t="b">
        <v>1</v>
      </c>
      <c r="N49" t="s">
        <v>8303</v>
      </c>
      <c r="O49">
        <v>100</v>
      </c>
      <c r="P49">
        <v>143.21</v>
      </c>
      <c r="Q49" s="10" t="s">
        <v>8315</v>
      </c>
      <c r="R49" t="s">
        <v>8357</v>
      </c>
      <c r="S49" s="15">
        <v>42075.942627314813</v>
      </c>
      <c r="T49" s="15">
        <v>42103.166666666672</v>
      </c>
    </row>
    <row r="50" spans="1:20" ht="64" x14ac:dyDescent="0.2">
      <c r="A50">
        <v>3776</v>
      </c>
      <c r="B50" s="3" t="s">
        <v>3773</v>
      </c>
      <c r="C50" s="3" t="s">
        <v>7886</v>
      </c>
      <c r="D50" s="6">
        <v>8000</v>
      </c>
      <c r="E50" s="8">
        <v>8537</v>
      </c>
      <c r="F50" t="s">
        <v>8218</v>
      </c>
      <c r="G50" t="s">
        <v>8223</v>
      </c>
      <c r="H50" t="s">
        <v>8245</v>
      </c>
      <c r="I50">
        <v>1406854800</v>
      </c>
      <c r="J50">
        <v>1403599778</v>
      </c>
      <c r="K50" t="b">
        <v>0</v>
      </c>
      <c r="L50">
        <v>94</v>
      </c>
      <c r="M50" t="b">
        <v>1</v>
      </c>
      <c r="N50" t="s">
        <v>8303</v>
      </c>
      <c r="O50">
        <v>107</v>
      </c>
      <c r="P50">
        <v>90.82</v>
      </c>
      <c r="Q50" s="10" t="s">
        <v>8315</v>
      </c>
      <c r="R50" t="s">
        <v>8357</v>
      </c>
      <c r="S50" s="15">
        <v>41814.367800925924</v>
      </c>
      <c r="T50" s="15">
        <v>41852.041666666664</v>
      </c>
    </row>
    <row r="51" spans="1:20" ht="48" x14ac:dyDescent="0.2">
      <c r="A51">
        <v>3777</v>
      </c>
      <c r="B51" s="3" t="s">
        <v>3774</v>
      </c>
      <c r="C51" s="3" t="s">
        <v>7887</v>
      </c>
      <c r="D51" s="6">
        <v>2000</v>
      </c>
      <c r="E51" s="8">
        <v>2864</v>
      </c>
      <c r="F51" t="s">
        <v>8218</v>
      </c>
      <c r="G51" t="s">
        <v>8223</v>
      </c>
      <c r="H51" t="s">
        <v>8245</v>
      </c>
      <c r="I51">
        <v>1411790400</v>
      </c>
      <c r="J51">
        <v>1409884821</v>
      </c>
      <c r="K51" t="b">
        <v>0</v>
      </c>
      <c r="L51">
        <v>59</v>
      </c>
      <c r="M51" t="b">
        <v>1</v>
      </c>
      <c r="N51" t="s">
        <v>8303</v>
      </c>
      <c r="O51">
        <v>143</v>
      </c>
      <c r="P51">
        <v>48.54</v>
      </c>
      <c r="Q51" s="10" t="s">
        <v>8315</v>
      </c>
      <c r="R51" t="s">
        <v>8357</v>
      </c>
      <c r="S51" s="15">
        <v>41887.111354166671</v>
      </c>
      <c r="T51" s="15">
        <v>41909.166666666664</v>
      </c>
    </row>
    <row r="52" spans="1:20" ht="32" x14ac:dyDescent="0.2">
      <c r="A52">
        <v>3778</v>
      </c>
      <c r="B52" s="3" t="s">
        <v>3775</v>
      </c>
      <c r="C52" s="3" t="s">
        <v>7888</v>
      </c>
      <c r="D52" s="6">
        <v>2400</v>
      </c>
      <c r="E52" s="8">
        <v>2521</v>
      </c>
      <c r="F52" t="s">
        <v>8218</v>
      </c>
      <c r="G52" t="s">
        <v>8223</v>
      </c>
      <c r="H52" t="s">
        <v>8245</v>
      </c>
      <c r="I52">
        <v>1423942780</v>
      </c>
      <c r="J52">
        <v>1418758780</v>
      </c>
      <c r="K52" t="b">
        <v>0</v>
      </c>
      <c r="L52">
        <v>36</v>
      </c>
      <c r="M52" t="b">
        <v>1</v>
      </c>
      <c r="N52" t="s">
        <v>8303</v>
      </c>
      <c r="O52">
        <v>105</v>
      </c>
      <c r="P52">
        <v>70.03</v>
      </c>
      <c r="Q52" s="10" t="s">
        <v>8315</v>
      </c>
      <c r="R52" t="s">
        <v>8357</v>
      </c>
      <c r="S52" s="15">
        <v>41989.819212962961</v>
      </c>
      <c r="T52" s="15">
        <v>42049.819212962961</v>
      </c>
    </row>
    <row r="53" spans="1:20" ht="32" x14ac:dyDescent="0.2">
      <c r="A53">
        <v>3779</v>
      </c>
      <c r="B53" s="3" t="s">
        <v>3776</v>
      </c>
      <c r="C53" s="3" t="s">
        <v>7889</v>
      </c>
      <c r="D53" s="6">
        <v>15000</v>
      </c>
      <c r="E53" s="8">
        <v>15597</v>
      </c>
      <c r="F53" t="s">
        <v>8218</v>
      </c>
      <c r="G53" t="s">
        <v>8223</v>
      </c>
      <c r="H53" t="s">
        <v>8245</v>
      </c>
      <c r="I53">
        <v>1459010340</v>
      </c>
      <c r="J53">
        <v>1456421940</v>
      </c>
      <c r="K53" t="b">
        <v>0</v>
      </c>
      <c r="L53">
        <v>115</v>
      </c>
      <c r="M53" t="b">
        <v>1</v>
      </c>
      <c r="N53" t="s">
        <v>8303</v>
      </c>
      <c r="O53">
        <v>104</v>
      </c>
      <c r="P53">
        <v>135.63</v>
      </c>
      <c r="Q53" s="10" t="s">
        <v>8315</v>
      </c>
      <c r="R53" t="s">
        <v>8357</v>
      </c>
      <c r="S53" s="15">
        <v>42425.735416666663</v>
      </c>
      <c r="T53" s="15">
        <v>42455.693750000006</v>
      </c>
    </row>
    <row r="54" spans="1:20" ht="48" x14ac:dyDescent="0.2">
      <c r="A54">
        <v>3780</v>
      </c>
      <c r="B54" s="3" t="s">
        <v>3777</v>
      </c>
      <c r="C54" s="3" t="s">
        <v>7890</v>
      </c>
      <c r="D54" s="6">
        <v>2500</v>
      </c>
      <c r="E54" s="8">
        <v>3000</v>
      </c>
      <c r="F54" t="s">
        <v>8218</v>
      </c>
      <c r="G54" t="s">
        <v>8223</v>
      </c>
      <c r="H54" t="s">
        <v>8245</v>
      </c>
      <c r="I54">
        <v>1436817960</v>
      </c>
      <c r="J54">
        <v>1433999785</v>
      </c>
      <c r="K54" t="b">
        <v>0</v>
      </c>
      <c r="L54">
        <v>30</v>
      </c>
      <c r="M54" t="b">
        <v>1</v>
      </c>
      <c r="N54" t="s">
        <v>8303</v>
      </c>
      <c r="O54">
        <v>120</v>
      </c>
      <c r="P54">
        <v>100</v>
      </c>
      <c r="Q54" s="10" t="s">
        <v>8315</v>
      </c>
      <c r="R54" t="s">
        <v>8357</v>
      </c>
      <c r="S54" s="15">
        <v>42166.219733796301</v>
      </c>
      <c r="T54" s="15">
        <v>42198.837499999994</v>
      </c>
    </row>
    <row r="55" spans="1:20" ht="64" x14ac:dyDescent="0.2">
      <c r="A55">
        <v>3781</v>
      </c>
      <c r="B55" s="3" t="s">
        <v>3778</v>
      </c>
      <c r="C55" s="3" t="s">
        <v>7891</v>
      </c>
      <c r="D55" s="6">
        <v>4500</v>
      </c>
      <c r="E55" s="8">
        <v>4935</v>
      </c>
      <c r="F55" t="s">
        <v>8218</v>
      </c>
      <c r="G55" t="s">
        <v>8223</v>
      </c>
      <c r="H55" t="s">
        <v>8245</v>
      </c>
      <c r="I55">
        <v>1410210685</v>
      </c>
      <c r="J55">
        <v>1408050685</v>
      </c>
      <c r="K55" t="b">
        <v>0</v>
      </c>
      <c r="L55">
        <v>52</v>
      </c>
      <c r="M55" t="b">
        <v>1</v>
      </c>
      <c r="N55" t="s">
        <v>8303</v>
      </c>
      <c r="O55">
        <v>110</v>
      </c>
      <c r="P55">
        <v>94.9</v>
      </c>
      <c r="Q55" s="10" t="s">
        <v>8315</v>
      </c>
      <c r="R55" t="s">
        <v>8357</v>
      </c>
      <c r="S55" s="15">
        <v>41865.882928240739</v>
      </c>
      <c r="T55" s="15">
        <v>41890.882928240739</v>
      </c>
    </row>
    <row r="56" spans="1:20" ht="64" x14ac:dyDescent="0.2">
      <c r="A56">
        <v>3782</v>
      </c>
      <c r="B56" s="3" t="s">
        <v>3779</v>
      </c>
      <c r="C56" s="3" t="s">
        <v>7892</v>
      </c>
      <c r="D56" s="6">
        <v>2000</v>
      </c>
      <c r="E56" s="8">
        <v>2035</v>
      </c>
      <c r="F56" t="s">
        <v>8218</v>
      </c>
      <c r="G56" t="s">
        <v>8224</v>
      </c>
      <c r="H56" t="s">
        <v>8246</v>
      </c>
      <c r="I56">
        <v>1469401200</v>
      </c>
      <c r="J56">
        <v>1466887297</v>
      </c>
      <c r="K56" t="b">
        <v>0</v>
      </c>
      <c r="L56">
        <v>27</v>
      </c>
      <c r="M56" t="b">
        <v>1</v>
      </c>
      <c r="N56" t="s">
        <v>8303</v>
      </c>
      <c r="O56">
        <v>102</v>
      </c>
      <c r="P56">
        <v>75.37</v>
      </c>
      <c r="Q56" s="10" t="s">
        <v>8315</v>
      </c>
      <c r="R56" t="s">
        <v>8357</v>
      </c>
      <c r="S56" s="15">
        <v>42546.862233796302</v>
      </c>
      <c r="T56" s="15">
        <v>42575.958333333328</v>
      </c>
    </row>
    <row r="57" spans="1:20" ht="48" x14ac:dyDescent="0.2">
      <c r="A57">
        <v>3783</v>
      </c>
      <c r="B57" s="3" t="s">
        <v>3780</v>
      </c>
      <c r="C57" s="3" t="s">
        <v>7893</v>
      </c>
      <c r="D57" s="6">
        <v>1200</v>
      </c>
      <c r="E57" s="8">
        <v>1547</v>
      </c>
      <c r="F57" t="s">
        <v>8218</v>
      </c>
      <c r="G57" t="s">
        <v>8223</v>
      </c>
      <c r="H57" t="s">
        <v>8245</v>
      </c>
      <c r="I57">
        <v>1458057600</v>
      </c>
      <c r="J57">
        <v>1455938520</v>
      </c>
      <c r="K57" t="b">
        <v>0</v>
      </c>
      <c r="L57">
        <v>24</v>
      </c>
      <c r="M57" t="b">
        <v>1</v>
      </c>
      <c r="N57" t="s">
        <v>8303</v>
      </c>
      <c r="O57">
        <v>129</v>
      </c>
      <c r="P57">
        <v>64.459999999999994</v>
      </c>
      <c r="Q57" s="10" t="s">
        <v>8315</v>
      </c>
      <c r="R57" t="s">
        <v>8357</v>
      </c>
      <c r="S57" s="15">
        <v>42420.140277777777</v>
      </c>
      <c r="T57" s="15">
        <v>42444.666666666672</v>
      </c>
    </row>
    <row r="58" spans="1:20" ht="64" x14ac:dyDescent="0.2">
      <c r="A58">
        <v>3784</v>
      </c>
      <c r="B58" s="3" t="s">
        <v>3781</v>
      </c>
      <c r="C58" s="3" t="s">
        <v>7894</v>
      </c>
      <c r="D58" s="6">
        <v>1000</v>
      </c>
      <c r="E58" s="8">
        <v>1150</v>
      </c>
      <c r="F58" t="s">
        <v>8218</v>
      </c>
      <c r="G58" t="s">
        <v>8228</v>
      </c>
      <c r="H58" t="s">
        <v>8250</v>
      </c>
      <c r="I58">
        <v>1468193532</v>
      </c>
      <c r="J58">
        <v>1465601532</v>
      </c>
      <c r="K58" t="b">
        <v>0</v>
      </c>
      <c r="L58">
        <v>10</v>
      </c>
      <c r="M58" t="b">
        <v>1</v>
      </c>
      <c r="N58" t="s">
        <v>8303</v>
      </c>
      <c r="O58">
        <v>115</v>
      </c>
      <c r="P58">
        <v>115</v>
      </c>
      <c r="Q58" s="10" t="s">
        <v>8315</v>
      </c>
      <c r="R58" t="s">
        <v>8357</v>
      </c>
      <c r="S58" s="15">
        <v>42531.980694444443</v>
      </c>
      <c r="T58" s="15">
        <v>42561.980694444443</v>
      </c>
    </row>
    <row r="59" spans="1:20" ht="48" x14ac:dyDescent="0.2">
      <c r="A59">
        <v>3785</v>
      </c>
      <c r="B59" s="3" t="s">
        <v>3782</v>
      </c>
      <c r="C59" s="3" t="s">
        <v>7895</v>
      </c>
      <c r="D59" s="6">
        <v>2000</v>
      </c>
      <c r="E59" s="8">
        <v>3015</v>
      </c>
      <c r="F59" t="s">
        <v>8218</v>
      </c>
      <c r="G59" t="s">
        <v>8224</v>
      </c>
      <c r="H59" t="s">
        <v>8246</v>
      </c>
      <c r="I59">
        <v>1470132180</v>
      </c>
      <c r="J59">
        <v>1467040769</v>
      </c>
      <c r="K59" t="b">
        <v>0</v>
      </c>
      <c r="L59">
        <v>30</v>
      </c>
      <c r="M59" t="b">
        <v>1</v>
      </c>
      <c r="N59" t="s">
        <v>8303</v>
      </c>
      <c r="O59">
        <v>151</v>
      </c>
      <c r="P59">
        <v>100.5</v>
      </c>
      <c r="Q59" s="10" t="s">
        <v>8315</v>
      </c>
      <c r="R59" t="s">
        <v>8357</v>
      </c>
      <c r="S59" s="15">
        <v>42548.63853009259</v>
      </c>
      <c r="T59" s="15">
        <v>42584.418749999997</v>
      </c>
    </row>
    <row r="60" spans="1:20" ht="48" x14ac:dyDescent="0.2">
      <c r="A60">
        <v>3786</v>
      </c>
      <c r="B60" s="3" t="s">
        <v>3783</v>
      </c>
      <c r="C60" s="3" t="s">
        <v>7896</v>
      </c>
      <c r="D60" s="6">
        <v>6000</v>
      </c>
      <c r="E60" s="8">
        <v>6658</v>
      </c>
      <c r="F60" t="s">
        <v>8218</v>
      </c>
      <c r="G60" t="s">
        <v>8223</v>
      </c>
      <c r="H60" t="s">
        <v>8245</v>
      </c>
      <c r="I60">
        <v>1464310475</v>
      </c>
      <c r="J60">
        <v>1461718475</v>
      </c>
      <c r="K60" t="b">
        <v>0</v>
      </c>
      <c r="L60">
        <v>71</v>
      </c>
      <c r="M60" t="b">
        <v>1</v>
      </c>
      <c r="N60" t="s">
        <v>8303</v>
      </c>
      <c r="O60">
        <v>111</v>
      </c>
      <c r="P60">
        <v>93.77</v>
      </c>
      <c r="Q60" s="10" t="s">
        <v>8315</v>
      </c>
      <c r="R60" t="s">
        <v>8357</v>
      </c>
      <c r="S60" s="15">
        <v>42487.037905092591</v>
      </c>
      <c r="T60" s="15">
        <v>42517.037905092591</v>
      </c>
    </row>
    <row r="61" spans="1:20" ht="48" x14ac:dyDescent="0.2">
      <c r="A61">
        <v>3787</v>
      </c>
      <c r="B61" s="3" t="s">
        <v>3784</v>
      </c>
      <c r="C61" s="3" t="s">
        <v>7897</v>
      </c>
      <c r="D61" s="6">
        <v>350</v>
      </c>
      <c r="E61" s="8">
        <v>351</v>
      </c>
      <c r="F61" t="s">
        <v>8218</v>
      </c>
      <c r="G61" t="s">
        <v>8223</v>
      </c>
      <c r="H61" t="s">
        <v>8245</v>
      </c>
      <c r="I61">
        <v>1436587140</v>
      </c>
      <c r="J61">
        <v>1434113406</v>
      </c>
      <c r="K61" t="b">
        <v>0</v>
      </c>
      <c r="L61">
        <v>10</v>
      </c>
      <c r="M61" t="b">
        <v>1</v>
      </c>
      <c r="N61" t="s">
        <v>8303</v>
      </c>
      <c r="O61">
        <v>100</v>
      </c>
      <c r="P61">
        <v>35.1</v>
      </c>
      <c r="Q61" s="10" t="s">
        <v>8315</v>
      </c>
      <c r="R61" t="s">
        <v>8357</v>
      </c>
      <c r="S61" s="15">
        <v>42167.534791666665</v>
      </c>
      <c r="T61" s="15">
        <v>42196.165972222225</v>
      </c>
    </row>
    <row r="62" spans="1:20" ht="16" x14ac:dyDescent="0.2">
      <c r="B62" s="3"/>
      <c r="C62" s="3"/>
      <c r="D62" s="6"/>
      <c r="E62" s="8"/>
      <c r="Q62" s="10"/>
      <c r="S62" s="15"/>
      <c r="T62" s="15"/>
    </row>
    <row r="63" spans="1:20" ht="16" x14ac:dyDescent="0.2">
      <c r="B63" s="3"/>
      <c r="C63" s="3"/>
      <c r="D63" s="6"/>
      <c r="E63" s="8"/>
      <c r="Q63" s="10"/>
      <c r="S63" s="15"/>
      <c r="T63" s="15"/>
    </row>
    <row r="64" spans="1:20" ht="16" x14ac:dyDescent="0.2">
      <c r="B64" s="3"/>
      <c r="C64" s="3"/>
      <c r="D64" s="6"/>
      <c r="E64" s="8"/>
      <c r="Q64" s="10"/>
      <c r="S64" s="15"/>
      <c r="T64" s="15"/>
    </row>
    <row r="65" spans="2:20" ht="16" x14ac:dyDescent="0.2">
      <c r="B65" s="3"/>
      <c r="C65" s="3"/>
      <c r="D65" s="6"/>
      <c r="E65" s="8"/>
      <c r="Q65" s="10"/>
      <c r="S65" s="15"/>
      <c r="T65" s="15"/>
    </row>
    <row r="66" spans="2:20" ht="16" x14ac:dyDescent="0.2">
      <c r="B66" s="3"/>
      <c r="C66" s="3"/>
      <c r="D66" s="6"/>
      <c r="E66" s="8"/>
      <c r="Q66" s="10"/>
      <c r="S66" s="15"/>
      <c r="T66" s="15"/>
    </row>
    <row r="67" spans="2:20" ht="16" x14ac:dyDescent="0.2">
      <c r="B67" s="3"/>
      <c r="C67" s="3"/>
      <c r="D67" s="6"/>
      <c r="E67" s="8"/>
      <c r="Q67" s="10"/>
      <c r="S67" s="15"/>
      <c r="T67" s="15"/>
    </row>
    <row r="68" spans="2:20" ht="16" x14ac:dyDescent="0.2">
      <c r="B68" s="3"/>
      <c r="C68" s="3"/>
      <c r="D68" s="6"/>
      <c r="E68" s="8"/>
      <c r="Q68" s="10"/>
      <c r="S68" s="15"/>
      <c r="T68" s="15"/>
    </row>
    <row r="69" spans="2:20" ht="16" x14ac:dyDescent="0.2">
      <c r="B69" s="3"/>
      <c r="C69" s="3"/>
      <c r="D69" s="6"/>
      <c r="E69" s="8"/>
      <c r="Q69" s="10"/>
      <c r="S69" s="15"/>
      <c r="T69" s="15"/>
    </row>
    <row r="70" spans="2:20" ht="16" x14ac:dyDescent="0.2">
      <c r="B70" s="3"/>
      <c r="C70" s="3"/>
      <c r="D70" s="6"/>
      <c r="E70" s="8"/>
      <c r="Q70" s="10"/>
      <c r="S70" s="15"/>
      <c r="T70" s="15"/>
    </row>
    <row r="71" spans="2:20" ht="16" x14ac:dyDescent="0.2">
      <c r="B71" s="3"/>
      <c r="C71" s="3"/>
      <c r="D71" s="6"/>
      <c r="E71" s="8"/>
      <c r="Q71" s="10"/>
      <c r="S71" s="15"/>
      <c r="T71" s="15"/>
    </row>
    <row r="72" spans="2:20" ht="16" x14ac:dyDescent="0.2">
      <c r="B72" s="3"/>
      <c r="C72" s="3"/>
      <c r="D72" s="6"/>
      <c r="E72" s="8"/>
      <c r="Q72" s="10"/>
      <c r="S72" s="15"/>
      <c r="T72" s="15"/>
    </row>
    <row r="73" spans="2:20" ht="16" x14ac:dyDescent="0.2">
      <c r="B73" s="3"/>
      <c r="C73" s="3"/>
      <c r="D73" s="6"/>
      <c r="E73" s="8"/>
      <c r="Q73" s="10"/>
      <c r="S73" s="15"/>
      <c r="T73" s="15"/>
    </row>
    <row r="74" spans="2:20" ht="16" x14ac:dyDescent="0.2">
      <c r="B74" s="3"/>
      <c r="C74" s="3"/>
      <c r="D74" s="6"/>
      <c r="E74" s="8"/>
      <c r="Q74" s="10"/>
      <c r="S74" s="15"/>
      <c r="T74" s="15"/>
    </row>
    <row r="75" spans="2:20" ht="16" x14ac:dyDescent="0.2">
      <c r="B75" s="3"/>
      <c r="C75" s="3"/>
      <c r="D75" s="6"/>
      <c r="E75" s="8"/>
      <c r="Q75" s="10"/>
      <c r="S75" s="15"/>
      <c r="T75" s="15"/>
    </row>
    <row r="76" spans="2:20" ht="16" x14ac:dyDescent="0.2">
      <c r="B76" s="3"/>
      <c r="C76" s="3"/>
      <c r="D76" s="6"/>
      <c r="E76" s="8"/>
      <c r="Q76" s="10"/>
      <c r="S76" s="15"/>
      <c r="T76" s="15"/>
    </row>
    <row r="77" spans="2:20" ht="16" x14ac:dyDescent="0.2">
      <c r="B77" s="3"/>
      <c r="C77" s="3"/>
      <c r="D77" s="6"/>
      <c r="E77" s="8"/>
      <c r="Q77" s="10"/>
      <c r="S77" s="15"/>
      <c r="T77" s="15"/>
    </row>
    <row r="78" spans="2:20" ht="16" x14ac:dyDescent="0.2">
      <c r="B78" s="3"/>
      <c r="C78" s="3"/>
      <c r="D78" s="6"/>
      <c r="E78" s="8"/>
      <c r="Q78" s="10"/>
      <c r="S78" s="15"/>
      <c r="T78" s="15"/>
    </row>
    <row r="79" spans="2:20" ht="16" x14ac:dyDescent="0.2">
      <c r="B79" s="3"/>
      <c r="C79" s="3"/>
      <c r="D79" s="6"/>
      <c r="E79" s="8"/>
      <c r="Q79" s="10"/>
      <c r="S79" s="15"/>
      <c r="T79" s="15"/>
    </row>
    <row r="80" spans="2:20" ht="16" x14ac:dyDescent="0.2">
      <c r="B80" s="3"/>
      <c r="C80" s="3"/>
      <c r="D80" s="6"/>
      <c r="E80" s="8"/>
      <c r="Q80" s="10"/>
      <c r="S80" s="15"/>
      <c r="T80" s="15"/>
    </row>
    <row r="81" spans="2:20" ht="16" x14ac:dyDescent="0.2">
      <c r="B81" s="3"/>
      <c r="C81" s="3"/>
      <c r="D81" s="6"/>
      <c r="E81" s="8"/>
      <c r="Q81" s="10"/>
      <c r="S81" s="15"/>
      <c r="T81" s="15"/>
    </row>
    <row r="82" spans="2:20" ht="16" x14ac:dyDescent="0.2">
      <c r="B82" s="3"/>
      <c r="C82" s="3"/>
      <c r="D82" s="6"/>
      <c r="E82" s="8"/>
      <c r="Q82" s="10"/>
      <c r="S82" s="15"/>
      <c r="T82" s="15"/>
    </row>
    <row r="83" spans="2:20" ht="16" x14ac:dyDescent="0.2">
      <c r="B83" s="3"/>
      <c r="C83" s="3"/>
      <c r="D83" s="6"/>
      <c r="E83" s="8"/>
      <c r="Q83" s="10"/>
      <c r="S83" s="15"/>
      <c r="T83" s="15"/>
    </row>
    <row r="84" spans="2:20" ht="16" x14ac:dyDescent="0.2">
      <c r="B84" s="3"/>
      <c r="C84" s="3"/>
      <c r="D84" s="6"/>
      <c r="E84" s="8"/>
      <c r="Q84" s="10"/>
      <c r="S84" s="15"/>
      <c r="T84" s="15"/>
    </row>
    <row r="85" spans="2:20" ht="16" x14ac:dyDescent="0.2">
      <c r="B85" s="3"/>
      <c r="C85" s="3"/>
      <c r="D85" s="6"/>
      <c r="E85" s="8"/>
      <c r="Q85" s="10"/>
      <c r="S85" s="15"/>
      <c r="T85" s="15"/>
    </row>
    <row r="86" spans="2:20" ht="16" x14ac:dyDescent="0.2">
      <c r="B86" s="3"/>
      <c r="C86" s="3"/>
      <c r="D86" s="6"/>
      <c r="E86" s="8"/>
      <c r="Q86" s="10"/>
      <c r="S86" s="15"/>
      <c r="T86" s="15"/>
    </row>
    <row r="87" spans="2:20" ht="16" x14ac:dyDescent="0.2">
      <c r="B87" s="3"/>
      <c r="C87" s="3"/>
      <c r="D87" s="6"/>
      <c r="E87" s="8"/>
      <c r="Q87" s="10"/>
      <c r="S87" s="15"/>
      <c r="T87" s="15"/>
    </row>
    <row r="88" spans="2:20" ht="16" x14ac:dyDescent="0.2">
      <c r="B88" s="3"/>
      <c r="C88" s="3"/>
      <c r="D88" s="6"/>
      <c r="E88" s="8"/>
      <c r="Q88" s="10"/>
      <c r="S88" s="15"/>
      <c r="T88" s="15"/>
    </row>
    <row r="89" spans="2:20" ht="16" x14ac:dyDescent="0.2">
      <c r="B89" s="3"/>
      <c r="C89" s="3"/>
      <c r="D89" s="6"/>
      <c r="E89" s="8"/>
      <c r="Q89" s="10"/>
      <c r="S89" s="15"/>
      <c r="T89" s="15"/>
    </row>
    <row r="90" spans="2:20" ht="16" x14ac:dyDescent="0.2">
      <c r="B90" s="3"/>
      <c r="C90" s="3"/>
      <c r="D90" s="6"/>
      <c r="E90" s="8"/>
      <c r="Q90" s="10"/>
      <c r="S90" s="15"/>
      <c r="T90" s="15"/>
    </row>
    <row r="91" spans="2:20" ht="16" x14ac:dyDescent="0.2">
      <c r="B91" s="3"/>
      <c r="C91" s="3"/>
      <c r="D91" s="6"/>
      <c r="E91" s="8"/>
      <c r="Q91" s="10"/>
      <c r="S91" s="15"/>
      <c r="T91" s="15"/>
    </row>
    <row r="92" spans="2:20" ht="16" x14ac:dyDescent="0.2">
      <c r="B92" s="3"/>
      <c r="C92" s="3"/>
      <c r="D92" s="6"/>
      <c r="E92" s="8"/>
      <c r="Q92" s="10"/>
      <c r="S92" s="15"/>
      <c r="T92" s="15"/>
    </row>
    <row r="93" spans="2:20" ht="16" x14ac:dyDescent="0.2">
      <c r="B93" s="3"/>
      <c r="C93" s="3"/>
      <c r="D93" s="6"/>
      <c r="E93" s="8"/>
      <c r="Q93" s="10"/>
      <c r="S93" s="15"/>
      <c r="T93" s="15"/>
    </row>
    <row r="94" spans="2:20" ht="16" x14ac:dyDescent="0.2">
      <c r="B94" s="3"/>
      <c r="C94" s="3"/>
      <c r="D94" s="6"/>
      <c r="E94" s="8"/>
      <c r="Q94" s="10"/>
      <c r="S94" s="15"/>
      <c r="T94" s="15"/>
    </row>
    <row r="95" spans="2:20" ht="16" x14ac:dyDescent="0.2">
      <c r="B95" s="3"/>
      <c r="C95" s="3"/>
      <c r="D95" s="6"/>
      <c r="E95" s="8"/>
      <c r="Q95" s="10"/>
      <c r="S95" s="15"/>
      <c r="T95" s="15"/>
    </row>
    <row r="96" spans="2:20" ht="16" x14ac:dyDescent="0.2">
      <c r="B96" s="3"/>
      <c r="C96" s="3"/>
      <c r="D96" s="6"/>
      <c r="E96" s="8"/>
      <c r="Q96" s="10"/>
      <c r="S96" s="15"/>
      <c r="T96" s="15"/>
    </row>
    <row r="97" spans="2:20" ht="16" x14ac:dyDescent="0.2">
      <c r="B97" s="3"/>
      <c r="C97" s="3"/>
      <c r="D97" s="6"/>
      <c r="E97" s="8"/>
      <c r="Q97" s="10"/>
      <c r="S97" s="15"/>
      <c r="T97" s="15"/>
    </row>
    <row r="98" spans="2:20" ht="16" x14ac:dyDescent="0.2">
      <c r="B98" s="3"/>
      <c r="C98" s="3"/>
      <c r="D98" s="6"/>
      <c r="E98" s="8"/>
      <c r="Q98" s="10"/>
      <c r="S98" s="15"/>
      <c r="T98" s="15"/>
    </row>
    <row r="99" spans="2:20" ht="16" x14ac:dyDescent="0.2">
      <c r="B99" s="3"/>
      <c r="C99" s="3"/>
      <c r="D99" s="6"/>
      <c r="E99" s="8"/>
      <c r="Q99" s="10"/>
      <c r="S99" s="15"/>
      <c r="T99" s="15"/>
    </row>
    <row r="100" spans="2:20" ht="16" x14ac:dyDescent="0.2">
      <c r="B100" s="3"/>
      <c r="C100" s="3"/>
      <c r="D100" s="6"/>
      <c r="E100" s="8"/>
      <c r="Q100" s="10"/>
      <c r="S100" s="15"/>
      <c r="T100" s="15"/>
    </row>
    <row r="101" spans="2:20" ht="16" x14ac:dyDescent="0.2">
      <c r="B101" s="3"/>
      <c r="C101" s="3"/>
      <c r="D101" s="6"/>
      <c r="E101" s="8"/>
      <c r="Q101" s="10"/>
      <c r="S101" s="15"/>
      <c r="T101" s="15"/>
    </row>
    <row r="102" spans="2:20" ht="16" x14ac:dyDescent="0.2">
      <c r="B102" s="3"/>
      <c r="C102" s="3"/>
      <c r="D102" s="6"/>
      <c r="E102" s="8"/>
      <c r="Q102" s="10"/>
      <c r="S102" s="15"/>
      <c r="T102" s="15"/>
    </row>
    <row r="103" spans="2:20" ht="16" x14ac:dyDescent="0.2">
      <c r="B103" s="3"/>
      <c r="C103" s="3"/>
      <c r="D103" s="6"/>
      <c r="E103" s="8"/>
      <c r="Q103" s="10"/>
      <c r="S103" s="15"/>
      <c r="T103" s="15"/>
    </row>
    <row r="104" spans="2:20" ht="16" x14ac:dyDescent="0.2">
      <c r="B104" s="3"/>
      <c r="C104" s="3"/>
      <c r="D104" s="6"/>
      <c r="E104" s="8"/>
      <c r="Q104" s="10"/>
      <c r="S104" s="15"/>
      <c r="T104" s="15"/>
    </row>
    <row r="105" spans="2:20" ht="16" x14ac:dyDescent="0.2">
      <c r="B105" s="3"/>
      <c r="C105" s="3"/>
      <c r="D105" s="6"/>
      <c r="E105" s="8"/>
      <c r="Q105" s="10"/>
      <c r="S105" s="15"/>
      <c r="T105" s="15"/>
    </row>
    <row r="106" spans="2:20" ht="16" x14ac:dyDescent="0.2">
      <c r="B106" s="3"/>
      <c r="C106" s="3"/>
      <c r="D106" s="6"/>
      <c r="E106" s="8"/>
      <c r="Q106" s="10"/>
      <c r="S106" s="15"/>
      <c r="T106" s="15"/>
    </row>
    <row r="107" spans="2:20" ht="16" x14ac:dyDescent="0.2">
      <c r="B107" s="3"/>
      <c r="C107" s="3"/>
      <c r="D107" s="6"/>
      <c r="E107" s="8"/>
      <c r="Q107" s="10"/>
      <c r="S107" s="15"/>
      <c r="T107" s="15"/>
    </row>
    <row r="108" spans="2:20" ht="16" x14ac:dyDescent="0.2">
      <c r="B108" s="3"/>
      <c r="C108" s="3"/>
      <c r="D108" s="6"/>
      <c r="E108" s="8"/>
      <c r="Q108" s="10"/>
      <c r="S108" s="15"/>
      <c r="T108" s="15"/>
    </row>
    <row r="109" spans="2:20" ht="16" x14ac:dyDescent="0.2">
      <c r="B109" s="3"/>
      <c r="C109" s="3"/>
      <c r="D109" s="6"/>
      <c r="E109" s="8"/>
      <c r="Q109" s="10"/>
      <c r="S109" s="15"/>
      <c r="T109" s="15"/>
    </row>
    <row r="110" spans="2:20" ht="16" x14ac:dyDescent="0.2">
      <c r="B110" s="3"/>
      <c r="C110" s="3"/>
      <c r="D110" s="6"/>
      <c r="E110" s="8"/>
      <c r="Q110" s="10"/>
      <c r="S110" s="15"/>
      <c r="T110" s="15"/>
    </row>
    <row r="111" spans="2:20" ht="16" x14ac:dyDescent="0.2">
      <c r="B111" s="3"/>
      <c r="C111" s="3"/>
      <c r="D111" s="6"/>
      <c r="E111" s="8"/>
      <c r="Q111" s="10"/>
      <c r="S111" s="15"/>
      <c r="T111" s="15"/>
    </row>
    <row r="112" spans="2:20" ht="16" x14ac:dyDescent="0.2">
      <c r="B112" s="3"/>
      <c r="C112" s="3"/>
      <c r="D112" s="6"/>
      <c r="E112" s="8"/>
      <c r="Q112" s="10"/>
      <c r="S112" s="15"/>
      <c r="T112" s="15"/>
    </row>
    <row r="113" spans="2:20" ht="16" x14ac:dyDescent="0.2">
      <c r="B113" s="3"/>
      <c r="C113" s="3"/>
      <c r="D113" s="6"/>
      <c r="E113" s="8"/>
      <c r="Q113" s="10"/>
      <c r="S113" s="15"/>
      <c r="T113" s="15"/>
    </row>
    <row r="114" spans="2:20" ht="16" x14ac:dyDescent="0.2">
      <c r="B114" s="3"/>
      <c r="C114" s="3"/>
      <c r="D114" s="6"/>
      <c r="E114" s="8"/>
      <c r="Q114" s="10"/>
      <c r="S114" s="15"/>
      <c r="T114" s="15"/>
    </row>
    <row r="115" spans="2:20" ht="16" x14ac:dyDescent="0.2">
      <c r="B115" s="3"/>
      <c r="C115" s="3"/>
      <c r="D115" s="6"/>
      <c r="E115" s="8"/>
      <c r="Q115" s="10"/>
      <c r="S115" s="15"/>
      <c r="T115" s="15"/>
    </row>
    <row r="116" spans="2:20" ht="16" x14ac:dyDescent="0.2">
      <c r="B116" s="3"/>
      <c r="C116" s="3"/>
      <c r="D116" s="6"/>
      <c r="E116" s="8"/>
      <c r="Q116" s="10"/>
      <c r="S116" s="15"/>
      <c r="T116" s="15"/>
    </row>
    <row r="117" spans="2:20" ht="16" x14ac:dyDescent="0.2">
      <c r="B117" s="3"/>
      <c r="C117" s="3"/>
      <c r="D117" s="6"/>
      <c r="E117" s="8"/>
      <c r="Q117" s="10"/>
      <c r="S117" s="15"/>
      <c r="T117" s="15"/>
    </row>
    <row r="118" spans="2:20" ht="16" x14ac:dyDescent="0.2">
      <c r="B118" s="3"/>
      <c r="C118" s="3"/>
      <c r="D118" s="6"/>
      <c r="E118" s="8"/>
      <c r="Q118" s="10"/>
      <c r="S118" s="15"/>
      <c r="T118" s="15"/>
    </row>
    <row r="119" spans="2:20" ht="16" x14ac:dyDescent="0.2">
      <c r="B119" s="3"/>
      <c r="C119" s="3"/>
      <c r="D119" s="6"/>
      <c r="E119" s="8"/>
      <c r="Q119" s="10"/>
      <c r="S119" s="15"/>
      <c r="T119" s="15"/>
    </row>
    <row r="120" spans="2:20" ht="16" x14ac:dyDescent="0.2">
      <c r="B120" s="3"/>
      <c r="C120" s="3"/>
      <c r="D120" s="6"/>
      <c r="E120" s="8"/>
      <c r="Q120" s="10"/>
      <c r="S120" s="15"/>
      <c r="T120" s="15"/>
    </row>
    <row r="121" spans="2:20" ht="16" x14ac:dyDescent="0.2">
      <c r="B121" s="3"/>
      <c r="C121" s="3"/>
      <c r="D121" s="6"/>
      <c r="E121" s="8"/>
      <c r="Q121" s="10"/>
      <c r="S121" s="15"/>
      <c r="T121" s="15"/>
    </row>
    <row r="122" spans="2:20" ht="16" x14ac:dyDescent="0.2">
      <c r="B122" s="3"/>
      <c r="C122" s="3"/>
      <c r="D122" s="6"/>
      <c r="E122" s="8"/>
      <c r="Q122" s="10"/>
      <c r="S122" s="15"/>
      <c r="T122" s="15"/>
    </row>
    <row r="123" spans="2:20" ht="16" x14ac:dyDescent="0.2">
      <c r="B123" s="3"/>
      <c r="C123" s="3"/>
      <c r="D123" s="6"/>
      <c r="E123" s="8"/>
      <c r="Q123" s="10"/>
      <c r="S123" s="15"/>
      <c r="T123" s="15"/>
    </row>
    <row r="124" spans="2:20" ht="16" x14ac:dyDescent="0.2">
      <c r="B124" s="3"/>
      <c r="C124" s="3"/>
      <c r="D124" s="6"/>
      <c r="E124" s="8"/>
      <c r="Q124" s="10"/>
      <c r="S124" s="15"/>
      <c r="T124" s="15"/>
    </row>
    <row r="125" spans="2:20" ht="16" x14ac:dyDescent="0.2">
      <c r="B125" s="3"/>
      <c r="C125" s="3"/>
      <c r="D125" s="6"/>
      <c r="E125" s="8"/>
      <c r="Q125" s="10"/>
      <c r="S125" s="15"/>
      <c r="T125" s="15"/>
    </row>
    <row r="126" spans="2:20" ht="16" x14ac:dyDescent="0.2">
      <c r="B126" s="3"/>
      <c r="C126" s="3"/>
      <c r="D126" s="6"/>
      <c r="E126" s="8"/>
      <c r="Q126" s="10"/>
      <c r="S126" s="15"/>
      <c r="T126" s="15"/>
    </row>
    <row r="127" spans="2:20" ht="16" x14ac:dyDescent="0.2">
      <c r="B127" s="3"/>
      <c r="C127" s="3"/>
      <c r="D127" s="6"/>
      <c r="E127" s="8"/>
      <c r="Q127" s="10"/>
      <c r="S127" s="15"/>
      <c r="T127" s="15"/>
    </row>
    <row r="128" spans="2:20" ht="16" x14ac:dyDescent="0.2">
      <c r="B128" s="3"/>
      <c r="C128" s="3"/>
      <c r="D128" s="6"/>
      <c r="E128" s="8"/>
      <c r="Q128" s="10"/>
      <c r="S128" s="15"/>
      <c r="T128" s="15"/>
    </row>
    <row r="129" spans="2:20" ht="16" x14ac:dyDescent="0.2">
      <c r="B129" s="3"/>
      <c r="C129" s="3"/>
      <c r="D129" s="6"/>
      <c r="E129" s="8"/>
      <c r="Q129" s="10"/>
      <c r="S129" s="15"/>
      <c r="T129" s="15"/>
    </row>
    <row r="130" spans="2:20" ht="16" x14ac:dyDescent="0.2">
      <c r="B130" s="3"/>
      <c r="C130" s="3"/>
      <c r="D130" s="6"/>
      <c r="E130" s="8"/>
      <c r="Q130" s="10"/>
      <c r="S130" s="15"/>
      <c r="T130" s="15"/>
    </row>
    <row r="131" spans="2:20" ht="16" x14ac:dyDescent="0.2">
      <c r="B131" s="3"/>
      <c r="C131" s="3"/>
      <c r="D131" s="6"/>
      <c r="E131" s="8"/>
      <c r="Q131" s="10"/>
      <c r="S131" s="15"/>
      <c r="T131" s="15"/>
    </row>
    <row r="132" spans="2:20" ht="16" x14ac:dyDescent="0.2">
      <c r="B132" s="3"/>
      <c r="C132" s="3"/>
      <c r="D132" s="6"/>
      <c r="E132" s="8"/>
      <c r="Q132" s="10"/>
      <c r="S132" s="15"/>
      <c r="T132" s="15"/>
    </row>
    <row r="133" spans="2:20" ht="16" x14ac:dyDescent="0.2">
      <c r="B133" s="3"/>
      <c r="C133" s="3"/>
      <c r="D133" s="6"/>
      <c r="E133" s="8"/>
      <c r="Q133" s="10"/>
      <c r="S133" s="15"/>
      <c r="T133" s="15"/>
    </row>
    <row r="134" spans="2:20" ht="16" x14ac:dyDescent="0.2">
      <c r="B134" s="3"/>
      <c r="C134" s="3"/>
      <c r="D134" s="6"/>
      <c r="E134" s="8"/>
      <c r="Q134" s="10"/>
      <c r="S134" s="15"/>
      <c r="T134" s="15"/>
    </row>
    <row r="135" spans="2:20" ht="16" x14ac:dyDescent="0.2">
      <c r="B135" s="3"/>
      <c r="C135" s="3"/>
      <c r="D135" s="6"/>
      <c r="E135" s="8"/>
      <c r="Q135" s="10"/>
      <c r="S135" s="15"/>
      <c r="T135" s="15"/>
    </row>
    <row r="136" spans="2:20" ht="16" x14ac:dyDescent="0.2">
      <c r="B136" s="3"/>
      <c r="C136" s="3"/>
      <c r="D136" s="6"/>
      <c r="E136" s="8"/>
      <c r="Q136" s="10"/>
      <c r="S136" s="15"/>
      <c r="T136" s="15"/>
    </row>
    <row r="137" spans="2:20" ht="16" x14ac:dyDescent="0.2">
      <c r="B137" s="3"/>
      <c r="C137" s="3"/>
      <c r="D137" s="6"/>
      <c r="E137" s="8"/>
      <c r="Q137" s="10"/>
      <c r="S137" s="15"/>
      <c r="T137" s="15"/>
    </row>
    <row r="138" spans="2:20" ht="16" x14ac:dyDescent="0.2">
      <c r="B138" s="3"/>
      <c r="C138" s="3"/>
      <c r="D138" s="6"/>
      <c r="E138" s="8"/>
      <c r="Q138" s="10"/>
      <c r="S138" s="15"/>
      <c r="T138" s="15"/>
    </row>
    <row r="139" spans="2:20" ht="16" x14ac:dyDescent="0.2">
      <c r="B139" s="3"/>
      <c r="C139" s="3"/>
      <c r="D139" s="6"/>
      <c r="E139" s="8"/>
      <c r="Q139" s="10"/>
      <c r="S139" s="15"/>
      <c r="T139" s="15"/>
    </row>
    <row r="140" spans="2:20" ht="16" x14ac:dyDescent="0.2">
      <c r="B140" s="3"/>
      <c r="C140" s="3"/>
      <c r="D140" s="6"/>
      <c r="E140" s="8"/>
      <c r="Q140" s="10"/>
      <c r="S140" s="15"/>
      <c r="T140" s="15"/>
    </row>
    <row r="141" spans="2:20" ht="16" x14ac:dyDescent="0.2">
      <c r="B141" s="3"/>
      <c r="C141" s="3"/>
      <c r="D141" s="6"/>
      <c r="E141" s="8"/>
      <c r="Q141" s="10"/>
      <c r="S141" s="15"/>
      <c r="T141" s="15"/>
    </row>
    <row r="142" spans="2:20" ht="16" x14ac:dyDescent="0.2">
      <c r="B142" s="3"/>
      <c r="C142" s="3"/>
      <c r="D142" s="6"/>
      <c r="E142" s="8"/>
      <c r="Q142" s="10"/>
      <c r="S142" s="15"/>
      <c r="T142" s="15"/>
    </row>
    <row r="143" spans="2:20" ht="16" x14ac:dyDescent="0.2">
      <c r="B143" s="3"/>
      <c r="C143" s="3"/>
      <c r="D143" s="6"/>
      <c r="E143" s="8"/>
      <c r="Q143" s="10"/>
      <c r="S143" s="15"/>
      <c r="T143" s="15"/>
    </row>
    <row r="144" spans="2:20" ht="16" x14ac:dyDescent="0.2">
      <c r="B144" s="3"/>
      <c r="C144" s="3"/>
      <c r="D144" s="6"/>
      <c r="E144" s="8"/>
      <c r="Q144" s="10"/>
      <c r="S144" s="15"/>
      <c r="T144" s="15"/>
    </row>
    <row r="145" spans="2:20" ht="16" x14ac:dyDescent="0.2">
      <c r="B145" s="3"/>
      <c r="C145" s="3"/>
      <c r="D145" s="6"/>
      <c r="E145" s="8"/>
      <c r="Q145" s="10"/>
      <c r="S145" s="15"/>
      <c r="T145" s="15"/>
    </row>
    <row r="146" spans="2:20" ht="16" x14ac:dyDescent="0.2">
      <c r="B146" s="3"/>
      <c r="C146" s="3"/>
      <c r="D146" s="6"/>
      <c r="E146" s="8"/>
      <c r="Q146" s="10"/>
      <c r="S146" s="15"/>
      <c r="T146" s="15"/>
    </row>
    <row r="147" spans="2:20" ht="16" x14ac:dyDescent="0.2">
      <c r="B147" s="3"/>
      <c r="C147" s="3"/>
      <c r="D147" s="6"/>
      <c r="E147" s="8"/>
      <c r="Q147" s="10"/>
      <c r="S147" s="15"/>
      <c r="T147" s="15"/>
    </row>
    <row r="148" spans="2:20" ht="16" x14ac:dyDescent="0.2">
      <c r="B148" s="3"/>
      <c r="C148" s="3"/>
      <c r="D148" s="6"/>
      <c r="E148" s="8"/>
      <c r="Q148" s="10"/>
      <c r="S148" s="15"/>
      <c r="T148" s="15"/>
    </row>
    <row r="149" spans="2:20" ht="16" x14ac:dyDescent="0.2">
      <c r="B149" s="3"/>
      <c r="C149" s="3"/>
      <c r="D149" s="6"/>
      <c r="E149" s="8"/>
      <c r="Q149" s="10"/>
      <c r="S149" s="15"/>
      <c r="T149" s="15"/>
    </row>
    <row r="150" spans="2:20" ht="16" x14ac:dyDescent="0.2">
      <c r="B150" s="3"/>
      <c r="C150" s="3"/>
      <c r="D150" s="6"/>
      <c r="E150" s="8"/>
      <c r="Q150" s="10"/>
      <c r="S150" s="15"/>
      <c r="T150" s="15"/>
    </row>
    <row r="151" spans="2:20" ht="16" x14ac:dyDescent="0.2">
      <c r="B151" s="3"/>
      <c r="C151" s="3"/>
      <c r="D151" s="6"/>
      <c r="E151" s="8"/>
      <c r="Q151" s="10"/>
      <c r="S151" s="15"/>
      <c r="T151" s="15"/>
    </row>
    <row r="152" spans="2:20" ht="16" x14ac:dyDescent="0.2">
      <c r="B152" s="3"/>
      <c r="C152" s="3"/>
      <c r="D152" s="6"/>
      <c r="E152" s="8"/>
      <c r="Q152" s="10"/>
      <c r="S152" s="15"/>
      <c r="T152" s="15"/>
    </row>
    <row r="153" spans="2:20" ht="16" x14ac:dyDescent="0.2">
      <c r="B153" s="3"/>
      <c r="C153" s="3"/>
      <c r="D153" s="6"/>
      <c r="E153" s="8"/>
      <c r="Q153" s="10"/>
      <c r="S153" s="15"/>
      <c r="T153" s="15"/>
    </row>
    <row r="154" spans="2:20" ht="16" x14ac:dyDescent="0.2">
      <c r="B154" s="3"/>
      <c r="C154" s="3"/>
      <c r="D154" s="6"/>
      <c r="E154" s="8"/>
      <c r="Q154" s="10"/>
      <c r="S154" s="15"/>
      <c r="T154" s="15"/>
    </row>
    <row r="155" spans="2:20" ht="16" x14ac:dyDescent="0.2">
      <c r="B155" s="3"/>
      <c r="C155" s="3"/>
      <c r="D155" s="6"/>
      <c r="E155" s="8"/>
      <c r="Q155" s="10"/>
      <c r="S155" s="15"/>
      <c r="T155" s="15"/>
    </row>
    <row r="156" spans="2:20" ht="16" x14ac:dyDescent="0.2">
      <c r="B156" s="3"/>
      <c r="C156" s="3"/>
      <c r="D156" s="6"/>
      <c r="E156" s="8"/>
      <c r="Q156" s="10"/>
      <c r="S156" s="15"/>
      <c r="T156" s="15"/>
    </row>
    <row r="157" spans="2:20" ht="16" x14ac:dyDescent="0.2">
      <c r="B157" s="3"/>
      <c r="C157" s="3"/>
      <c r="D157" s="6"/>
      <c r="E157" s="8"/>
      <c r="Q157" s="10"/>
      <c r="S157" s="15"/>
      <c r="T157" s="15"/>
    </row>
    <row r="158" spans="2:20" ht="16" x14ac:dyDescent="0.2">
      <c r="B158" s="3"/>
      <c r="C158" s="3"/>
      <c r="D158" s="6"/>
      <c r="E158" s="8"/>
      <c r="Q158" s="10"/>
      <c r="S158" s="15"/>
      <c r="T158" s="15"/>
    </row>
    <row r="159" spans="2:20" ht="16" x14ac:dyDescent="0.2">
      <c r="B159" s="3"/>
      <c r="C159" s="3"/>
      <c r="D159" s="6"/>
      <c r="E159" s="8"/>
      <c r="Q159" s="10"/>
      <c r="S159" s="15"/>
      <c r="T159" s="15"/>
    </row>
    <row r="160" spans="2:20" ht="16" x14ac:dyDescent="0.2">
      <c r="B160" s="3"/>
      <c r="C160" s="3"/>
      <c r="D160" s="6"/>
      <c r="E160" s="8"/>
      <c r="Q160" s="10"/>
      <c r="S160" s="15"/>
      <c r="T160" s="15"/>
    </row>
    <row r="161" spans="2:20" ht="16" x14ac:dyDescent="0.2">
      <c r="B161" s="3"/>
      <c r="C161" s="3"/>
      <c r="D161" s="6"/>
      <c r="E161" s="8"/>
      <c r="Q161" s="10"/>
      <c r="S161" s="15"/>
      <c r="T161" s="15"/>
    </row>
    <row r="162" spans="2:20" ht="16" x14ac:dyDescent="0.2">
      <c r="B162" s="3"/>
      <c r="C162" s="3"/>
      <c r="D162" s="6"/>
      <c r="E162" s="8"/>
      <c r="Q162" s="10"/>
      <c r="S162" s="15"/>
      <c r="T162" s="15"/>
    </row>
    <row r="163" spans="2:20" ht="16" x14ac:dyDescent="0.2">
      <c r="B163" s="3"/>
      <c r="C163" s="3"/>
      <c r="D163" s="6"/>
      <c r="E163" s="8"/>
      <c r="Q163" s="10"/>
      <c r="S163" s="15"/>
      <c r="T163" s="15"/>
    </row>
    <row r="164" spans="2:20" ht="16" x14ac:dyDescent="0.2">
      <c r="B164" s="3"/>
      <c r="C164" s="3"/>
      <c r="D164" s="6"/>
      <c r="E164" s="8"/>
      <c r="Q164" s="10"/>
      <c r="S164" s="15"/>
      <c r="T164" s="15"/>
    </row>
    <row r="165" spans="2:20" ht="16" x14ac:dyDescent="0.2">
      <c r="B165" s="3"/>
      <c r="C165" s="3"/>
      <c r="D165" s="6"/>
      <c r="E165" s="8"/>
      <c r="Q165" s="10"/>
      <c r="S165" s="15"/>
      <c r="T165" s="15"/>
    </row>
  </sheetData>
  <conditionalFormatting sqref="F62:F165">
    <cfRule type="containsText" dxfId="19" priority="9" operator="containsText" text="canceled">
      <formula>NOT(ISERROR(SEARCH("canceled",F62)))</formula>
    </cfRule>
    <cfRule type="containsText" dxfId="18" priority="10" operator="containsText" text="failed">
      <formula>NOT(ISERROR(SEARCH("failed",F62)))</formula>
    </cfRule>
    <cfRule type="containsText" dxfId="17" priority="11" operator="containsText" text="successful">
      <formula>NOT(ISERROR(SEARCH("successful",F62)))</formula>
    </cfRule>
    <cfRule type="containsText" dxfId="16" priority="12" operator="containsText" text="live">
      <formula>NOT(ISERROR(SEARCH("live",F62)))</formula>
    </cfRule>
  </conditionalFormatting>
  <conditionalFormatting sqref="O62:O165">
    <cfRule type="colorScale" priority="8">
      <colorScale>
        <cfvo type="num" val="0"/>
        <cfvo type="num" val="90"/>
        <color rgb="FFFF0000"/>
        <color rgb="FF002060"/>
      </colorScale>
    </cfRule>
  </conditionalFormatting>
  <conditionalFormatting sqref="F1:F61">
    <cfRule type="containsText" dxfId="15" priority="3" operator="containsText" text="canceled">
      <formula>NOT(ISERROR(SEARCH("canceled",F1)))</formula>
    </cfRule>
    <cfRule type="containsText" dxfId="14" priority="4" operator="containsText" text="failed">
      <formula>NOT(ISERROR(SEARCH("failed",F1)))</formula>
    </cfRule>
    <cfRule type="containsText" dxfId="13" priority="5" operator="containsText" text="successful">
      <formula>NOT(ISERROR(SEARCH("successful",F1)))</formula>
    </cfRule>
    <cfRule type="containsText" dxfId="12" priority="6" operator="containsText" text="live">
      <formula>NOT(ISERROR(SEARCH("live",F1)))</formula>
    </cfRule>
  </conditionalFormatting>
  <conditionalFormatting sqref="O1:O61">
    <cfRule type="colorScale" priority="2">
      <colorScale>
        <cfvo type="num" val="0"/>
        <cfvo type="num" val="90"/>
        <color rgb="FFFF0000"/>
        <color rgb="FF002060"/>
      </colorScale>
    </cfRule>
  </conditionalFormatting>
  <conditionalFormatting sqref="P1:T1">
    <cfRule type="colorScale" priority="1">
      <colorScale>
        <cfvo type="num" val="0"/>
        <cfvo type="num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644BF-514B-7249-AAFA-55162862D195}">
  <dimension ref="A1:T61"/>
  <sheetViews>
    <sheetView workbookViewId="0">
      <selection activeCell="G7" sqref="G7"/>
    </sheetView>
  </sheetViews>
  <sheetFormatPr baseColWidth="10" defaultRowHeight="15" x14ac:dyDescent="0.2"/>
  <cols>
    <col min="1" max="1" width="5.1640625" bestFit="1" customWidth="1"/>
    <col min="2" max="2" width="31.33203125" customWidth="1"/>
    <col min="3" max="3" width="37.5" customWidth="1"/>
    <col min="4" max="4" width="13.6640625" bestFit="1" customWidth="1"/>
    <col min="5" max="5" width="9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</row>
    <row r="2" spans="1:20" ht="48" x14ac:dyDescent="0.2">
      <c r="A2">
        <v>3188</v>
      </c>
      <c r="B2" s="3" t="s">
        <v>3188</v>
      </c>
      <c r="C2" s="3" t="s">
        <v>7298</v>
      </c>
      <c r="D2" s="6">
        <v>200</v>
      </c>
      <c r="E2" s="8">
        <v>130</v>
      </c>
      <c r="F2" t="s">
        <v>8220</v>
      </c>
      <c r="G2" t="s">
        <v>8224</v>
      </c>
      <c r="H2" t="s">
        <v>8246</v>
      </c>
      <c r="I2">
        <v>1433930302</v>
      </c>
      <c r="J2">
        <v>1432115902</v>
      </c>
      <c r="K2" t="b">
        <v>0</v>
      </c>
      <c r="L2">
        <v>9</v>
      </c>
      <c r="M2" t="b">
        <v>0</v>
      </c>
      <c r="N2" t="s">
        <v>8303</v>
      </c>
      <c r="O2">
        <v>65</v>
      </c>
      <c r="P2">
        <v>14.44</v>
      </c>
      <c r="Q2" s="10" t="s">
        <v>8315</v>
      </c>
      <c r="R2" t="s">
        <v>8357</v>
      </c>
      <c r="S2" s="15">
        <v>42144.415532407409</v>
      </c>
      <c r="T2" s="15">
        <v>42165.415532407409</v>
      </c>
    </row>
    <row r="3" spans="1:20" ht="64" x14ac:dyDescent="0.2">
      <c r="A3">
        <v>3189</v>
      </c>
      <c r="B3" s="3" t="s">
        <v>3189</v>
      </c>
      <c r="C3" s="3" t="s">
        <v>7299</v>
      </c>
      <c r="D3" s="6">
        <v>55000</v>
      </c>
      <c r="E3" s="8">
        <v>6780</v>
      </c>
      <c r="F3" t="s">
        <v>8220</v>
      </c>
      <c r="G3" t="s">
        <v>8234</v>
      </c>
      <c r="H3" t="s">
        <v>8254</v>
      </c>
      <c r="I3">
        <v>1432455532</v>
      </c>
      <c r="J3">
        <v>1429863532</v>
      </c>
      <c r="K3" t="b">
        <v>0</v>
      </c>
      <c r="L3">
        <v>19</v>
      </c>
      <c r="M3" t="b">
        <v>0</v>
      </c>
      <c r="N3" t="s">
        <v>8303</v>
      </c>
      <c r="O3">
        <v>12</v>
      </c>
      <c r="P3">
        <v>356.84</v>
      </c>
      <c r="Q3" s="10" t="s">
        <v>8315</v>
      </c>
      <c r="R3" t="s">
        <v>8357</v>
      </c>
      <c r="S3" s="15">
        <v>42118.346435185187</v>
      </c>
      <c r="T3" s="15">
        <v>42148.346435185187</v>
      </c>
    </row>
    <row r="4" spans="1:20" ht="48" x14ac:dyDescent="0.2">
      <c r="A4">
        <v>3190</v>
      </c>
      <c r="B4" s="3" t="s">
        <v>3190</v>
      </c>
      <c r="C4" s="3" t="s">
        <v>7300</v>
      </c>
      <c r="D4" s="6">
        <v>4000</v>
      </c>
      <c r="E4" s="8">
        <v>0</v>
      </c>
      <c r="F4" t="s">
        <v>8220</v>
      </c>
      <c r="G4" t="s">
        <v>8228</v>
      </c>
      <c r="H4" t="s">
        <v>8250</v>
      </c>
      <c r="I4">
        <v>1481258275</v>
      </c>
      <c r="J4">
        <v>1478662675</v>
      </c>
      <c r="K4" t="b">
        <v>0</v>
      </c>
      <c r="L4">
        <v>0</v>
      </c>
      <c r="M4" t="b">
        <v>0</v>
      </c>
      <c r="N4" t="s">
        <v>8303</v>
      </c>
      <c r="O4">
        <v>0</v>
      </c>
      <c r="P4">
        <v>0</v>
      </c>
      <c r="Q4" s="10" t="s">
        <v>8315</v>
      </c>
      <c r="R4" t="s">
        <v>8357</v>
      </c>
      <c r="S4" s="15">
        <v>42683.151331018518</v>
      </c>
      <c r="T4" s="15">
        <v>42713.192997685182</v>
      </c>
    </row>
    <row r="5" spans="1:20" ht="48" x14ac:dyDescent="0.2">
      <c r="A5">
        <v>3191</v>
      </c>
      <c r="B5" s="3" t="s">
        <v>3191</v>
      </c>
      <c r="C5" s="3" t="s">
        <v>7301</v>
      </c>
      <c r="D5" s="6">
        <v>3750</v>
      </c>
      <c r="E5" s="8">
        <v>151</v>
      </c>
      <c r="F5" t="s">
        <v>8220</v>
      </c>
      <c r="G5" t="s">
        <v>8223</v>
      </c>
      <c r="H5" t="s">
        <v>8245</v>
      </c>
      <c r="I5">
        <v>1471370869</v>
      </c>
      <c r="J5">
        <v>1466186869</v>
      </c>
      <c r="K5" t="b">
        <v>0</v>
      </c>
      <c r="L5">
        <v>4</v>
      </c>
      <c r="M5" t="b">
        <v>0</v>
      </c>
      <c r="N5" t="s">
        <v>8303</v>
      </c>
      <c r="O5">
        <v>4</v>
      </c>
      <c r="P5">
        <v>37.75</v>
      </c>
      <c r="Q5" s="10" t="s">
        <v>8315</v>
      </c>
      <c r="R5" t="s">
        <v>8357</v>
      </c>
      <c r="S5" s="15">
        <v>42538.755428240736</v>
      </c>
      <c r="T5" s="15">
        <v>42598.755428240736</v>
      </c>
    </row>
    <row r="6" spans="1:20" ht="48" x14ac:dyDescent="0.2">
      <c r="A6">
        <v>3192</v>
      </c>
      <c r="B6" s="3" t="s">
        <v>3192</v>
      </c>
      <c r="C6" s="3" t="s">
        <v>7302</v>
      </c>
      <c r="D6" s="6">
        <v>10000</v>
      </c>
      <c r="E6" s="8">
        <v>102</v>
      </c>
      <c r="F6" t="s">
        <v>8220</v>
      </c>
      <c r="G6" t="s">
        <v>8224</v>
      </c>
      <c r="H6" t="s">
        <v>8246</v>
      </c>
      <c r="I6">
        <v>1425160800</v>
      </c>
      <c r="J6">
        <v>1421274859</v>
      </c>
      <c r="K6" t="b">
        <v>0</v>
      </c>
      <c r="L6">
        <v>8</v>
      </c>
      <c r="M6" t="b">
        <v>0</v>
      </c>
      <c r="N6" t="s">
        <v>8303</v>
      </c>
      <c r="O6">
        <v>1</v>
      </c>
      <c r="P6">
        <v>12.75</v>
      </c>
      <c r="Q6" s="10" t="s">
        <v>8315</v>
      </c>
      <c r="R6" t="s">
        <v>8357</v>
      </c>
      <c r="S6" s="15">
        <v>42018.94049768518</v>
      </c>
      <c r="T6" s="15">
        <v>42063.916666666672</v>
      </c>
    </row>
    <row r="7" spans="1:20" ht="48" x14ac:dyDescent="0.2">
      <c r="A7">
        <v>3193</v>
      </c>
      <c r="B7" s="3" t="s">
        <v>3193</v>
      </c>
      <c r="C7" s="3" t="s">
        <v>7303</v>
      </c>
      <c r="D7" s="6">
        <v>5000</v>
      </c>
      <c r="E7" s="8">
        <v>587</v>
      </c>
      <c r="F7" t="s">
        <v>8220</v>
      </c>
      <c r="G7" t="s">
        <v>8224</v>
      </c>
      <c r="H7" t="s">
        <v>8246</v>
      </c>
      <c r="I7">
        <v>1424474056</v>
      </c>
      <c r="J7">
        <v>1420586056</v>
      </c>
      <c r="K7" t="b">
        <v>0</v>
      </c>
      <c r="L7">
        <v>24</v>
      </c>
      <c r="M7" t="b">
        <v>0</v>
      </c>
      <c r="N7" t="s">
        <v>8303</v>
      </c>
      <c r="O7">
        <v>12</v>
      </c>
      <c r="P7">
        <v>24.46</v>
      </c>
      <c r="Q7" s="10" t="s">
        <v>8315</v>
      </c>
      <c r="R7" t="s">
        <v>8357</v>
      </c>
      <c r="S7" s="15">
        <v>42010.968240740738</v>
      </c>
      <c r="T7" s="15">
        <v>42055.968240740738</v>
      </c>
    </row>
    <row r="8" spans="1:20" ht="48" x14ac:dyDescent="0.2">
      <c r="A8">
        <v>3194</v>
      </c>
      <c r="B8" s="3" t="s">
        <v>3194</v>
      </c>
      <c r="C8" s="3" t="s">
        <v>7304</v>
      </c>
      <c r="D8" s="6">
        <v>11000</v>
      </c>
      <c r="E8" s="8">
        <v>0</v>
      </c>
      <c r="F8" t="s">
        <v>8220</v>
      </c>
      <c r="G8" t="s">
        <v>8223</v>
      </c>
      <c r="H8" t="s">
        <v>8245</v>
      </c>
      <c r="I8">
        <v>1437960598</v>
      </c>
      <c r="J8">
        <v>1435368598</v>
      </c>
      <c r="K8" t="b">
        <v>0</v>
      </c>
      <c r="L8">
        <v>0</v>
      </c>
      <c r="M8" t="b">
        <v>0</v>
      </c>
      <c r="N8" t="s">
        <v>8303</v>
      </c>
      <c r="O8">
        <v>0</v>
      </c>
      <c r="P8">
        <v>0</v>
      </c>
      <c r="Q8" s="10" t="s">
        <v>8315</v>
      </c>
      <c r="R8" t="s">
        <v>8357</v>
      </c>
      <c r="S8" s="15">
        <v>42182.062476851846</v>
      </c>
      <c r="T8" s="15">
        <v>42212.062476851846</v>
      </c>
    </row>
    <row r="9" spans="1:20" ht="48" x14ac:dyDescent="0.2">
      <c r="A9">
        <v>3195</v>
      </c>
      <c r="B9" s="3" t="s">
        <v>3195</v>
      </c>
      <c r="C9" s="3" t="s">
        <v>7305</v>
      </c>
      <c r="D9" s="6">
        <v>3500</v>
      </c>
      <c r="E9" s="8">
        <v>2070</v>
      </c>
      <c r="F9" t="s">
        <v>8220</v>
      </c>
      <c r="G9" t="s">
        <v>8223</v>
      </c>
      <c r="H9" t="s">
        <v>8245</v>
      </c>
      <c r="I9">
        <v>1423750542</v>
      </c>
      <c r="J9">
        <v>1421158542</v>
      </c>
      <c r="K9" t="b">
        <v>0</v>
      </c>
      <c r="L9">
        <v>39</v>
      </c>
      <c r="M9" t="b">
        <v>0</v>
      </c>
      <c r="N9" t="s">
        <v>8303</v>
      </c>
      <c r="O9">
        <v>59</v>
      </c>
      <c r="P9">
        <v>53.08</v>
      </c>
      <c r="Q9" s="10" t="s">
        <v>8315</v>
      </c>
      <c r="R9" t="s">
        <v>8357</v>
      </c>
      <c r="S9" s="15">
        <v>42017.594236111108</v>
      </c>
      <c r="T9" s="15">
        <v>42047.594236111108</v>
      </c>
    </row>
    <row r="10" spans="1:20" ht="48" x14ac:dyDescent="0.2">
      <c r="A10">
        <v>3196</v>
      </c>
      <c r="B10" s="3" t="s">
        <v>3196</v>
      </c>
      <c r="C10" s="3" t="s">
        <v>7306</v>
      </c>
      <c r="D10" s="6">
        <v>3000000</v>
      </c>
      <c r="E10" s="8">
        <v>1800</v>
      </c>
      <c r="F10" t="s">
        <v>8220</v>
      </c>
      <c r="G10" t="s">
        <v>8223</v>
      </c>
      <c r="H10" t="s">
        <v>8245</v>
      </c>
      <c r="I10">
        <v>1438437600</v>
      </c>
      <c r="J10">
        <v>1433254875</v>
      </c>
      <c r="K10" t="b">
        <v>0</v>
      </c>
      <c r="L10">
        <v>6</v>
      </c>
      <c r="M10" t="b">
        <v>0</v>
      </c>
      <c r="N10" t="s">
        <v>8303</v>
      </c>
      <c r="O10">
        <v>0</v>
      </c>
      <c r="P10">
        <v>300</v>
      </c>
      <c r="Q10" s="10" t="s">
        <v>8315</v>
      </c>
      <c r="R10" t="s">
        <v>8357</v>
      </c>
      <c r="S10" s="15">
        <v>42157.598090277781</v>
      </c>
      <c r="T10" s="15">
        <v>42217.583333333328</v>
      </c>
    </row>
    <row r="11" spans="1:20" ht="32" x14ac:dyDescent="0.2">
      <c r="A11">
        <v>3197</v>
      </c>
      <c r="B11" s="3" t="s">
        <v>3197</v>
      </c>
      <c r="C11" s="3" t="s">
        <v>7307</v>
      </c>
      <c r="D11" s="6">
        <v>10000</v>
      </c>
      <c r="E11" s="8">
        <v>1145</v>
      </c>
      <c r="F11" t="s">
        <v>8220</v>
      </c>
      <c r="G11" t="s">
        <v>8233</v>
      </c>
      <c r="H11" t="s">
        <v>8253</v>
      </c>
      <c r="I11">
        <v>1423050618</v>
      </c>
      <c r="J11">
        <v>1420458618</v>
      </c>
      <c r="K11" t="b">
        <v>0</v>
      </c>
      <c r="L11">
        <v>4</v>
      </c>
      <c r="M11" t="b">
        <v>0</v>
      </c>
      <c r="N11" t="s">
        <v>8303</v>
      </c>
      <c r="O11">
        <v>11</v>
      </c>
      <c r="P11">
        <v>286.25</v>
      </c>
      <c r="Q11" s="10" t="s">
        <v>8315</v>
      </c>
      <c r="R11" t="s">
        <v>8357</v>
      </c>
      <c r="S11" s="15">
        <v>42009.493263888886</v>
      </c>
      <c r="T11" s="15">
        <v>42039.493263888886</v>
      </c>
    </row>
    <row r="12" spans="1:20" ht="64" x14ac:dyDescent="0.2">
      <c r="A12">
        <v>3198</v>
      </c>
      <c r="B12" s="3" t="s">
        <v>3198</v>
      </c>
      <c r="C12" s="3" t="s">
        <v>7308</v>
      </c>
      <c r="D12" s="6">
        <v>30000</v>
      </c>
      <c r="E12" s="8">
        <v>110</v>
      </c>
      <c r="F12" t="s">
        <v>8220</v>
      </c>
      <c r="G12" t="s">
        <v>8231</v>
      </c>
      <c r="H12" t="s">
        <v>8252</v>
      </c>
      <c r="I12">
        <v>1424081477</v>
      </c>
      <c r="J12">
        <v>1420798277</v>
      </c>
      <c r="K12" t="b">
        <v>0</v>
      </c>
      <c r="L12">
        <v>3</v>
      </c>
      <c r="M12" t="b">
        <v>0</v>
      </c>
      <c r="N12" t="s">
        <v>8303</v>
      </c>
      <c r="O12">
        <v>0</v>
      </c>
      <c r="P12">
        <v>36.67</v>
      </c>
      <c r="Q12" s="10" t="s">
        <v>8315</v>
      </c>
      <c r="R12" t="s">
        <v>8357</v>
      </c>
      <c r="S12" s="15">
        <v>42013.424502314811</v>
      </c>
      <c r="T12" s="15">
        <v>42051.424502314811</v>
      </c>
    </row>
    <row r="13" spans="1:20" ht="48" x14ac:dyDescent="0.2">
      <c r="A13">
        <v>3199</v>
      </c>
      <c r="B13" s="3" t="s">
        <v>3199</v>
      </c>
      <c r="C13" s="3" t="s">
        <v>7309</v>
      </c>
      <c r="D13" s="6">
        <v>5000</v>
      </c>
      <c r="E13" s="8">
        <v>2608</v>
      </c>
      <c r="F13" t="s">
        <v>8220</v>
      </c>
      <c r="G13" t="s">
        <v>8223</v>
      </c>
      <c r="H13" t="s">
        <v>8245</v>
      </c>
      <c r="I13">
        <v>1410037200</v>
      </c>
      <c r="J13">
        <v>1407435418</v>
      </c>
      <c r="K13" t="b">
        <v>0</v>
      </c>
      <c r="L13">
        <v>53</v>
      </c>
      <c r="M13" t="b">
        <v>0</v>
      </c>
      <c r="N13" t="s">
        <v>8303</v>
      </c>
      <c r="O13">
        <v>52</v>
      </c>
      <c r="P13">
        <v>49.21</v>
      </c>
      <c r="Q13" s="10" t="s">
        <v>8315</v>
      </c>
      <c r="R13" t="s">
        <v>8357</v>
      </c>
      <c r="S13" s="15">
        <v>41858.761782407404</v>
      </c>
      <c r="T13" s="15">
        <v>41888.875</v>
      </c>
    </row>
    <row r="14" spans="1:20" ht="64" x14ac:dyDescent="0.2">
      <c r="A14">
        <v>3200</v>
      </c>
      <c r="B14" s="3" t="s">
        <v>3200</v>
      </c>
      <c r="C14" s="3" t="s">
        <v>7310</v>
      </c>
      <c r="D14" s="6">
        <v>50000</v>
      </c>
      <c r="E14" s="8">
        <v>1</v>
      </c>
      <c r="F14" t="s">
        <v>8220</v>
      </c>
      <c r="G14" t="s">
        <v>8223</v>
      </c>
      <c r="H14" t="s">
        <v>8245</v>
      </c>
      <c r="I14">
        <v>1461994440</v>
      </c>
      <c r="J14">
        <v>1459410101</v>
      </c>
      <c r="K14" t="b">
        <v>0</v>
      </c>
      <c r="L14">
        <v>1</v>
      </c>
      <c r="M14" t="b">
        <v>0</v>
      </c>
      <c r="N14" t="s">
        <v>8303</v>
      </c>
      <c r="O14">
        <v>0</v>
      </c>
      <c r="P14">
        <v>1</v>
      </c>
      <c r="Q14" s="10" t="s">
        <v>8315</v>
      </c>
      <c r="R14" t="s">
        <v>8357</v>
      </c>
      <c r="S14" s="15">
        <v>42460.320613425924</v>
      </c>
      <c r="T14" s="15">
        <v>42490.231944444444</v>
      </c>
    </row>
    <row r="15" spans="1:20" ht="48" x14ac:dyDescent="0.2">
      <c r="A15">
        <v>3201</v>
      </c>
      <c r="B15" s="3" t="s">
        <v>3201</v>
      </c>
      <c r="C15" s="3" t="s">
        <v>7311</v>
      </c>
      <c r="D15" s="6">
        <v>2000</v>
      </c>
      <c r="E15" s="8">
        <v>25</v>
      </c>
      <c r="F15" t="s">
        <v>8220</v>
      </c>
      <c r="G15" t="s">
        <v>8224</v>
      </c>
      <c r="H15" t="s">
        <v>8246</v>
      </c>
      <c r="I15">
        <v>1409509477</v>
      </c>
      <c r="J15">
        <v>1407695077</v>
      </c>
      <c r="K15" t="b">
        <v>0</v>
      </c>
      <c r="L15">
        <v>2</v>
      </c>
      <c r="M15" t="b">
        <v>0</v>
      </c>
      <c r="N15" t="s">
        <v>8303</v>
      </c>
      <c r="O15">
        <v>1</v>
      </c>
      <c r="P15">
        <v>12.5</v>
      </c>
      <c r="Q15" s="10" t="s">
        <v>8315</v>
      </c>
      <c r="R15" t="s">
        <v>8357</v>
      </c>
      <c r="S15" s="15">
        <v>41861.767094907409</v>
      </c>
      <c r="T15" s="15">
        <v>41882.767094907409</v>
      </c>
    </row>
    <row r="16" spans="1:20" ht="48" x14ac:dyDescent="0.2">
      <c r="A16">
        <v>3202</v>
      </c>
      <c r="B16" s="3" t="s">
        <v>3202</v>
      </c>
      <c r="C16" s="3" t="s">
        <v>7312</v>
      </c>
      <c r="D16" s="6">
        <v>5000</v>
      </c>
      <c r="E16" s="8">
        <v>2726</v>
      </c>
      <c r="F16" t="s">
        <v>8220</v>
      </c>
      <c r="G16" t="s">
        <v>8223</v>
      </c>
      <c r="H16" t="s">
        <v>8245</v>
      </c>
      <c r="I16">
        <v>1450072740</v>
      </c>
      <c r="J16">
        <v>1445027346</v>
      </c>
      <c r="K16" t="b">
        <v>0</v>
      </c>
      <c r="L16">
        <v>25</v>
      </c>
      <c r="M16" t="b">
        <v>0</v>
      </c>
      <c r="N16" t="s">
        <v>8303</v>
      </c>
      <c r="O16">
        <v>55</v>
      </c>
      <c r="P16">
        <v>109.04</v>
      </c>
      <c r="Q16" s="10" t="s">
        <v>8315</v>
      </c>
      <c r="R16" t="s">
        <v>8357</v>
      </c>
      <c r="S16" s="15">
        <v>42293.853541666671</v>
      </c>
      <c r="T16" s="15">
        <v>42352.249305555553</v>
      </c>
    </row>
    <row r="17" spans="1:20" ht="48" x14ac:dyDescent="0.2">
      <c r="A17">
        <v>3203</v>
      </c>
      <c r="B17" s="3" t="s">
        <v>3203</v>
      </c>
      <c r="C17" s="3" t="s">
        <v>7313</v>
      </c>
      <c r="D17" s="6">
        <v>1000</v>
      </c>
      <c r="E17" s="8">
        <v>250</v>
      </c>
      <c r="F17" t="s">
        <v>8220</v>
      </c>
      <c r="G17" t="s">
        <v>8223</v>
      </c>
      <c r="H17" t="s">
        <v>8245</v>
      </c>
      <c r="I17">
        <v>1443224622</v>
      </c>
      <c r="J17">
        <v>1440632622</v>
      </c>
      <c r="K17" t="b">
        <v>0</v>
      </c>
      <c r="L17">
        <v>6</v>
      </c>
      <c r="M17" t="b">
        <v>0</v>
      </c>
      <c r="N17" t="s">
        <v>8303</v>
      </c>
      <c r="O17">
        <v>25</v>
      </c>
      <c r="P17">
        <v>41.67</v>
      </c>
      <c r="Q17" s="10" t="s">
        <v>8315</v>
      </c>
      <c r="R17" t="s">
        <v>8357</v>
      </c>
      <c r="S17" s="15">
        <v>42242.988680555558</v>
      </c>
      <c r="T17" s="15">
        <v>42272.988680555558</v>
      </c>
    </row>
    <row r="18" spans="1:20" ht="48" x14ac:dyDescent="0.2">
      <c r="A18">
        <v>3204</v>
      </c>
      <c r="B18" s="3" t="s">
        <v>3204</v>
      </c>
      <c r="C18" s="3" t="s">
        <v>7314</v>
      </c>
      <c r="D18" s="6">
        <v>500</v>
      </c>
      <c r="E18" s="8">
        <v>0</v>
      </c>
      <c r="F18" t="s">
        <v>8220</v>
      </c>
      <c r="G18" t="s">
        <v>8223</v>
      </c>
      <c r="H18" t="s">
        <v>8245</v>
      </c>
      <c r="I18">
        <v>1437149640</v>
      </c>
      <c r="J18">
        <v>1434558479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10" t="s">
        <v>8315</v>
      </c>
      <c r="R18" t="s">
        <v>8357</v>
      </c>
      <c r="S18" s="15">
        <v>42172.686099537037</v>
      </c>
      <c r="T18" s="15">
        <v>42202.676388888889</v>
      </c>
    </row>
    <row r="19" spans="1:20" ht="48" x14ac:dyDescent="0.2">
      <c r="A19">
        <v>3205</v>
      </c>
      <c r="B19" s="3" t="s">
        <v>3205</v>
      </c>
      <c r="C19" s="3" t="s">
        <v>7315</v>
      </c>
      <c r="D19" s="6">
        <v>8000</v>
      </c>
      <c r="E19" s="8">
        <v>273</v>
      </c>
      <c r="F19" t="s">
        <v>8220</v>
      </c>
      <c r="G19" t="s">
        <v>8224</v>
      </c>
      <c r="H19" t="s">
        <v>8246</v>
      </c>
      <c r="I19">
        <v>1430470772</v>
      </c>
      <c r="J19">
        <v>1427878772</v>
      </c>
      <c r="K19" t="b">
        <v>0</v>
      </c>
      <c r="L19">
        <v>12</v>
      </c>
      <c r="M19" t="b">
        <v>0</v>
      </c>
      <c r="N19" t="s">
        <v>8303</v>
      </c>
      <c r="O19">
        <v>3</v>
      </c>
      <c r="P19">
        <v>22.75</v>
      </c>
      <c r="Q19" s="10" t="s">
        <v>8315</v>
      </c>
      <c r="R19" t="s">
        <v>8357</v>
      </c>
      <c r="S19" s="15">
        <v>42095.374675925923</v>
      </c>
      <c r="T19" s="15">
        <v>42125.374675925923</v>
      </c>
    </row>
    <row r="20" spans="1:20" ht="48" x14ac:dyDescent="0.2">
      <c r="A20">
        <v>3206</v>
      </c>
      <c r="B20" s="3" t="s">
        <v>3206</v>
      </c>
      <c r="C20" s="3" t="s">
        <v>7316</v>
      </c>
      <c r="D20" s="6">
        <v>5000</v>
      </c>
      <c r="E20" s="8">
        <v>0</v>
      </c>
      <c r="F20" t="s">
        <v>8220</v>
      </c>
      <c r="G20" t="s">
        <v>8223</v>
      </c>
      <c r="H20" t="s">
        <v>8245</v>
      </c>
      <c r="I20">
        <v>1442644651</v>
      </c>
      <c r="J20">
        <v>1440052651</v>
      </c>
      <c r="K20" t="b">
        <v>0</v>
      </c>
      <c r="L20">
        <v>0</v>
      </c>
      <c r="M20" t="b">
        <v>0</v>
      </c>
      <c r="N20" t="s">
        <v>8303</v>
      </c>
      <c r="O20">
        <v>0</v>
      </c>
      <c r="P20">
        <v>0</v>
      </c>
      <c r="Q20" s="10" t="s">
        <v>8315</v>
      </c>
      <c r="R20" t="s">
        <v>8357</v>
      </c>
      <c r="S20" s="15">
        <v>42236.276053240741</v>
      </c>
      <c r="T20" s="15">
        <v>42266.276053240741</v>
      </c>
    </row>
    <row r="21" spans="1:20" ht="48" x14ac:dyDescent="0.2">
      <c r="A21">
        <v>3207</v>
      </c>
      <c r="B21" s="3" t="s">
        <v>3207</v>
      </c>
      <c r="C21" s="3" t="s">
        <v>7317</v>
      </c>
      <c r="D21" s="6">
        <v>5500</v>
      </c>
      <c r="E21" s="8">
        <v>2550</v>
      </c>
      <c r="F21" t="s">
        <v>8220</v>
      </c>
      <c r="G21" t="s">
        <v>8223</v>
      </c>
      <c r="H21" t="s">
        <v>8245</v>
      </c>
      <c r="I21">
        <v>1429767607</v>
      </c>
      <c r="J21">
        <v>1424587207</v>
      </c>
      <c r="K21" t="b">
        <v>0</v>
      </c>
      <c r="L21">
        <v>36</v>
      </c>
      <c r="M21" t="b">
        <v>0</v>
      </c>
      <c r="N21" t="s">
        <v>8303</v>
      </c>
      <c r="O21">
        <v>46</v>
      </c>
      <c r="P21">
        <v>70.83</v>
      </c>
      <c r="Q21" s="10" t="s">
        <v>8315</v>
      </c>
      <c r="R21" t="s">
        <v>8357</v>
      </c>
      <c r="S21" s="15">
        <v>42057.277858796297</v>
      </c>
      <c r="T21" s="15">
        <v>42117.236192129625</v>
      </c>
    </row>
    <row r="22" spans="1:20" ht="48" x14ac:dyDescent="0.2">
      <c r="A22">
        <v>3628</v>
      </c>
      <c r="B22" s="3" t="s">
        <v>3626</v>
      </c>
      <c r="C22" s="3" t="s">
        <v>7738</v>
      </c>
      <c r="D22" s="6">
        <v>100000</v>
      </c>
      <c r="E22" s="8">
        <v>0</v>
      </c>
      <c r="F22" t="s">
        <v>8220</v>
      </c>
      <c r="G22" t="s">
        <v>8223</v>
      </c>
      <c r="H22" t="s">
        <v>8245</v>
      </c>
      <c r="I22">
        <v>1450040396</v>
      </c>
      <c r="J22">
        <v>1444852796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s="10" t="s">
        <v>8315</v>
      </c>
      <c r="R22" t="s">
        <v>8357</v>
      </c>
      <c r="S22" s="15">
        <v>42291.833287037036</v>
      </c>
      <c r="T22" s="15">
        <v>42351.874953703707</v>
      </c>
    </row>
    <row r="23" spans="1:20" ht="64" x14ac:dyDescent="0.2">
      <c r="A23">
        <v>3629</v>
      </c>
      <c r="B23" s="3" t="s">
        <v>3627</v>
      </c>
      <c r="C23" s="3" t="s">
        <v>7739</v>
      </c>
      <c r="D23" s="6">
        <v>1000000</v>
      </c>
      <c r="E23" s="8">
        <v>2</v>
      </c>
      <c r="F23" t="s">
        <v>8220</v>
      </c>
      <c r="G23" t="s">
        <v>8223</v>
      </c>
      <c r="H23" t="s">
        <v>8245</v>
      </c>
      <c r="I23">
        <v>1462467600</v>
      </c>
      <c r="J23">
        <v>1457403364</v>
      </c>
      <c r="K23" t="b">
        <v>0</v>
      </c>
      <c r="L23">
        <v>2</v>
      </c>
      <c r="M23" t="b">
        <v>0</v>
      </c>
      <c r="N23" t="s">
        <v>8303</v>
      </c>
      <c r="O23">
        <v>0</v>
      </c>
      <c r="P23">
        <v>1</v>
      </c>
      <c r="Q23" s="10" t="s">
        <v>8315</v>
      </c>
      <c r="R23" t="s">
        <v>8357</v>
      </c>
      <c r="S23" s="15">
        <v>42437.094490740739</v>
      </c>
      <c r="T23" s="15">
        <v>42495.708333333328</v>
      </c>
    </row>
    <row r="24" spans="1:20" ht="48" x14ac:dyDescent="0.2">
      <c r="A24">
        <v>3630</v>
      </c>
      <c r="B24" s="3" t="s">
        <v>3628</v>
      </c>
      <c r="C24" s="3" t="s">
        <v>7740</v>
      </c>
      <c r="D24" s="6">
        <v>3000</v>
      </c>
      <c r="E24" s="8">
        <v>1</v>
      </c>
      <c r="F24" t="s">
        <v>8220</v>
      </c>
      <c r="G24" t="s">
        <v>8224</v>
      </c>
      <c r="H24" t="s">
        <v>8246</v>
      </c>
      <c r="I24">
        <v>1417295990</v>
      </c>
      <c r="J24">
        <v>1414700390</v>
      </c>
      <c r="K24" t="b">
        <v>0</v>
      </c>
      <c r="L24">
        <v>1</v>
      </c>
      <c r="M24" t="b">
        <v>0</v>
      </c>
      <c r="N24" t="s">
        <v>8303</v>
      </c>
      <c r="O24">
        <v>0</v>
      </c>
      <c r="P24">
        <v>1</v>
      </c>
      <c r="Q24" s="10" t="s">
        <v>8315</v>
      </c>
      <c r="R24" t="s">
        <v>8357</v>
      </c>
      <c r="S24" s="15">
        <v>41942.84710648148</v>
      </c>
      <c r="T24" s="15">
        <v>41972.888773148152</v>
      </c>
    </row>
    <row r="25" spans="1:20" ht="64" x14ac:dyDescent="0.2">
      <c r="A25">
        <v>3631</v>
      </c>
      <c r="B25" s="3" t="s">
        <v>3629</v>
      </c>
      <c r="C25" s="3" t="s">
        <v>7741</v>
      </c>
      <c r="D25" s="6">
        <v>17100</v>
      </c>
      <c r="E25" s="8">
        <v>8725</v>
      </c>
      <c r="F25" t="s">
        <v>8220</v>
      </c>
      <c r="G25" t="s">
        <v>8223</v>
      </c>
      <c r="H25" t="s">
        <v>8245</v>
      </c>
      <c r="I25">
        <v>1411444740</v>
      </c>
      <c r="J25">
        <v>1409335497</v>
      </c>
      <c r="K25" t="b">
        <v>0</v>
      </c>
      <c r="L25">
        <v>59</v>
      </c>
      <c r="M25" t="b">
        <v>0</v>
      </c>
      <c r="N25" t="s">
        <v>8303</v>
      </c>
      <c r="O25">
        <v>51</v>
      </c>
      <c r="P25">
        <v>147.88</v>
      </c>
      <c r="Q25" s="10" t="s">
        <v>8315</v>
      </c>
      <c r="R25" t="s">
        <v>8357</v>
      </c>
      <c r="S25" s="15">
        <v>41880.753437499996</v>
      </c>
      <c r="T25" s="15">
        <v>41905.165972222225</v>
      </c>
    </row>
    <row r="26" spans="1:20" ht="48" x14ac:dyDescent="0.2">
      <c r="A26">
        <v>3632</v>
      </c>
      <c r="B26" s="3" t="s">
        <v>3630</v>
      </c>
      <c r="C26" s="3" t="s">
        <v>7742</v>
      </c>
      <c r="D26" s="6">
        <v>500</v>
      </c>
      <c r="E26" s="8">
        <v>100</v>
      </c>
      <c r="F26" t="s">
        <v>8220</v>
      </c>
      <c r="G26" t="s">
        <v>8224</v>
      </c>
      <c r="H26" t="s">
        <v>8246</v>
      </c>
      <c r="I26">
        <v>1416781749</v>
      </c>
      <c r="J26">
        <v>1415053749</v>
      </c>
      <c r="K26" t="b">
        <v>0</v>
      </c>
      <c r="L26">
        <v>1</v>
      </c>
      <c r="M26" t="b">
        <v>0</v>
      </c>
      <c r="N26" t="s">
        <v>8303</v>
      </c>
      <c r="O26">
        <v>20</v>
      </c>
      <c r="P26">
        <v>100</v>
      </c>
      <c r="Q26" s="10" t="s">
        <v>8315</v>
      </c>
      <c r="R26" t="s">
        <v>8357</v>
      </c>
      <c r="S26" s="15">
        <v>41946.936909722222</v>
      </c>
      <c r="T26" s="15">
        <v>41966.936909722222</v>
      </c>
    </row>
    <row r="27" spans="1:20" ht="48" x14ac:dyDescent="0.2">
      <c r="A27">
        <v>3633</v>
      </c>
      <c r="B27" s="3" t="s">
        <v>3631</v>
      </c>
      <c r="C27" s="3" t="s">
        <v>7743</v>
      </c>
      <c r="D27" s="6">
        <v>5000</v>
      </c>
      <c r="E27" s="8">
        <v>1762</v>
      </c>
      <c r="F27" t="s">
        <v>8220</v>
      </c>
      <c r="G27" t="s">
        <v>8223</v>
      </c>
      <c r="H27" t="s">
        <v>8245</v>
      </c>
      <c r="I27">
        <v>1479517200</v>
      </c>
      <c r="J27">
        <v>1475765867</v>
      </c>
      <c r="K27" t="b">
        <v>0</v>
      </c>
      <c r="L27">
        <v>31</v>
      </c>
      <c r="M27" t="b">
        <v>0</v>
      </c>
      <c r="N27" t="s">
        <v>8303</v>
      </c>
      <c r="O27">
        <v>35</v>
      </c>
      <c r="P27">
        <v>56.84</v>
      </c>
      <c r="Q27" s="10" t="s">
        <v>8315</v>
      </c>
      <c r="R27" t="s">
        <v>8357</v>
      </c>
      <c r="S27" s="15">
        <v>42649.623460648145</v>
      </c>
      <c r="T27" s="15">
        <v>42693.041666666672</v>
      </c>
    </row>
    <row r="28" spans="1:20" ht="48" x14ac:dyDescent="0.2">
      <c r="A28">
        <v>3634</v>
      </c>
      <c r="B28" s="3" t="s">
        <v>3632</v>
      </c>
      <c r="C28" s="3" t="s">
        <v>7744</v>
      </c>
      <c r="D28" s="6">
        <v>75000</v>
      </c>
      <c r="E28" s="8">
        <v>3185</v>
      </c>
      <c r="F28" t="s">
        <v>8220</v>
      </c>
      <c r="G28" t="s">
        <v>8228</v>
      </c>
      <c r="H28" t="s">
        <v>8250</v>
      </c>
      <c r="I28">
        <v>1484366340</v>
      </c>
      <c r="J28">
        <v>1480219174</v>
      </c>
      <c r="K28" t="b">
        <v>0</v>
      </c>
      <c r="L28">
        <v>18</v>
      </c>
      <c r="M28" t="b">
        <v>0</v>
      </c>
      <c r="N28" t="s">
        <v>8303</v>
      </c>
      <c r="O28">
        <v>4</v>
      </c>
      <c r="P28">
        <v>176.94</v>
      </c>
      <c r="Q28" s="10" t="s">
        <v>8315</v>
      </c>
      <c r="R28" t="s">
        <v>8357</v>
      </c>
      <c r="S28" s="15">
        <v>42701.166365740741</v>
      </c>
      <c r="T28" s="15">
        <v>42749.165972222225</v>
      </c>
    </row>
    <row r="29" spans="1:20" ht="32" x14ac:dyDescent="0.2">
      <c r="A29">
        <v>3635</v>
      </c>
      <c r="B29" s="3" t="s">
        <v>3633</v>
      </c>
      <c r="C29" s="3" t="s">
        <v>7745</v>
      </c>
      <c r="D29" s="6">
        <v>3500</v>
      </c>
      <c r="E29" s="8">
        <v>1276</v>
      </c>
      <c r="F29" t="s">
        <v>8220</v>
      </c>
      <c r="G29" t="s">
        <v>8223</v>
      </c>
      <c r="H29" t="s">
        <v>8245</v>
      </c>
      <c r="I29">
        <v>1461186676</v>
      </c>
      <c r="J29">
        <v>1458594676</v>
      </c>
      <c r="K29" t="b">
        <v>0</v>
      </c>
      <c r="L29">
        <v>10</v>
      </c>
      <c r="M29" t="b">
        <v>0</v>
      </c>
      <c r="N29" t="s">
        <v>8303</v>
      </c>
      <c r="O29">
        <v>36</v>
      </c>
      <c r="P29">
        <v>127.6</v>
      </c>
      <c r="Q29" s="10" t="s">
        <v>8315</v>
      </c>
      <c r="R29" t="s">
        <v>8357</v>
      </c>
      <c r="S29" s="15">
        <v>42450.88282407407</v>
      </c>
      <c r="T29" s="15">
        <v>42480.88282407407</v>
      </c>
    </row>
    <row r="30" spans="1:20" ht="48" x14ac:dyDescent="0.2">
      <c r="A30">
        <v>3636</v>
      </c>
      <c r="B30" s="3" t="s">
        <v>3634</v>
      </c>
      <c r="C30" s="3" t="s">
        <v>7746</v>
      </c>
      <c r="D30" s="6">
        <v>150000</v>
      </c>
      <c r="E30" s="8">
        <v>0</v>
      </c>
      <c r="F30" t="s">
        <v>8220</v>
      </c>
      <c r="G30" t="s">
        <v>8223</v>
      </c>
      <c r="H30" t="s">
        <v>8245</v>
      </c>
      <c r="I30">
        <v>1442248829</v>
      </c>
      <c r="J30">
        <v>1439224829</v>
      </c>
      <c r="K30" t="b">
        <v>0</v>
      </c>
      <c r="L30">
        <v>0</v>
      </c>
      <c r="M30" t="b">
        <v>0</v>
      </c>
      <c r="N30" t="s">
        <v>8303</v>
      </c>
      <c r="O30">
        <v>0</v>
      </c>
      <c r="P30">
        <v>0</v>
      </c>
      <c r="Q30" s="10" t="s">
        <v>8315</v>
      </c>
      <c r="R30" t="s">
        <v>8357</v>
      </c>
      <c r="S30" s="15">
        <v>42226.694780092599</v>
      </c>
      <c r="T30" s="15">
        <v>42261.694780092599</v>
      </c>
    </row>
    <row r="31" spans="1:20" ht="64" x14ac:dyDescent="0.2">
      <c r="A31">
        <v>3637</v>
      </c>
      <c r="B31" s="3" t="s">
        <v>3635</v>
      </c>
      <c r="C31" s="3" t="s">
        <v>7747</v>
      </c>
      <c r="D31" s="6">
        <v>3000</v>
      </c>
      <c r="E31" s="8">
        <v>926</v>
      </c>
      <c r="F31" t="s">
        <v>8220</v>
      </c>
      <c r="G31" t="s">
        <v>8223</v>
      </c>
      <c r="H31" t="s">
        <v>8245</v>
      </c>
      <c r="I31">
        <v>1420130935</v>
      </c>
      <c r="J31">
        <v>1417538935</v>
      </c>
      <c r="K31" t="b">
        <v>0</v>
      </c>
      <c r="L31">
        <v>14</v>
      </c>
      <c r="M31" t="b">
        <v>0</v>
      </c>
      <c r="N31" t="s">
        <v>8303</v>
      </c>
      <c r="O31">
        <v>31</v>
      </c>
      <c r="P31">
        <v>66.14</v>
      </c>
      <c r="Q31" s="10" t="s">
        <v>8315</v>
      </c>
      <c r="R31" t="s">
        <v>8357</v>
      </c>
      <c r="S31" s="15">
        <v>41975.700636574074</v>
      </c>
      <c r="T31" s="15">
        <v>42005.700636574074</v>
      </c>
    </row>
    <row r="32" spans="1:20" ht="32" x14ac:dyDescent="0.2">
      <c r="A32">
        <v>3638</v>
      </c>
      <c r="B32" s="3" t="s">
        <v>3636</v>
      </c>
      <c r="C32" s="3" t="s">
        <v>7748</v>
      </c>
      <c r="D32" s="6">
        <v>3300</v>
      </c>
      <c r="E32" s="8">
        <v>216</v>
      </c>
      <c r="F32" t="s">
        <v>8220</v>
      </c>
      <c r="G32" t="s">
        <v>8228</v>
      </c>
      <c r="H32" t="s">
        <v>8250</v>
      </c>
      <c r="I32">
        <v>1429456132</v>
      </c>
      <c r="J32">
        <v>1424275732</v>
      </c>
      <c r="K32" t="b">
        <v>0</v>
      </c>
      <c r="L32">
        <v>2</v>
      </c>
      <c r="M32" t="b">
        <v>0</v>
      </c>
      <c r="N32" t="s">
        <v>8303</v>
      </c>
      <c r="O32">
        <v>7</v>
      </c>
      <c r="P32">
        <v>108</v>
      </c>
      <c r="Q32" s="10" t="s">
        <v>8315</v>
      </c>
      <c r="R32" t="s">
        <v>8357</v>
      </c>
      <c r="S32" s="15">
        <v>42053.672824074078</v>
      </c>
      <c r="T32" s="15">
        <v>42113.631157407406</v>
      </c>
    </row>
    <row r="33" spans="1:20" ht="48" x14ac:dyDescent="0.2">
      <c r="A33">
        <v>3639</v>
      </c>
      <c r="B33" s="3" t="s">
        <v>3637</v>
      </c>
      <c r="C33" s="3" t="s">
        <v>7749</v>
      </c>
      <c r="D33" s="6">
        <v>25000</v>
      </c>
      <c r="E33" s="8">
        <v>1</v>
      </c>
      <c r="F33" t="s">
        <v>8220</v>
      </c>
      <c r="G33" t="s">
        <v>8223</v>
      </c>
      <c r="H33" t="s">
        <v>8245</v>
      </c>
      <c r="I33">
        <v>1475853060</v>
      </c>
      <c r="J33">
        <v>1470672906</v>
      </c>
      <c r="K33" t="b">
        <v>0</v>
      </c>
      <c r="L33">
        <v>1</v>
      </c>
      <c r="M33" t="b">
        <v>0</v>
      </c>
      <c r="N33" t="s">
        <v>8303</v>
      </c>
      <c r="O33">
        <v>0</v>
      </c>
      <c r="P33">
        <v>1</v>
      </c>
      <c r="Q33" s="10" t="s">
        <v>8315</v>
      </c>
      <c r="R33" t="s">
        <v>8357</v>
      </c>
      <c r="S33" s="15">
        <v>42590.677152777775</v>
      </c>
      <c r="T33" s="15">
        <v>42650.632638888885</v>
      </c>
    </row>
    <row r="34" spans="1:20" ht="80" x14ac:dyDescent="0.2">
      <c r="A34">
        <v>3640</v>
      </c>
      <c r="B34" s="3" t="s">
        <v>3638</v>
      </c>
      <c r="C34" s="3" t="s">
        <v>7750</v>
      </c>
      <c r="D34" s="6">
        <v>1000</v>
      </c>
      <c r="E34" s="8">
        <v>55</v>
      </c>
      <c r="F34" t="s">
        <v>8220</v>
      </c>
      <c r="G34" t="s">
        <v>8223</v>
      </c>
      <c r="H34" t="s">
        <v>8245</v>
      </c>
      <c r="I34">
        <v>1431283530</v>
      </c>
      <c r="J34">
        <v>1428691530</v>
      </c>
      <c r="K34" t="b">
        <v>0</v>
      </c>
      <c r="L34">
        <v>3</v>
      </c>
      <c r="M34" t="b">
        <v>0</v>
      </c>
      <c r="N34" t="s">
        <v>8303</v>
      </c>
      <c r="O34">
        <v>6</v>
      </c>
      <c r="P34">
        <v>18.329999999999998</v>
      </c>
      <c r="Q34" s="10" t="s">
        <v>8315</v>
      </c>
      <c r="R34" t="s">
        <v>8357</v>
      </c>
      <c r="S34" s="15">
        <v>42104.781597222223</v>
      </c>
      <c r="T34" s="15">
        <v>42134.781597222223</v>
      </c>
    </row>
    <row r="35" spans="1:20" ht="48" x14ac:dyDescent="0.2">
      <c r="A35">
        <v>3641</v>
      </c>
      <c r="B35" s="3" t="s">
        <v>3639</v>
      </c>
      <c r="C35" s="3" t="s">
        <v>7751</v>
      </c>
      <c r="D35" s="6">
        <v>3000</v>
      </c>
      <c r="E35" s="8">
        <v>0</v>
      </c>
      <c r="F35" t="s">
        <v>8220</v>
      </c>
      <c r="G35" t="s">
        <v>8223</v>
      </c>
      <c r="H35" t="s">
        <v>8245</v>
      </c>
      <c r="I35">
        <v>1412485200</v>
      </c>
      <c r="J35">
        <v>1410966179</v>
      </c>
      <c r="K35" t="b">
        <v>0</v>
      </c>
      <c r="L35">
        <v>0</v>
      </c>
      <c r="M35" t="b">
        <v>0</v>
      </c>
      <c r="N35" t="s">
        <v>8303</v>
      </c>
      <c r="O35">
        <v>0</v>
      </c>
      <c r="P35">
        <v>0</v>
      </c>
      <c r="Q35" s="10" t="s">
        <v>8315</v>
      </c>
      <c r="R35" t="s">
        <v>8357</v>
      </c>
      <c r="S35" s="15">
        <v>41899.627071759263</v>
      </c>
      <c r="T35" s="15">
        <v>41917.208333333336</v>
      </c>
    </row>
    <row r="36" spans="1:20" ht="64" x14ac:dyDescent="0.2">
      <c r="A36">
        <v>3642</v>
      </c>
      <c r="B36" s="3" t="s">
        <v>3640</v>
      </c>
      <c r="C36" s="3" t="s">
        <v>7752</v>
      </c>
      <c r="D36" s="6">
        <v>700</v>
      </c>
      <c r="E36" s="8">
        <v>15</v>
      </c>
      <c r="F36" t="s">
        <v>8220</v>
      </c>
      <c r="G36" t="s">
        <v>8235</v>
      </c>
      <c r="H36" t="s">
        <v>8248</v>
      </c>
      <c r="I36">
        <v>1448902800</v>
      </c>
      <c r="J36">
        <v>1445369727</v>
      </c>
      <c r="K36" t="b">
        <v>0</v>
      </c>
      <c r="L36">
        <v>2</v>
      </c>
      <c r="M36" t="b">
        <v>0</v>
      </c>
      <c r="N36" t="s">
        <v>8303</v>
      </c>
      <c r="O36">
        <v>2</v>
      </c>
      <c r="P36">
        <v>7.5</v>
      </c>
      <c r="Q36" s="10" t="s">
        <v>8315</v>
      </c>
      <c r="R36" t="s">
        <v>8357</v>
      </c>
      <c r="S36" s="15">
        <v>42297.816284722227</v>
      </c>
      <c r="T36" s="15">
        <v>42338.708333333328</v>
      </c>
    </row>
    <row r="37" spans="1:20" ht="48" x14ac:dyDescent="0.2">
      <c r="A37">
        <v>3643</v>
      </c>
      <c r="B37" s="3" t="s">
        <v>3641</v>
      </c>
      <c r="C37" s="3" t="s">
        <v>7753</v>
      </c>
      <c r="D37" s="6">
        <v>25000</v>
      </c>
      <c r="E37" s="8">
        <v>0</v>
      </c>
      <c r="F37" t="s">
        <v>8220</v>
      </c>
      <c r="G37" t="s">
        <v>8223</v>
      </c>
      <c r="H37" t="s">
        <v>8245</v>
      </c>
      <c r="I37">
        <v>1447734439</v>
      </c>
      <c r="J37">
        <v>1444274839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s="10" t="s">
        <v>8315</v>
      </c>
      <c r="R37" t="s">
        <v>8357</v>
      </c>
      <c r="S37" s="15">
        <v>42285.143969907411</v>
      </c>
      <c r="T37" s="15">
        <v>42325.185636574075</v>
      </c>
    </row>
    <row r="38" spans="1:20" ht="48" x14ac:dyDescent="0.2">
      <c r="A38">
        <v>3644</v>
      </c>
      <c r="B38" s="3" t="s">
        <v>3642</v>
      </c>
      <c r="C38" s="3" t="s">
        <v>7754</v>
      </c>
      <c r="D38" s="6">
        <v>5000</v>
      </c>
      <c r="E38" s="8">
        <v>821</v>
      </c>
      <c r="F38" t="s">
        <v>8220</v>
      </c>
      <c r="G38" t="s">
        <v>8223</v>
      </c>
      <c r="H38" t="s">
        <v>8245</v>
      </c>
      <c r="I38">
        <v>1457413140</v>
      </c>
      <c r="J38">
        <v>1454996887</v>
      </c>
      <c r="K38" t="b">
        <v>0</v>
      </c>
      <c r="L38">
        <v>12</v>
      </c>
      <c r="M38" t="b">
        <v>0</v>
      </c>
      <c r="N38" t="s">
        <v>8303</v>
      </c>
      <c r="O38">
        <v>16</v>
      </c>
      <c r="P38">
        <v>68.42</v>
      </c>
      <c r="Q38" s="10" t="s">
        <v>8315</v>
      </c>
      <c r="R38" t="s">
        <v>8357</v>
      </c>
      <c r="S38" s="15">
        <v>42409.241747685184</v>
      </c>
      <c r="T38" s="15">
        <v>42437.207638888889</v>
      </c>
    </row>
    <row r="39" spans="1:20" ht="48" x14ac:dyDescent="0.2">
      <c r="A39">
        <v>3645</v>
      </c>
      <c r="B39" s="3" t="s">
        <v>3643</v>
      </c>
      <c r="C39" s="3" t="s">
        <v>7755</v>
      </c>
      <c r="D39" s="6">
        <v>1000</v>
      </c>
      <c r="E39" s="8">
        <v>1</v>
      </c>
      <c r="F39" t="s">
        <v>8220</v>
      </c>
      <c r="G39" t="s">
        <v>8228</v>
      </c>
      <c r="H39" t="s">
        <v>8250</v>
      </c>
      <c r="I39">
        <v>1479773838</v>
      </c>
      <c r="J39">
        <v>1477178238</v>
      </c>
      <c r="K39" t="b">
        <v>0</v>
      </c>
      <c r="L39">
        <v>1</v>
      </c>
      <c r="M39" t="b">
        <v>0</v>
      </c>
      <c r="N39" t="s">
        <v>8303</v>
      </c>
      <c r="O39">
        <v>0</v>
      </c>
      <c r="P39">
        <v>1</v>
      </c>
      <c r="Q39" s="10" t="s">
        <v>8315</v>
      </c>
      <c r="R39" t="s">
        <v>8357</v>
      </c>
      <c r="S39" s="15">
        <v>42665.970347222217</v>
      </c>
      <c r="T39" s="15">
        <v>42696.012013888889</v>
      </c>
    </row>
    <row r="40" spans="1:20" ht="48" x14ac:dyDescent="0.2">
      <c r="A40">
        <v>3646</v>
      </c>
      <c r="B40" s="3" t="s">
        <v>3644</v>
      </c>
      <c r="C40" s="3" t="s">
        <v>7756</v>
      </c>
      <c r="D40" s="6">
        <v>10000</v>
      </c>
      <c r="E40" s="8">
        <v>481</v>
      </c>
      <c r="F40" t="s">
        <v>8220</v>
      </c>
      <c r="G40" t="s">
        <v>8223</v>
      </c>
      <c r="H40" t="s">
        <v>8245</v>
      </c>
      <c r="I40">
        <v>1434497400</v>
      </c>
      <c r="J40">
        <v>1431770802</v>
      </c>
      <c r="K40" t="b">
        <v>0</v>
      </c>
      <c r="L40">
        <v>8</v>
      </c>
      <c r="M40" t="b">
        <v>0</v>
      </c>
      <c r="N40" t="s">
        <v>8303</v>
      </c>
      <c r="O40">
        <v>5</v>
      </c>
      <c r="P40">
        <v>60.13</v>
      </c>
      <c r="Q40" s="10" t="s">
        <v>8315</v>
      </c>
      <c r="R40" t="s">
        <v>8357</v>
      </c>
      <c r="S40" s="15">
        <v>42140.421319444446</v>
      </c>
      <c r="T40" s="15">
        <v>42171.979166666672</v>
      </c>
    </row>
    <row r="41" spans="1:20" ht="48" x14ac:dyDescent="0.2">
      <c r="A41">
        <v>3647</v>
      </c>
      <c r="B41" s="3" t="s">
        <v>3645</v>
      </c>
      <c r="C41" s="3" t="s">
        <v>7757</v>
      </c>
      <c r="D41" s="6">
        <v>500</v>
      </c>
      <c r="E41" s="8">
        <v>30</v>
      </c>
      <c r="F41" t="s">
        <v>8220</v>
      </c>
      <c r="G41" t="s">
        <v>8224</v>
      </c>
      <c r="H41" t="s">
        <v>8246</v>
      </c>
      <c r="I41">
        <v>1475258327</v>
      </c>
      <c r="J41">
        <v>1471370327</v>
      </c>
      <c r="K41" t="b">
        <v>0</v>
      </c>
      <c r="L41">
        <v>2</v>
      </c>
      <c r="M41" t="b">
        <v>0</v>
      </c>
      <c r="N41" t="s">
        <v>8303</v>
      </c>
      <c r="O41">
        <v>6</v>
      </c>
      <c r="P41">
        <v>15</v>
      </c>
      <c r="Q41" s="10" t="s">
        <v>8315</v>
      </c>
      <c r="R41" t="s">
        <v>8357</v>
      </c>
      <c r="S41" s="15">
        <v>42598.749155092592</v>
      </c>
      <c r="T41" s="15">
        <v>42643.749155092592</v>
      </c>
    </row>
    <row r="42" spans="1:20" ht="80" x14ac:dyDescent="0.2">
      <c r="A42">
        <v>3788</v>
      </c>
      <c r="B42" s="3" t="s">
        <v>3785</v>
      </c>
      <c r="C42" s="3" t="s">
        <v>7898</v>
      </c>
      <c r="D42" s="6">
        <v>75000</v>
      </c>
      <c r="E42" s="8">
        <v>500</v>
      </c>
      <c r="F42" t="s">
        <v>8220</v>
      </c>
      <c r="G42" t="s">
        <v>8223</v>
      </c>
      <c r="H42" t="s">
        <v>8245</v>
      </c>
      <c r="I42">
        <v>1450887480</v>
      </c>
      <c r="J42">
        <v>1448469719</v>
      </c>
      <c r="K42" t="b">
        <v>0</v>
      </c>
      <c r="L42">
        <v>1</v>
      </c>
      <c r="M42" t="b">
        <v>0</v>
      </c>
      <c r="N42" t="s">
        <v>8303</v>
      </c>
      <c r="O42">
        <v>1</v>
      </c>
      <c r="P42">
        <v>500</v>
      </c>
      <c r="Q42" s="10" t="s">
        <v>8315</v>
      </c>
      <c r="R42" t="s">
        <v>8357</v>
      </c>
      <c r="S42" s="15">
        <v>42333.695821759262</v>
      </c>
      <c r="T42" s="15">
        <v>42361.679166666669</v>
      </c>
    </row>
    <row r="43" spans="1:20" ht="48" x14ac:dyDescent="0.2">
      <c r="A43">
        <v>3789</v>
      </c>
      <c r="B43" s="3" t="s">
        <v>3786</v>
      </c>
      <c r="C43" s="3" t="s">
        <v>7899</v>
      </c>
      <c r="D43" s="6">
        <v>3550</v>
      </c>
      <c r="E43" s="8">
        <v>116</v>
      </c>
      <c r="F43" t="s">
        <v>8220</v>
      </c>
      <c r="G43" t="s">
        <v>8224</v>
      </c>
      <c r="H43" t="s">
        <v>8246</v>
      </c>
      <c r="I43">
        <v>1434395418</v>
      </c>
      <c r="J43">
        <v>1431630618</v>
      </c>
      <c r="K43" t="b">
        <v>0</v>
      </c>
      <c r="L43">
        <v>4</v>
      </c>
      <c r="M43" t="b">
        <v>0</v>
      </c>
      <c r="N43" t="s">
        <v>8303</v>
      </c>
      <c r="O43">
        <v>3</v>
      </c>
      <c r="P43">
        <v>29</v>
      </c>
      <c r="Q43" s="10" t="s">
        <v>8315</v>
      </c>
      <c r="R43" t="s">
        <v>8357</v>
      </c>
      <c r="S43" s="15">
        <v>42138.798819444448</v>
      </c>
      <c r="T43" s="15">
        <v>42170.798819444448</v>
      </c>
    </row>
    <row r="44" spans="1:20" ht="48" x14ac:dyDescent="0.2">
      <c r="A44">
        <v>3790</v>
      </c>
      <c r="B44" s="3" t="s">
        <v>3787</v>
      </c>
      <c r="C44" s="3" t="s">
        <v>7900</v>
      </c>
      <c r="D44" s="6">
        <v>15000</v>
      </c>
      <c r="E44" s="8">
        <v>0</v>
      </c>
      <c r="F44" t="s">
        <v>8220</v>
      </c>
      <c r="G44" t="s">
        <v>8223</v>
      </c>
      <c r="H44" t="s">
        <v>8245</v>
      </c>
      <c r="I44">
        <v>1479834023</v>
      </c>
      <c r="J44">
        <v>1477238423</v>
      </c>
      <c r="K44" t="b">
        <v>0</v>
      </c>
      <c r="L44">
        <v>0</v>
      </c>
      <c r="M44" t="b">
        <v>0</v>
      </c>
      <c r="N44" t="s">
        <v>8303</v>
      </c>
      <c r="O44">
        <v>0</v>
      </c>
      <c r="P44">
        <v>0</v>
      </c>
      <c r="Q44" s="10" t="s">
        <v>8315</v>
      </c>
      <c r="R44" t="s">
        <v>8357</v>
      </c>
      <c r="S44" s="15">
        <v>42666.666932870372</v>
      </c>
      <c r="T44" s="15">
        <v>42696.708599537036</v>
      </c>
    </row>
    <row r="45" spans="1:20" ht="32" x14ac:dyDescent="0.2">
      <c r="A45">
        <v>3791</v>
      </c>
      <c r="B45" s="3" t="s">
        <v>3788</v>
      </c>
      <c r="C45" s="3" t="s">
        <v>7901</v>
      </c>
      <c r="D45" s="6">
        <v>1500</v>
      </c>
      <c r="E45" s="8">
        <v>0</v>
      </c>
      <c r="F45" t="s">
        <v>8220</v>
      </c>
      <c r="G45" t="s">
        <v>8223</v>
      </c>
      <c r="H45" t="s">
        <v>8245</v>
      </c>
      <c r="I45">
        <v>1404664592</v>
      </c>
      <c r="J45">
        <v>1399480592</v>
      </c>
      <c r="K45" t="b">
        <v>0</v>
      </c>
      <c r="L45">
        <v>0</v>
      </c>
      <c r="M45" t="b">
        <v>0</v>
      </c>
      <c r="N45" t="s">
        <v>8303</v>
      </c>
      <c r="O45">
        <v>0</v>
      </c>
      <c r="P45">
        <v>0</v>
      </c>
      <c r="Q45" s="10" t="s">
        <v>8315</v>
      </c>
      <c r="R45" t="s">
        <v>8357</v>
      </c>
      <c r="S45" s="15">
        <v>41766.692037037035</v>
      </c>
      <c r="T45" s="15">
        <v>41826.692037037035</v>
      </c>
    </row>
    <row r="46" spans="1:20" ht="32" x14ac:dyDescent="0.2">
      <c r="A46">
        <v>3792</v>
      </c>
      <c r="B46" s="3" t="s">
        <v>3789</v>
      </c>
      <c r="C46" s="3" t="s">
        <v>7902</v>
      </c>
      <c r="D46" s="6">
        <v>12500</v>
      </c>
      <c r="E46" s="8">
        <v>35</v>
      </c>
      <c r="F46" t="s">
        <v>8220</v>
      </c>
      <c r="G46" t="s">
        <v>8223</v>
      </c>
      <c r="H46" t="s">
        <v>8245</v>
      </c>
      <c r="I46">
        <v>1436957022</v>
      </c>
      <c r="J46">
        <v>1434365022</v>
      </c>
      <c r="K46" t="b">
        <v>0</v>
      </c>
      <c r="L46">
        <v>2</v>
      </c>
      <c r="M46" t="b">
        <v>0</v>
      </c>
      <c r="N46" t="s">
        <v>8303</v>
      </c>
      <c r="O46">
        <v>0</v>
      </c>
      <c r="P46">
        <v>17.5</v>
      </c>
      <c r="Q46" s="10" t="s">
        <v>8315</v>
      </c>
      <c r="R46" t="s">
        <v>8357</v>
      </c>
      <c r="S46" s="15">
        <v>42170.447013888886</v>
      </c>
      <c r="T46" s="15">
        <v>42200.447013888886</v>
      </c>
    </row>
    <row r="47" spans="1:20" ht="48" x14ac:dyDescent="0.2">
      <c r="A47">
        <v>3793</v>
      </c>
      <c r="B47" s="3" t="s">
        <v>3790</v>
      </c>
      <c r="C47" s="3" t="s">
        <v>7903</v>
      </c>
      <c r="D47" s="6">
        <v>7000</v>
      </c>
      <c r="E47" s="8">
        <v>4176</v>
      </c>
      <c r="F47" t="s">
        <v>8220</v>
      </c>
      <c r="G47" t="s">
        <v>8223</v>
      </c>
      <c r="H47" t="s">
        <v>8245</v>
      </c>
      <c r="I47">
        <v>1418769129</v>
      </c>
      <c r="J47">
        <v>1416954729</v>
      </c>
      <c r="K47" t="b">
        <v>0</v>
      </c>
      <c r="L47">
        <v>24</v>
      </c>
      <c r="M47" t="b">
        <v>0</v>
      </c>
      <c r="N47" t="s">
        <v>8303</v>
      </c>
      <c r="O47">
        <v>60</v>
      </c>
      <c r="P47">
        <v>174</v>
      </c>
      <c r="Q47" s="10" t="s">
        <v>8315</v>
      </c>
      <c r="R47" t="s">
        <v>8357</v>
      </c>
      <c r="S47" s="15">
        <v>41968.938993055555</v>
      </c>
      <c r="T47" s="15">
        <v>41989.938993055555</v>
      </c>
    </row>
    <row r="48" spans="1:20" ht="64" x14ac:dyDescent="0.2">
      <c r="A48">
        <v>3794</v>
      </c>
      <c r="B48" s="3" t="s">
        <v>3791</v>
      </c>
      <c r="C48" s="3" t="s">
        <v>7904</v>
      </c>
      <c r="D48" s="6">
        <v>5000</v>
      </c>
      <c r="E48" s="8">
        <v>50</v>
      </c>
      <c r="F48" t="s">
        <v>8220</v>
      </c>
      <c r="G48" t="s">
        <v>8224</v>
      </c>
      <c r="H48" t="s">
        <v>8246</v>
      </c>
      <c r="I48">
        <v>1433685354</v>
      </c>
      <c r="J48">
        <v>1431093354</v>
      </c>
      <c r="K48" t="b">
        <v>0</v>
      </c>
      <c r="L48">
        <v>1</v>
      </c>
      <c r="M48" t="b">
        <v>0</v>
      </c>
      <c r="N48" t="s">
        <v>8303</v>
      </c>
      <c r="O48">
        <v>1</v>
      </c>
      <c r="P48">
        <v>50</v>
      </c>
      <c r="Q48" s="10" t="s">
        <v>8315</v>
      </c>
      <c r="R48" t="s">
        <v>8357</v>
      </c>
      <c r="S48" s="15">
        <v>42132.58048611111</v>
      </c>
      <c r="T48" s="15">
        <v>42162.58048611111</v>
      </c>
    </row>
    <row r="49" spans="1:20" ht="48" x14ac:dyDescent="0.2">
      <c r="A49">
        <v>3795</v>
      </c>
      <c r="B49" s="3" t="s">
        <v>3792</v>
      </c>
      <c r="C49" s="3" t="s">
        <v>7905</v>
      </c>
      <c r="D49" s="6">
        <v>600</v>
      </c>
      <c r="E49" s="8">
        <v>10</v>
      </c>
      <c r="F49" t="s">
        <v>8220</v>
      </c>
      <c r="G49" t="s">
        <v>8224</v>
      </c>
      <c r="H49" t="s">
        <v>8246</v>
      </c>
      <c r="I49">
        <v>1440801000</v>
      </c>
      <c r="J49">
        <v>1437042490</v>
      </c>
      <c r="K49" t="b">
        <v>0</v>
      </c>
      <c r="L49">
        <v>2</v>
      </c>
      <c r="M49" t="b">
        <v>0</v>
      </c>
      <c r="N49" t="s">
        <v>8303</v>
      </c>
      <c r="O49">
        <v>2</v>
      </c>
      <c r="P49">
        <v>5</v>
      </c>
      <c r="Q49" s="10" t="s">
        <v>8315</v>
      </c>
      <c r="R49" t="s">
        <v>8357</v>
      </c>
      <c r="S49" s="15">
        <v>42201.436226851853</v>
      </c>
      <c r="T49" s="15">
        <v>42244.9375</v>
      </c>
    </row>
    <row r="50" spans="1:20" ht="48" x14ac:dyDescent="0.2">
      <c r="A50">
        <v>3796</v>
      </c>
      <c r="B50" s="3" t="s">
        <v>3793</v>
      </c>
      <c r="C50" s="3" t="s">
        <v>7906</v>
      </c>
      <c r="D50" s="6">
        <v>22500</v>
      </c>
      <c r="E50" s="8">
        <v>1</v>
      </c>
      <c r="F50" t="s">
        <v>8220</v>
      </c>
      <c r="G50" t="s">
        <v>8223</v>
      </c>
      <c r="H50" t="s">
        <v>8245</v>
      </c>
      <c r="I50">
        <v>1484354556</v>
      </c>
      <c r="J50">
        <v>1479170556</v>
      </c>
      <c r="K50" t="b">
        <v>0</v>
      </c>
      <c r="L50">
        <v>1</v>
      </c>
      <c r="M50" t="b">
        <v>0</v>
      </c>
      <c r="N50" t="s">
        <v>8303</v>
      </c>
      <c r="O50">
        <v>0</v>
      </c>
      <c r="P50">
        <v>1</v>
      </c>
      <c r="Q50" s="10" t="s">
        <v>8315</v>
      </c>
      <c r="R50" t="s">
        <v>8357</v>
      </c>
      <c r="S50" s="15">
        <v>42689.029583333337</v>
      </c>
      <c r="T50" s="15">
        <v>42749.029583333337</v>
      </c>
    </row>
    <row r="51" spans="1:20" ht="64" x14ac:dyDescent="0.2">
      <c r="A51">
        <v>3797</v>
      </c>
      <c r="B51" s="3" t="s">
        <v>3794</v>
      </c>
      <c r="C51" s="3" t="s">
        <v>7907</v>
      </c>
      <c r="D51" s="6">
        <v>6000</v>
      </c>
      <c r="E51" s="8">
        <v>5380</v>
      </c>
      <c r="F51" t="s">
        <v>8220</v>
      </c>
      <c r="G51" t="s">
        <v>8223</v>
      </c>
      <c r="H51" t="s">
        <v>8245</v>
      </c>
      <c r="I51">
        <v>1429564165</v>
      </c>
      <c r="J51">
        <v>1426972165</v>
      </c>
      <c r="K51" t="b">
        <v>0</v>
      </c>
      <c r="L51">
        <v>37</v>
      </c>
      <c r="M51" t="b">
        <v>0</v>
      </c>
      <c r="N51" t="s">
        <v>8303</v>
      </c>
      <c r="O51">
        <v>90</v>
      </c>
      <c r="P51">
        <v>145.41</v>
      </c>
      <c r="Q51" s="10" t="s">
        <v>8315</v>
      </c>
      <c r="R51" t="s">
        <v>8357</v>
      </c>
      <c r="S51" s="15">
        <v>42084.881539351853</v>
      </c>
      <c r="T51" s="15">
        <v>42114.881539351853</v>
      </c>
    </row>
    <row r="52" spans="1:20" ht="48" x14ac:dyDescent="0.2">
      <c r="A52">
        <v>3798</v>
      </c>
      <c r="B52" s="3" t="s">
        <v>3795</v>
      </c>
      <c r="C52" s="3" t="s">
        <v>7908</v>
      </c>
      <c r="D52" s="6">
        <v>70000</v>
      </c>
      <c r="E52" s="8">
        <v>1025</v>
      </c>
      <c r="F52" t="s">
        <v>8220</v>
      </c>
      <c r="G52" t="s">
        <v>8223</v>
      </c>
      <c r="H52" t="s">
        <v>8245</v>
      </c>
      <c r="I52">
        <v>1407691248</v>
      </c>
      <c r="J52">
        <v>1405099248</v>
      </c>
      <c r="K52" t="b">
        <v>0</v>
      </c>
      <c r="L52">
        <v>5</v>
      </c>
      <c r="M52" t="b">
        <v>0</v>
      </c>
      <c r="N52" t="s">
        <v>8303</v>
      </c>
      <c r="O52">
        <v>1</v>
      </c>
      <c r="P52">
        <v>205</v>
      </c>
      <c r="Q52" s="10" t="s">
        <v>8315</v>
      </c>
      <c r="R52" t="s">
        <v>8357</v>
      </c>
      <c r="S52" s="15">
        <v>41831.722777777781</v>
      </c>
      <c r="T52" s="15">
        <v>41861.722777777781</v>
      </c>
    </row>
    <row r="53" spans="1:20" ht="48" x14ac:dyDescent="0.2">
      <c r="A53">
        <v>3799</v>
      </c>
      <c r="B53" s="3" t="s">
        <v>3796</v>
      </c>
      <c r="C53" s="3" t="s">
        <v>7909</v>
      </c>
      <c r="D53" s="6">
        <v>10000</v>
      </c>
      <c r="E53" s="8">
        <v>402</v>
      </c>
      <c r="F53" t="s">
        <v>8220</v>
      </c>
      <c r="G53" t="s">
        <v>8223</v>
      </c>
      <c r="H53" t="s">
        <v>8245</v>
      </c>
      <c r="I53">
        <v>1457734843</v>
      </c>
      <c r="J53">
        <v>1455142843</v>
      </c>
      <c r="K53" t="b">
        <v>0</v>
      </c>
      <c r="L53">
        <v>4</v>
      </c>
      <c r="M53" t="b">
        <v>0</v>
      </c>
      <c r="N53" t="s">
        <v>8303</v>
      </c>
      <c r="O53">
        <v>4</v>
      </c>
      <c r="P53">
        <v>100.5</v>
      </c>
      <c r="Q53" s="10" t="s">
        <v>8315</v>
      </c>
      <c r="R53" t="s">
        <v>8357</v>
      </c>
      <c r="S53" s="15">
        <v>42410.93105324074</v>
      </c>
      <c r="T53" s="15">
        <v>42440.93105324074</v>
      </c>
    </row>
    <row r="54" spans="1:20" ht="48" x14ac:dyDescent="0.2">
      <c r="A54">
        <v>3800</v>
      </c>
      <c r="B54" s="3" t="s">
        <v>3797</v>
      </c>
      <c r="C54" s="3" t="s">
        <v>7910</v>
      </c>
      <c r="D54" s="6">
        <v>22000</v>
      </c>
      <c r="E54" s="8">
        <v>881</v>
      </c>
      <c r="F54" t="s">
        <v>8220</v>
      </c>
      <c r="G54" t="s">
        <v>8223</v>
      </c>
      <c r="H54" t="s">
        <v>8245</v>
      </c>
      <c r="I54">
        <v>1420952340</v>
      </c>
      <c r="J54">
        <v>1418146883</v>
      </c>
      <c r="K54" t="b">
        <v>0</v>
      </c>
      <c r="L54">
        <v>16</v>
      </c>
      <c r="M54" t="b">
        <v>0</v>
      </c>
      <c r="N54" t="s">
        <v>8303</v>
      </c>
      <c r="O54">
        <v>4</v>
      </c>
      <c r="P54">
        <v>55.06</v>
      </c>
      <c r="Q54" s="10" t="s">
        <v>8315</v>
      </c>
      <c r="R54" t="s">
        <v>8357</v>
      </c>
      <c r="S54" s="15">
        <v>41982.737071759257</v>
      </c>
      <c r="T54" s="15">
        <v>42015.207638888889</v>
      </c>
    </row>
    <row r="55" spans="1:20" ht="48" x14ac:dyDescent="0.2">
      <c r="A55">
        <v>3801</v>
      </c>
      <c r="B55" s="3" t="s">
        <v>3798</v>
      </c>
      <c r="C55" s="3" t="s">
        <v>7911</v>
      </c>
      <c r="D55" s="6">
        <v>5000</v>
      </c>
      <c r="E55" s="8">
        <v>426</v>
      </c>
      <c r="F55" t="s">
        <v>8220</v>
      </c>
      <c r="G55" t="s">
        <v>8223</v>
      </c>
      <c r="H55" t="s">
        <v>8245</v>
      </c>
      <c r="I55">
        <v>1420215216</v>
      </c>
      <c r="J55">
        <v>1417536816</v>
      </c>
      <c r="K55" t="b">
        <v>0</v>
      </c>
      <c r="L55">
        <v>9</v>
      </c>
      <c r="M55" t="b">
        <v>0</v>
      </c>
      <c r="N55" t="s">
        <v>8303</v>
      </c>
      <c r="O55">
        <v>9</v>
      </c>
      <c r="P55">
        <v>47.33</v>
      </c>
      <c r="Q55" s="10" t="s">
        <v>8315</v>
      </c>
      <c r="R55" t="s">
        <v>8357</v>
      </c>
      <c r="S55" s="15">
        <v>41975.676111111112</v>
      </c>
      <c r="T55" s="15">
        <v>42006.676111111112</v>
      </c>
    </row>
    <row r="56" spans="1:20" ht="48" x14ac:dyDescent="0.2">
      <c r="A56">
        <v>3802</v>
      </c>
      <c r="B56" s="3" t="s">
        <v>3799</v>
      </c>
      <c r="C56" s="3" t="s">
        <v>7912</v>
      </c>
      <c r="D56" s="6">
        <v>3000</v>
      </c>
      <c r="E56" s="8">
        <v>0</v>
      </c>
      <c r="F56" t="s">
        <v>8220</v>
      </c>
      <c r="G56" t="s">
        <v>8223</v>
      </c>
      <c r="H56" t="s">
        <v>8245</v>
      </c>
      <c r="I56">
        <v>1445482906</v>
      </c>
      <c r="J56">
        <v>1442890906</v>
      </c>
      <c r="K56" t="b">
        <v>0</v>
      </c>
      <c r="L56">
        <v>0</v>
      </c>
      <c r="M56" t="b">
        <v>0</v>
      </c>
      <c r="N56" t="s">
        <v>8303</v>
      </c>
      <c r="O56">
        <v>0</v>
      </c>
      <c r="P56">
        <v>0</v>
      </c>
      <c r="Q56" s="10" t="s">
        <v>8315</v>
      </c>
      <c r="R56" t="s">
        <v>8357</v>
      </c>
      <c r="S56" s="15">
        <v>42269.126226851848</v>
      </c>
      <c r="T56" s="15">
        <v>42299.126226851848</v>
      </c>
    </row>
    <row r="57" spans="1:20" ht="32" x14ac:dyDescent="0.2">
      <c r="A57">
        <v>3803</v>
      </c>
      <c r="B57" s="3" t="s">
        <v>3800</v>
      </c>
      <c r="C57" s="3" t="s">
        <v>7913</v>
      </c>
      <c r="D57" s="6">
        <v>12000</v>
      </c>
      <c r="E57" s="8">
        <v>2358</v>
      </c>
      <c r="F57" t="s">
        <v>8220</v>
      </c>
      <c r="G57" t="s">
        <v>8223</v>
      </c>
      <c r="H57" t="s">
        <v>8245</v>
      </c>
      <c r="I57">
        <v>1457133568</v>
      </c>
      <c r="J57">
        <v>1454541568</v>
      </c>
      <c r="K57" t="b">
        <v>0</v>
      </c>
      <c r="L57">
        <v>40</v>
      </c>
      <c r="M57" t="b">
        <v>0</v>
      </c>
      <c r="N57" t="s">
        <v>8303</v>
      </c>
      <c r="O57">
        <v>20</v>
      </c>
      <c r="P57">
        <v>58.95</v>
      </c>
      <c r="Q57" s="10" t="s">
        <v>8315</v>
      </c>
      <c r="R57" t="s">
        <v>8357</v>
      </c>
      <c r="S57" s="15">
        <v>42403.971851851849</v>
      </c>
      <c r="T57" s="15">
        <v>42433.971851851849</v>
      </c>
    </row>
    <row r="58" spans="1:20" ht="48" x14ac:dyDescent="0.2">
      <c r="A58">
        <v>3804</v>
      </c>
      <c r="B58" s="3" t="s">
        <v>3801</v>
      </c>
      <c r="C58" s="3" t="s">
        <v>7914</v>
      </c>
      <c r="D58" s="6">
        <v>8000</v>
      </c>
      <c r="E58" s="8">
        <v>0</v>
      </c>
      <c r="F58" t="s">
        <v>8220</v>
      </c>
      <c r="G58" t="s">
        <v>8223</v>
      </c>
      <c r="H58" t="s">
        <v>8245</v>
      </c>
      <c r="I58">
        <v>1469948400</v>
      </c>
      <c r="J58">
        <v>1465172024</v>
      </c>
      <c r="K58" t="b">
        <v>0</v>
      </c>
      <c r="L58">
        <v>0</v>
      </c>
      <c r="M58" t="b">
        <v>0</v>
      </c>
      <c r="N58" t="s">
        <v>8303</v>
      </c>
      <c r="O58">
        <v>0</v>
      </c>
      <c r="P58">
        <v>0</v>
      </c>
      <c r="Q58" s="10" t="s">
        <v>8315</v>
      </c>
      <c r="R58" t="s">
        <v>8357</v>
      </c>
      <c r="S58" s="15">
        <v>42527.00953703704</v>
      </c>
      <c r="T58" s="15">
        <v>42582.291666666672</v>
      </c>
    </row>
    <row r="59" spans="1:20" ht="48" x14ac:dyDescent="0.2">
      <c r="A59">
        <v>3805</v>
      </c>
      <c r="B59" s="3" t="s">
        <v>3802</v>
      </c>
      <c r="C59" s="3" t="s">
        <v>7915</v>
      </c>
      <c r="D59" s="6">
        <v>150000</v>
      </c>
      <c r="E59" s="8">
        <v>3</v>
      </c>
      <c r="F59" t="s">
        <v>8220</v>
      </c>
      <c r="G59" t="s">
        <v>8223</v>
      </c>
      <c r="H59" t="s">
        <v>8245</v>
      </c>
      <c r="I59">
        <v>1411852640</v>
      </c>
      <c r="J59">
        <v>1406668640</v>
      </c>
      <c r="K59" t="b">
        <v>0</v>
      </c>
      <c r="L59">
        <v>2</v>
      </c>
      <c r="M59" t="b">
        <v>0</v>
      </c>
      <c r="N59" t="s">
        <v>8303</v>
      </c>
      <c r="O59">
        <v>0</v>
      </c>
      <c r="P59">
        <v>1.5</v>
      </c>
      <c r="Q59" s="10" t="s">
        <v>8315</v>
      </c>
      <c r="R59" t="s">
        <v>8357</v>
      </c>
      <c r="S59" s="15">
        <v>41849.887037037035</v>
      </c>
      <c r="T59" s="15">
        <v>41909.887037037035</v>
      </c>
    </row>
    <row r="60" spans="1:20" ht="64" x14ac:dyDescent="0.2">
      <c r="A60">
        <v>3806</v>
      </c>
      <c r="B60" s="3" t="s">
        <v>3803</v>
      </c>
      <c r="C60" s="3" t="s">
        <v>7916</v>
      </c>
      <c r="D60" s="6">
        <v>7500</v>
      </c>
      <c r="E60" s="8">
        <v>5</v>
      </c>
      <c r="F60" t="s">
        <v>8220</v>
      </c>
      <c r="G60" t="s">
        <v>8225</v>
      </c>
      <c r="H60" t="s">
        <v>8247</v>
      </c>
      <c r="I60">
        <v>1404022381</v>
      </c>
      <c r="J60">
        <v>1402294381</v>
      </c>
      <c r="K60" t="b">
        <v>0</v>
      </c>
      <c r="L60">
        <v>1</v>
      </c>
      <c r="M60" t="b">
        <v>0</v>
      </c>
      <c r="N60" t="s">
        <v>8303</v>
      </c>
      <c r="O60">
        <v>0</v>
      </c>
      <c r="P60">
        <v>5</v>
      </c>
      <c r="Q60" s="10" t="s">
        <v>8315</v>
      </c>
      <c r="R60" t="s">
        <v>8357</v>
      </c>
      <c r="S60" s="15">
        <v>41799.259039351848</v>
      </c>
      <c r="T60" s="15">
        <v>41819.259039351848</v>
      </c>
    </row>
    <row r="61" spans="1:20" ht="48" x14ac:dyDescent="0.2">
      <c r="A61">
        <v>3807</v>
      </c>
      <c r="B61" s="3" t="s">
        <v>3804</v>
      </c>
      <c r="C61" s="3" t="s">
        <v>7917</v>
      </c>
      <c r="D61" s="6">
        <v>1500</v>
      </c>
      <c r="E61" s="8">
        <v>455</v>
      </c>
      <c r="F61" t="s">
        <v>8220</v>
      </c>
      <c r="G61" t="s">
        <v>8223</v>
      </c>
      <c r="H61" t="s">
        <v>8245</v>
      </c>
      <c r="I61">
        <v>1428097739</v>
      </c>
      <c r="J61">
        <v>1427492939</v>
      </c>
      <c r="K61" t="b">
        <v>0</v>
      </c>
      <c r="L61">
        <v>9</v>
      </c>
      <c r="M61" t="b">
        <v>0</v>
      </c>
      <c r="N61" t="s">
        <v>8303</v>
      </c>
      <c r="O61">
        <v>30</v>
      </c>
      <c r="P61">
        <v>50.56</v>
      </c>
      <c r="Q61" s="10" t="s">
        <v>8315</v>
      </c>
      <c r="R61" t="s">
        <v>8357</v>
      </c>
      <c r="S61" s="15">
        <v>42090.909016203703</v>
      </c>
      <c r="T61" s="15">
        <v>42097.909016203703</v>
      </c>
    </row>
  </sheetData>
  <conditionalFormatting sqref="F1:F61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O61">
    <cfRule type="colorScale" priority="2">
      <colorScale>
        <cfvo type="num" val="0"/>
        <cfvo type="num" val="90"/>
        <color rgb="FFFF0000"/>
        <color rgb="FF002060"/>
      </colorScale>
    </cfRule>
  </conditionalFormatting>
  <conditionalFormatting sqref="P1:T1">
    <cfRule type="colorScale" priority="1">
      <colorScale>
        <cfvo type="num" val="0"/>
        <cfvo type="num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91689-9D02-4541-A124-B4A20576A09E}">
  <dimension ref="A1:T104"/>
  <sheetViews>
    <sheetView workbookViewId="0">
      <selection activeCell="C7" sqref="C7"/>
    </sheetView>
  </sheetViews>
  <sheetFormatPr baseColWidth="10" defaultRowHeight="15" x14ac:dyDescent="0.2"/>
  <cols>
    <col min="1" max="1" width="5.1640625" bestFit="1" customWidth="1"/>
    <col min="2" max="2" width="28" customWidth="1"/>
    <col min="3" max="3" width="39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</row>
    <row r="2" spans="1:20" ht="48" x14ac:dyDescent="0.2">
      <c r="A2">
        <v>1184</v>
      </c>
      <c r="B2" s="3" t="s">
        <v>1185</v>
      </c>
      <c r="C2" s="3" t="s">
        <v>5294</v>
      </c>
      <c r="D2" s="6">
        <v>22000</v>
      </c>
      <c r="E2" s="8">
        <v>23086</v>
      </c>
      <c r="F2" t="s">
        <v>8218</v>
      </c>
      <c r="G2" t="s">
        <v>8224</v>
      </c>
      <c r="H2" t="s">
        <v>8246</v>
      </c>
      <c r="I2">
        <v>1486391011</v>
      </c>
      <c r="J2">
        <v>1483712611</v>
      </c>
      <c r="K2" t="b">
        <v>0</v>
      </c>
      <c r="L2">
        <v>375</v>
      </c>
      <c r="M2" t="b">
        <v>1</v>
      </c>
      <c r="N2" t="s">
        <v>8283</v>
      </c>
      <c r="O2">
        <v>105</v>
      </c>
      <c r="P2">
        <v>61.56</v>
      </c>
      <c r="Q2" s="10" t="s">
        <v>8336</v>
      </c>
      <c r="R2" t="s">
        <v>8337</v>
      </c>
      <c r="S2" s="15">
        <v>42741.599664351852</v>
      </c>
      <c r="T2" s="15">
        <v>42772.599664351852</v>
      </c>
    </row>
    <row r="3" spans="1:20" ht="64" x14ac:dyDescent="0.2">
      <c r="A3">
        <v>1185</v>
      </c>
      <c r="B3" s="3" t="s">
        <v>1186</v>
      </c>
      <c r="C3" s="3" t="s">
        <v>5295</v>
      </c>
      <c r="D3" s="6">
        <v>12500</v>
      </c>
      <c r="E3" s="8">
        <v>13180</v>
      </c>
      <c r="F3" t="s">
        <v>8218</v>
      </c>
      <c r="G3" t="s">
        <v>8223</v>
      </c>
      <c r="H3" t="s">
        <v>8245</v>
      </c>
      <c r="I3">
        <v>1433736000</v>
      </c>
      <c r="J3">
        <v>1430945149</v>
      </c>
      <c r="K3" t="b">
        <v>0</v>
      </c>
      <c r="L3">
        <v>111</v>
      </c>
      <c r="M3" t="b">
        <v>1</v>
      </c>
      <c r="N3" t="s">
        <v>8283</v>
      </c>
      <c r="O3">
        <v>105</v>
      </c>
      <c r="P3">
        <v>118.74</v>
      </c>
      <c r="Q3" s="10" t="s">
        <v>8336</v>
      </c>
      <c r="R3" t="s">
        <v>8337</v>
      </c>
      <c r="S3" s="15">
        <v>42130.865150462967</v>
      </c>
      <c r="T3" s="15">
        <v>42163.166666666672</v>
      </c>
    </row>
    <row r="4" spans="1:20" ht="48" x14ac:dyDescent="0.2">
      <c r="A4">
        <v>1186</v>
      </c>
      <c r="B4" s="3" t="s">
        <v>1187</v>
      </c>
      <c r="C4" s="3" t="s">
        <v>5296</v>
      </c>
      <c r="D4" s="6">
        <v>7500</v>
      </c>
      <c r="E4" s="8">
        <v>8005</v>
      </c>
      <c r="F4" t="s">
        <v>8218</v>
      </c>
      <c r="G4" t="s">
        <v>8224</v>
      </c>
      <c r="H4" t="s">
        <v>8246</v>
      </c>
      <c r="I4">
        <v>1433198520</v>
      </c>
      <c r="J4">
        <v>1430340195</v>
      </c>
      <c r="K4" t="b">
        <v>0</v>
      </c>
      <c r="L4">
        <v>123</v>
      </c>
      <c r="M4" t="b">
        <v>1</v>
      </c>
      <c r="N4" t="s">
        <v>8283</v>
      </c>
      <c r="O4">
        <v>107</v>
      </c>
      <c r="P4">
        <v>65.08</v>
      </c>
      <c r="Q4" s="10" t="s">
        <v>8336</v>
      </c>
      <c r="R4" t="s">
        <v>8337</v>
      </c>
      <c r="S4" s="15">
        <v>42123.86336805555</v>
      </c>
      <c r="T4" s="15">
        <v>42156.945833333331</v>
      </c>
    </row>
    <row r="5" spans="1:20" ht="48" x14ac:dyDescent="0.2">
      <c r="A5">
        <v>1187</v>
      </c>
      <c r="B5" s="3" t="s">
        <v>1188</v>
      </c>
      <c r="C5" s="3" t="s">
        <v>5297</v>
      </c>
      <c r="D5" s="6">
        <v>8750</v>
      </c>
      <c r="E5" s="8">
        <v>9111</v>
      </c>
      <c r="F5" t="s">
        <v>8218</v>
      </c>
      <c r="G5" t="s">
        <v>8223</v>
      </c>
      <c r="H5" t="s">
        <v>8245</v>
      </c>
      <c r="I5">
        <v>1431885600</v>
      </c>
      <c r="J5">
        <v>1429133323</v>
      </c>
      <c r="K5" t="b">
        <v>0</v>
      </c>
      <c r="L5">
        <v>70</v>
      </c>
      <c r="M5" t="b">
        <v>1</v>
      </c>
      <c r="N5" t="s">
        <v>8283</v>
      </c>
      <c r="O5">
        <v>104</v>
      </c>
      <c r="P5">
        <v>130.16</v>
      </c>
      <c r="Q5" s="10" t="s">
        <v>8336</v>
      </c>
      <c r="R5" t="s">
        <v>8337</v>
      </c>
      <c r="S5" s="15">
        <v>42109.894942129627</v>
      </c>
      <c r="T5" s="15">
        <v>42141.75</v>
      </c>
    </row>
    <row r="6" spans="1:20" ht="48" x14ac:dyDescent="0.2">
      <c r="A6">
        <v>1188</v>
      </c>
      <c r="B6" s="3" t="s">
        <v>1189</v>
      </c>
      <c r="C6" s="3" t="s">
        <v>5298</v>
      </c>
      <c r="D6" s="6">
        <v>2000</v>
      </c>
      <c r="E6" s="8">
        <v>3211</v>
      </c>
      <c r="F6" t="s">
        <v>8218</v>
      </c>
      <c r="G6" t="s">
        <v>8228</v>
      </c>
      <c r="H6" t="s">
        <v>8250</v>
      </c>
      <c r="I6">
        <v>1482943740</v>
      </c>
      <c r="J6">
        <v>1481129340</v>
      </c>
      <c r="K6" t="b">
        <v>0</v>
      </c>
      <c r="L6">
        <v>85</v>
      </c>
      <c r="M6" t="b">
        <v>1</v>
      </c>
      <c r="N6" t="s">
        <v>8283</v>
      </c>
      <c r="O6">
        <v>161</v>
      </c>
      <c r="P6">
        <v>37.78</v>
      </c>
      <c r="Q6" s="10" t="s">
        <v>8336</v>
      </c>
      <c r="R6" t="s">
        <v>8337</v>
      </c>
      <c r="S6" s="15">
        <v>42711.700694444444</v>
      </c>
      <c r="T6" s="15">
        <v>42732.700694444444</v>
      </c>
    </row>
    <row r="7" spans="1:20" ht="48" x14ac:dyDescent="0.2">
      <c r="A7">
        <v>1189</v>
      </c>
      <c r="B7" s="3" t="s">
        <v>1190</v>
      </c>
      <c r="C7" s="3" t="s">
        <v>5299</v>
      </c>
      <c r="D7" s="6">
        <v>9000</v>
      </c>
      <c r="E7" s="8">
        <v>9700</v>
      </c>
      <c r="F7" t="s">
        <v>8218</v>
      </c>
      <c r="G7" t="s">
        <v>8223</v>
      </c>
      <c r="H7" t="s">
        <v>8245</v>
      </c>
      <c r="I7">
        <v>1467242995</v>
      </c>
      <c r="J7">
        <v>1465428595</v>
      </c>
      <c r="K7" t="b">
        <v>0</v>
      </c>
      <c r="L7">
        <v>86</v>
      </c>
      <c r="M7" t="b">
        <v>1</v>
      </c>
      <c r="N7" t="s">
        <v>8283</v>
      </c>
      <c r="O7">
        <v>108</v>
      </c>
      <c r="P7">
        <v>112.79</v>
      </c>
      <c r="Q7" s="10" t="s">
        <v>8336</v>
      </c>
      <c r="R7" t="s">
        <v>8337</v>
      </c>
      <c r="S7" s="15">
        <v>42529.979108796295</v>
      </c>
      <c r="T7" s="15">
        <v>42550.979108796295</v>
      </c>
    </row>
    <row r="8" spans="1:20" ht="32" x14ac:dyDescent="0.2">
      <c r="A8">
        <v>1190</v>
      </c>
      <c r="B8" s="3" t="s">
        <v>1191</v>
      </c>
      <c r="C8" s="3" t="s">
        <v>5300</v>
      </c>
      <c r="D8" s="6">
        <v>500</v>
      </c>
      <c r="E8" s="8">
        <v>675</v>
      </c>
      <c r="F8" t="s">
        <v>8218</v>
      </c>
      <c r="G8" t="s">
        <v>8223</v>
      </c>
      <c r="H8" t="s">
        <v>8245</v>
      </c>
      <c r="I8">
        <v>1409500725</v>
      </c>
      <c r="J8">
        <v>1406908725</v>
      </c>
      <c r="K8" t="b">
        <v>0</v>
      </c>
      <c r="L8">
        <v>13</v>
      </c>
      <c r="M8" t="b">
        <v>1</v>
      </c>
      <c r="N8" t="s">
        <v>8283</v>
      </c>
      <c r="O8">
        <v>135</v>
      </c>
      <c r="P8">
        <v>51.92</v>
      </c>
      <c r="Q8" s="10" t="s">
        <v>8336</v>
      </c>
      <c r="R8" t="s">
        <v>8337</v>
      </c>
      <c r="S8" s="15">
        <v>41852.665798611109</v>
      </c>
      <c r="T8" s="15">
        <v>41882.665798611109</v>
      </c>
    </row>
    <row r="9" spans="1:20" ht="48" x14ac:dyDescent="0.2">
      <c r="A9">
        <v>1191</v>
      </c>
      <c r="B9" s="3" t="s">
        <v>1192</v>
      </c>
      <c r="C9" s="3" t="s">
        <v>5301</v>
      </c>
      <c r="D9" s="6">
        <v>2700</v>
      </c>
      <c r="E9" s="8">
        <v>2945</v>
      </c>
      <c r="F9" t="s">
        <v>8218</v>
      </c>
      <c r="G9" t="s">
        <v>8223</v>
      </c>
      <c r="H9" t="s">
        <v>8245</v>
      </c>
      <c r="I9">
        <v>1458480560</v>
      </c>
      <c r="J9">
        <v>1455892160</v>
      </c>
      <c r="K9" t="b">
        <v>0</v>
      </c>
      <c r="L9">
        <v>33</v>
      </c>
      <c r="M9" t="b">
        <v>1</v>
      </c>
      <c r="N9" t="s">
        <v>8283</v>
      </c>
      <c r="O9">
        <v>109</v>
      </c>
      <c r="P9">
        <v>89.24</v>
      </c>
      <c r="Q9" s="10" t="s">
        <v>8336</v>
      </c>
      <c r="R9" t="s">
        <v>8337</v>
      </c>
      <c r="S9" s="15">
        <v>42419.603703703702</v>
      </c>
      <c r="T9" s="15">
        <v>42449.562037037031</v>
      </c>
    </row>
    <row r="10" spans="1:20" ht="32" x14ac:dyDescent="0.2">
      <c r="A10">
        <v>1192</v>
      </c>
      <c r="B10" s="3" t="s">
        <v>1193</v>
      </c>
      <c r="C10" s="3" t="s">
        <v>5302</v>
      </c>
      <c r="D10" s="6">
        <v>100</v>
      </c>
      <c r="E10" s="8">
        <v>290</v>
      </c>
      <c r="F10" t="s">
        <v>8218</v>
      </c>
      <c r="G10" t="s">
        <v>8224</v>
      </c>
      <c r="H10" t="s">
        <v>8246</v>
      </c>
      <c r="I10">
        <v>1486814978</v>
      </c>
      <c r="J10">
        <v>1484222978</v>
      </c>
      <c r="K10" t="b">
        <v>0</v>
      </c>
      <c r="L10">
        <v>15</v>
      </c>
      <c r="M10" t="b">
        <v>1</v>
      </c>
      <c r="N10" t="s">
        <v>8283</v>
      </c>
      <c r="O10">
        <v>290</v>
      </c>
      <c r="P10">
        <v>19.329999999999998</v>
      </c>
      <c r="Q10" s="10" t="s">
        <v>8336</v>
      </c>
      <c r="R10" t="s">
        <v>8337</v>
      </c>
      <c r="S10" s="15">
        <v>42747.506689814814</v>
      </c>
      <c r="T10" s="15">
        <v>42777.506689814814</v>
      </c>
    </row>
    <row r="11" spans="1:20" ht="48" x14ac:dyDescent="0.2">
      <c r="A11">
        <v>1193</v>
      </c>
      <c r="B11" s="3" t="s">
        <v>1194</v>
      </c>
      <c r="C11" s="3" t="s">
        <v>5303</v>
      </c>
      <c r="D11" s="6">
        <v>21000</v>
      </c>
      <c r="E11" s="8">
        <v>21831</v>
      </c>
      <c r="F11" t="s">
        <v>8218</v>
      </c>
      <c r="G11" t="s">
        <v>8223</v>
      </c>
      <c r="H11" t="s">
        <v>8245</v>
      </c>
      <c r="I11">
        <v>1460223453</v>
      </c>
      <c r="J11">
        <v>1455043053</v>
      </c>
      <c r="K11" t="b">
        <v>0</v>
      </c>
      <c r="L11">
        <v>273</v>
      </c>
      <c r="M11" t="b">
        <v>1</v>
      </c>
      <c r="N11" t="s">
        <v>8283</v>
      </c>
      <c r="O11">
        <v>104</v>
      </c>
      <c r="P11">
        <v>79.97</v>
      </c>
      <c r="Q11" s="10" t="s">
        <v>8336</v>
      </c>
      <c r="R11" t="s">
        <v>8337</v>
      </c>
      <c r="S11" s="15">
        <v>42409.776076388895</v>
      </c>
      <c r="T11" s="15">
        <v>42469.734409722223</v>
      </c>
    </row>
    <row r="12" spans="1:20" ht="48" x14ac:dyDescent="0.2">
      <c r="A12">
        <v>1194</v>
      </c>
      <c r="B12" s="3" t="s">
        <v>1195</v>
      </c>
      <c r="C12" s="3" t="s">
        <v>5304</v>
      </c>
      <c r="D12" s="6">
        <v>12500</v>
      </c>
      <c r="E12" s="8">
        <v>40280</v>
      </c>
      <c r="F12" t="s">
        <v>8218</v>
      </c>
      <c r="G12" t="s">
        <v>8240</v>
      </c>
      <c r="H12" t="s">
        <v>8248</v>
      </c>
      <c r="I12">
        <v>1428493379</v>
      </c>
      <c r="J12">
        <v>1425901379</v>
      </c>
      <c r="K12" t="b">
        <v>0</v>
      </c>
      <c r="L12">
        <v>714</v>
      </c>
      <c r="M12" t="b">
        <v>1</v>
      </c>
      <c r="N12" t="s">
        <v>8283</v>
      </c>
      <c r="O12">
        <v>322</v>
      </c>
      <c r="P12">
        <v>56.41</v>
      </c>
      <c r="Q12" s="10" t="s">
        <v>8336</v>
      </c>
      <c r="R12" t="s">
        <v>8337</v>
      </c>
      <c r="S12" s="15">
        <v>42072.488182870366</v>
      </c>
      <c r="T12" s="15">
        <v>42102.488182870366</v>
      </c>
    </row>
    <row r="13" spans="1:20" ht="64" x14ac:dyDescent="0.2">
      <c r="A13">
        <v>1195</v>
      </c>
      <c r="B13" s="3" t="s">
        <v>1196</v>
      </c>
      <c r="C13" s="3" t="s">
        <v>5305</v>
      </c>
      <c r="D13" s="6">
        <v>10000</v>
      </c>
      <c r="E13" s="8">
        <v>13500</v>
      </c>
      <c r="F13" t="s">
        <v>8218</v>
      </c>
      <c r="G13" t="s">
        <v>8236</v>
      </c>
      <c r="H13" t="s">
        <v>8248</v>
      </c>
      <c r="I13">
        <v>1450602000</v>
      </c>
      <c r="J13">
        <v>1445415653</v>
      </c>
      <c r="K13" t="b">
        <v>0</v>
      </c>
      <c r="L13">
        <v>170</v>
      </c>
      <c r="M13" t="b">
        <v>1</v>
      </c>
      <c r="N13" t="s">
        <v>8283</v>
      </c>
      <c r="O13">
        <v>135</v>
      </c>
      <c r="P13">
        <v>79.41</v>
      </c>
      <c r="Q13" s="10" t="s">
        <v>8336</v>
      </c>
      <c r="R13" t="s">
        <v>8337</v>
      </c>
      <c r="S13" s="15">
        <v>42298.34783564815</v>
      </c>
      <c r="T13" s="15">
        <v>42358.375</v>
      </c>
    </row>
    <row r="14" spans="1:20" ht="32" x14ac:dyDescent="0.2">
      <c r="A14">
        <v>1196</v>
      </c>
      <c r="B14" s="3" t="s">
        <v>1197</v>
      </c>
      <c r="C14" s="3" t="s">
        <v>5306</v>
      </c>
      <c r="D14" s="6">
        <v>14500</v>
      </c>
      <c r="E14" s="8">
        <v>39137</v>
      </c>
      <c r="F14" t="s">
        <v>8218</v>
      </c>
      <c r="G14" t="s">
        <v>8224</v>
      </c>
      <c r="H14" t="s">
        <v>8246</v>
      </c>
      <c r="I14">
        <v>1450467539</v>
      </c>
      <c r="J14">
        <v>1447875539</v>
      </c>
      <c r="K14" t="b">
        <v>0</v>
      </c>
      <c r="L14">
        <v>512</v>
      </c>
      <c r="M14" t="b">
        <v>1</v>
      </c>
      <c r="N14" t="s">
        <v>8283</v>
      </c>
      <c r="O14">
        <v>270</v>
      </c>
      <c r="P14">
        <v>76.44</v>
      </c>
      <c r="Q14" s="10" t="s">
        <v>8336</v>
      </c>
      <c r="R14" t="s">
        <v>8337</v>
      </c>
      <c r="S14" s="15">
        <v>42326.818738425922</v>
      </c>
      <c r="T14" s="15">
        <v>42356.818738425922</v>
      </c>
    </row>
    <row r="15" spans="1:20" ht="48" x14ac:dyDescent="0.2">
      <c r="A15">
        <v>1197</v>
      </c>
      <c r="B15" s="3" t="s">
        <v>1198</v>
      </c>
      <c r="C15" s="3" t="s">
        <v>5307</v>
      </c>
      <c r="D15" s="6">
        <v>15000</v>
      </c>
      <c r="E15" s="8">
        <v>37994</v>
      </c>
      <c r="F15" t="s">
        <v>8218</v>
      </c>
      <c r="G15" t="s">
        <v>8223</v>
      </c>
      <c r="H15" t="s">
        <v>8245</v>
      </c>
      <c r="I15">
        <v>1465797540</v>
      </c>
      <c r="J15">
        <v>1463155034</v>
      </c>
      <c r="K15" t="b">
        <v>0</v>
      </c>
      <c r="L15">
        <v>314</v>
      </c>
      <c r="M15" t="b">
        <v>1</v>
      </c>
      <c r="N15" t="s">
        <v>8283</v>
      </c>
      <c r="O15">
        <v>253</v>
      </c>
      <c r="P15">
        <v>121</v>
      </c>
      <c r="Q15" s="10" t="s">
        <v>8336</v>
      </c>
      <c r="R15" t="s">
        <v>8337</v>
      </c>
      <c r="S15" s="15">
        <v>42503.66474537037</v>
      </c>
      <c r="T15" s="15">
        <v>42534.249305555553</v>
      </c>
    </row>
    <row r="16" spans="1:20" ht="48" x14ac:dyDescent="0.2">
      <c r="A16">
        <v>1198</v>
      </c>
      <c r="B16" s="3" t="s">
        <v>1199</v>
      </c>
      <c r="C16" s="3" t="s">
        <v>5308</v>
      </c>
      <c r="D16" s="6">
        <v>3500</v>
      </c>
      <c r="E16" s="8">
        <v>9121</v>
      </c>
      <c r="F16" t="s">
        <v>8218</v>
      </c>
      <c r="G16" t="s">
        <v>8223</v>
      </c>
      <c r="H16" t="s">
        <v>8245</v>
      </c>
      <c r="I16">
        <v>1451530800</v>
      </c>
      <c r="J16">
        <v>1448463086</v>
      </c>
      <c r="K16" t="b">
        <v>0</v>
      </c>
      <c r="L16">
        <v>167</v>
      </c>
      <c r="M16" t="b">
        <v>1</v>
      </c>
      <c r="N16" t="s">
        <v>8283</v>
      </c>
      <c r="O16">
        <v>261</v>
      </c>
      <c r="P16">
        <v>54.62</v>
      </c>
      <c r="Q16" s="10" t="s">
        <v>8336</v>
      </c>
      <c r="R16" t="s">
        <v>8337</v>
      </c>
      <c r="S16" s="15">
        <v>42333.619050925925</v>
      </c>
      <c r="T16" s="15">
        <v>42369.125</v>
      </c>
    </row>
    <row r="17" spans="1:20" ht="48" x14ac:dyDescent="0.2">
      <c r="A17">
        <v>1199</v>
      </c>
      <c r="B17" s="3" t="s">
        <v>1200</v>
      </c>
      <c r="C17" s="3" t="s">
        <v>5309</v>
      </c>
      <c r="D17" s="6">
        <v>2658</v>
      </c>
      <c r="E17" s="8">
        <v>2693</v>
      </c>
      <c r="F17" t="s">
        <v>8218</v>
      </c>
      <c r="G17" t="s">
        <v>8224</v>
      </c>
      <c r="H17" t="s">
        <v>8246</v>
      </c>
      <c r="I17">
        <v>1436380200</v>
      </c>
      <c r="J17">
        <v>1433615400</v>
      </c>
      <c r="K17" t="b">
        <v>0</v>
      </c>
      <c r="L17">
        <v>9</v>
      </c>
      <c r="M17" t="b">
        <v>1</v>
      </c>
      <c r="N17" t="s">
        <v>8283</v>
      </c>
      <c r="O17">
        <v>101</v>
      </c>
      <c r="P17">
        <v>299.22000000000003</v>
      </c>
      <c r="Q17" s="10" t="s">
        <v>8336</v>
      </c>
      <c r="R17" t="s">
        <v>8337</v>
      </c>
      <c r="S17" s="15">
        <v>42161.770833333328</v>
      </c>
      <c r="T17" s="15">
        <v>42193.770833333328</v>
      </c>
    </row>
    <row r="18" spans="1:20" ht="48" x14ac:dyDescent="0.2">
      <c r="A18">
        <v>1200</v>
      </c>
      <c r="B18" s="3" t="s">
        <v>1201</v>
      </c>
      <c r="C18" s="3" t="s">
        <v>5310</v>
      </c>
      <c r="D18" s="6">
        <v>4800</v>
      </c>
      <c r="E18" s="8">
        <v>6029</v>
      </c>
      <c r="F18" t="s">
        <v>8218</v>
      </c>
      <c r="G18" t="s">
        <v>8223</v>
      </c>
      <c r="H18" t="s">
        <v>8245</v>
      </c>
      <c r="I18">
        <v>1429183656</v>
      </c>
      <c r="J18">
        <v>1427369256</v>
      </c>
      <c r="K18" t="b">
        <v>0</v>
      </c>
      <c r="L18">
        <v>103</v>
      </c>
      <c r="M18" t="b">
        <v>1</v>
      </c>
      <c r="N18" t="s">
        <v>8283</v>
      </c>
      <c r="O18">
        <v>126</v>
      </c>
      <c r="P18">
        <v>58.53</v>
      </c>
      <c r="Q18" s="10" t="s">
        <v>8336</v>
      </c>
      <c r="R18" t="s">
        <v>8337</v>
      </c>
      <c r="S18" s="15">
        <v>42089.477500000001</v>
      </c>
      <c r="T18" s="15">
        <v>42110.477500000001</v>
      </c>
    </row>
    <row r="19" spans="1:20" ht="48" x14ac:dyDescent="0.2">
      <c r="A19">
        <v>1201</v>
      </c>
      <c r="B19" s="3" t="s">
        <v>1202</v>
      </c>
      <c r="C19" s="3" t="s">
        <v>5311</v>
      </c>
      <c r="D19" s="6">
        <v>6000</v>
      </c>
      <c r="E19" s="8">
        <v>6146.27</v>
      </c>
      <c r="F19" t="s">
        <v>8218</v>
      </c>
      <c r="G19" t="s">
        <v>8224</v>
      </c>
      <c r="H19" t="s">
        <v>8246</v>
      </c>
      <c r="I19">
        <v>1468593246</v>
      </c>
      <c r="J19">
        <v>1466001246</v>
      </c>
      <c r="K19" t="b">
        <v>0</v>
      </c>
      <c r="L19">
        <v>111</v>
      </c>
      <c r="M19" t="b">
        <v>1</v>
      </c>
      <c r="N19" t="s">
        <v>8283</v>
      </c>
      <c r="O19">
        <v>102</v>
      </c>
      <c r="P19">
        <v>55.37</v>
      </c>
      <c r="Q19" s="10" t="s">
        <v>8336</v>
      </c>
      <c r="R19" t="s">
        <v>8337</v>
      </c>
      <c r="S19" s="15">
        <v>42536.60701388889</v>
      </c>
      <c r="T19" s="15">
        <v>42566.60701388889</v>
      </c>
    </row>
    <row r="20" spans="1:20" ht="48" x14ac:dyDescent="0.2">
      <c r="A20">
        <v>1202</v>
      </c>
      <c r="B20" s="3" t="s">
        <v>1203</v>
      </c>
      <c r="C20" s="3" t="s">
        <v>5312</v>
      </c>
      <c r="D20" s="6">
        <v>25000</v>
      </c>
      <c r="E20" s="8">
        <v>49811</v>
      </c>
      <c r="F20" t="s">
        <v>8218</v>
      </c>
      <c r="G20" t="s">
        <v>8225</v>
      </c>
      <c r="H20" t="s">
        <v>8247</v>
      </c>
      <c r="I20">
        <v>1435388154</v>
      </c>
      <c r="J20">
        <v>1432796154</v>
      </c>
      <c r="K20" t="b">
        <v>0</v>
      </c>
      <c r="L20">
        <v>271</v>
      </c>
      <c r="M20" t="b">
        <v>1</v>
      </c>
      <c r="N20" t="s">
        <v>8283</v>
      </c>
      <c r="O20">
        <v>199</v>
      </c>
      <c r="P20">
        <v>183.8</v>
      </c>
      <c r="Q20" s="10" t="s">
        <v>8336</v>
      </c>
      <c r="R20" t="s">
        <v>8337</v>
      </c>
      <c r="S20" s="15">
        <v>42152.288819444439</v>
      </c>
      <c r="T20" s="15">
        <v>42182.288819444439</v>
      </c>
    </row>
    <row r="21" spans="1:20" ht="48" x14ac:dyDescent="0.2">
      <c r="A21">
        <v>1203</v>
      </c>
      <c r="B21" s="3" t="s">
        <v>1204</v>
      </c>
      <c r="C21" s="3" t="s">
        <v>5313</v>
      </c>
      <c r="D21" s="6">
        <v>16300</v>
      </c>
      <c r="E21" s="8">
        <v>16700</v>
      </c>
      <c r="F21" t="s">
        <v>8218</v>
      </c>
      <c r="G21" t="s">
        <v>8223</v>
      </c>
      <c r="H21" t="s">
        <v>8245</v>
      </c>
      <c r="I21">
        <v>1433083527</v>
      </c>
      <c r="J21">
        <v>1430491527</v>
      </c>
      <c r="K21" t="b">
        <v>0</v>
      </c>
      <c r="L21">
        <v>101</v>
      </c>
      <c r="M21" t="b">
        <v>1</v>
      </c>
      <c r="N21" t="s">
        <v>8283</v>
      </c>
      <c r="O21">
        <v>102</v>
      </c>
      <c r="P21">
        <v>165.35</v>
      </c>
      <c r="Q21" s="10" t="s">
        <v>8336</v>
      </c>
      <c r="R21" t="s">
        <v>8337</v>
      </c>
      <c r="S21" s="15">
        <v>42125.614895833336</v>
      </c>
      <c r="T21" s="15">
        <v>42155.614895833336</v>
      </c>
    </row>
    <row r="22" spans="1:20" ht="48" x14ac:dyDescent="0.2">
      <c r="A22">
        <v>1204</v>
      </c>
      <c r="B22" s="3" t="s">
        <v>1205</v>
      </c>
      <c r="C22" s="3" t="s">
        <v>5314</v>
      </c>
      <c r="D22" s="6">
        <v>13000</v>
      </c>
      <c r="E22" s="8">
        <v>13383</v>
      </c>
      <c r="F22" t="s">
        <v>8218</v>
      </c>
      <c r="G22" t="s">
        <v>8223</v>
      </c>
      <c r="H22" t="s">
        <v>8245</v>
      </c>
      <c r="I22">
        <v>1449205200</v>
      </c>
      <c r="J22">
        <v>1445363833</v>
      </c>
      <c r="K22" t="b">
        <v>0</v>
      </c>
      <c r="L22">
        <v>57</v>
      </c>
      <c r="M22" t="b">
        <v>1</v>
      </c>
      <c r="N22" t="s">
        <v>8283</v>
      </c>
      <c r="O22">
        <v>103</v>
      </c>
      <c r="P22">
        <v>234.79</v>
      </c>
      <c r="Q22" s="10" t="s">
        <v>8336</v>
      </c>
      <c r="R22" t="s">
        <v>8337</v>
      </c>
      <c r="S22" s="15">
        <v>42297.748067129629</v>
      </c>
      <c r="T22" s="15">
        <v>42342.208333333328</v>
      </c>
    </row>
    <row r="23" spans="1:20" ht="48" x14ac:dyDescent="0.2">
      <c r="A23">
        <v>1205</v>
      </c>
      <c r="B23" s="3" t="s">
        <v>1206</v>
      </c>
      <c r="C23" s="3" t="s">
        <v>5315</v>
      </c>
      <c r="D23" s="6">
        <v>13000</v>
      </c>
      <c r="E23" s="8">
        <v>13112</v>
      </c>
      <c r="F23" t="s">
        <v>8218</v>
      </c>
      <c r="G23" t="s">
        <v>8235</v>
      </c>
      <c r="H23" t="s">
        <v>8248</v>
      </c>
      <c r="I23">
        <v>1434197351</v>
      </c>
      <c r="J23">
        <v>1431605351</v>
      </c>
      <c r="K23" t="b">
        <v>0</v>
      </c>
      <c r="L23">
        <v>62</v>
      </c>
      <c r="M23" t="b">
        <v>1</v>
      </c>
      <c r="N23" t="s">
        <v>8283</v>
      </c>
      <c r="O23">
        <v>101</v>
      </c>
      <c r="P23">
        <v>211.48</v>
      </c>
      <c r="Q23" s="10" t="s">
        <v>8336</v>
      </c>
      <c r="R23" t="s">
        <v>8337</v>
      </c>
      <c r="S23" s="15">
        <v>42138.506377314814</v>
      </c>
      <c r="T23" s="15">
        <v>42168.506377314814</v>
      </c>
    </row>
    <row r="24" spans="1:20" ht="48" x14ac:dyDescent="0.2">
      <c r="A24">
        <v>1206</v>
      </c>
      <c r="B24" s="3" t="s">
        <v>1207</v>
      </c>
      <c r="C24" s="3" t="s">
        <v>5316</v>
      </c>
      <c r="D24" s="6">
        <v>900</v>
      </c>
      <c r="E24" s="8">
        <v>1035</v>
      </c>
      <c r="F24" t="s">
        <v>8218</v>
      </c>
      <c r="G24" t="s">
        <v>8238</v>
      </c>
      <c r="H24" t="s">
        <v>8248</v>
      </c>
      <c r="I24">
        <v>1489238940</v>
      </c>
      <c r="J24">
        <v>1486406253</v>
      </c>
      <c r="K24" t="b">
        <v>0</v>
      </c>
      <c r="L24">
        <v>32</v>
      </c>
      <c r="M24" t="b">
        <v>1</v>
      </c>
      <c r="N24" t="s">
        <v>8283</v>
      </c>
      <c r="O24">
        <v>115</v>
      </c>
      <c r="P24">
        <v>32.340000000000003</v>
      </c>
      <c r="Q24" s="10" t="s">
        <v>8336</v>
      </c>
      <c r="R24" t="s">
        <v>8337</v>
      </c>
      <c r="S24" s="15">
        <v>42772.776076388895</v>
      </c>
      <c r="T24" s="15">
        <v>42805.561805555553</v>
      </c>
    </row>
    <row r="25" spans="1:20" ht="32" x14ac:dyDescent="0.2">
      <c r="A25">
        <v>1207</v>
      </c>
      <c r="B25" s="3" t="s">
        <v>1208</v>
      </c>
      <c r="C25" s="3" t="s">
        <v>5317</v>
      </c>
      <c r="D25" s="6">
        <v>16700</v>
      </c>
      <c r="E25" s="8">
        <v>17396</v>
      </c>
      <c r="F25" t="s">
        <v>8218</v>
      </c>
      <c r="G25" t="s">
        <v>8236</v>
      </c>
      <c r="H25" t="s">
        <v>8248</v>
      </c>
      <c r="I25">
        <v>1459418400</v>
      </c>
      <c r="J25">
        <v>1456827573</v>
      </c>
      <c r="K25" t="b">
        <v>0</v>
      </c>
      <c r="L25">
        <v>141</v>
      </c>
      <c r="M25" t="b">
        <v>1</v>
      </c>
      <c r="N25" t="s">
        <v>8283</v>
      </c>
      <c r="O25">
        <v>104</v>
      </c>
      <c r="P25">
        <v>123.38</v>
      </c>
      <c r="Q25" s="10" t="s">
        <v>8336</v>
      </c>
      <c r="R25" t="s">
        <v>8337</v>
      </c>
      <c r="S25" s="15">
        <v>42430.430243055554</v>
      </c>
      <c r="T25" s="15">
        <v>42460.416666666672</v>
      </c>
    </row>
    <row r="26" spans="1:20" ht="48" x14ac:dyDescent="0.2">
      <c r="A26">
        <v>1208</v>
      </c>
      <c r="B26" s="3" t="s">
        <v>1209</v>
      </c>
      <c r="C26" s="3" t="s">
        <v>5318</v>
      </c>
      <c r="D26" s="6">
        <v>10000</v>
      </c>
      <c r="E26" s="8">
        <v>15530</v>
      </c>
      <c r="F26" t="s">
        <v>8218</v>
      </c>
      <c r="G26" t="s">
        <v>8223</v>
      </c>
      <c r="H26" t="s">
        <v>8245</v>
      </c>
      <c r="I26">
        <v>1458835264</v>
      </c>
      <c r="J26">
        <v>1456246864</v>
      </c>
      <c r="K26" t="b">
        <v>0</v>
      </c>
      <c r="L26">
        <v>75</v>
      </c>
      <c r="M26" t="b">
        <v>1</v>
      </c>
      <c r="N26" t="s">
        <v>8283</v>
      </c>
      <c r="O26">
        <v>155</v>
      </c>
      <c r="P26">
        <v>207.07</v>
      </c>
      <c r="Q26" s="10" t="s">
        <v>8336</v>
      </c>
      <c r="R26" t="s">
        <v>8337</v>
      </c>
      <c r="S26" s="15">
        <v>42423.709074074075</v>
      </c>
      <c r="T26" s="15">
        <v>42453.667407407411</v>
      </c>
    </row>
    <row r="27" spans="1:20" ht="48" x14ac:dyDescent="0.2">
      <c r="A27">
        <v>1209</v>
      </c>
      <c r="B27" s="3" t="s">
        <v>1210</v>
      </c>
      <c r="C27" s="3" t="s">
        <v>5319</v>
      </c>
      <c r="D27" s="6">
        <v>6000</v>
      </c>
      <c r="E27" s="8">
        <v>6360</v>
      </c>
      <c r="F27" t="s">
        <v>8218</v>
      </c>
      <c r="G27" t="s">
        <v>8223</v>
      </c>
      <c r="H27" t="s">
        <v>8245</v>
      </c>
      <c r="I27">
        <v>1488053905</v>
      </c>
      <c r="J27">
        <v>1485461905</v>
      </c>
      <c r="K27" t="b">
        <v>0</v>
      </c>
      <c r="L27">
        <v>46</v>
      </c>
      <c r="M27" t="b">
        <v>1</v>
      </c>
      <c r="N27" t="s">
        <v>8283</v>
      </c>
      <c r="O27">
        <v>106</v>
      </c>
      <c r="P27">
        <v>138.26</v>
      </c>
      <c r="Q27" s="10" t="s">
        <v>8336</v>
      </c>
      <c r="R27" t="s">
        <v>8337</v>
      </c>
      <c r="S27" s="15">
        <v>42761.846122685187</v>
      </c>
      <c r="T27" s="15">
        <v>42791.846122685187</v>
      </c>
    </row>
    <row r="28" spans="1:20" ht="32" x14ac:dyDescent="0.2">
      <c r="A28">
        <v>1210</v>
      </c>
      <c r="B28" s="3" t="s">
        <v>1211</v>
      </c>
      <c r="C28" s="3" t="s">
        <v>5320</v>
      </c>
      <c r="D28" s="6">
        <v>20000</v>
      </c>
      <c r="E28" s="8">
        <v>50863</v>
      </c>
      <c r="F28" t="s">
        <v>8218</v>
      </c>
      <c r="G28" t="s">
        <v>8234</v>
      </c>
      <c r="H28" t="s">
        <v>8254</v>
      </c>
      <c r="I28">
        <v>1433106000</v>
      </c>
      <c r="J28">
        <v>1431124572</v>
      </c>
      <c r="K28" t="b">
        <v>0</v>
      </c>
      <c r="L28">
        <v>103</v>
      </c>
      <c r="M28" t="b">
        <v>1</v>
      </c>
      <c r="N28" t="s">
        <v>8283</v>
      </c>
      <c r="O28">
        <v>254</v>
      </c>
      <c r="P28">
        <v>493.82</v>
      </c>
      <c r="Q28" s="10" t="s">
        <v>8336</v>
      </c>
      <c r="R28" t="s">
        <v>8337</v>
      </c>
      <c r="S28" s="15">
        <v>42132.941805555558</v>
      </c>
      <c r="T28" s="15">
        <v>42155.875</v>
      </c>
    </row>
    <row r="29" spans="1:20" ht="48" x14ac:dyDescent="0.2">
      <c r="A29">
        <v>1211</v>
      </c>
      <c r="B29" s="3" t="s">
        <v>1212</v>
      </c>
      <c r="C29" s="3" t="s">
        <v>5321</v>
      </c>
      <c r="D29" s="6">
        <v>1000</v>
      </c>
      <c r="E29" s="8">
        <v>1011</v>
      </c>
      <c r="F29" t="s">
        <v>8218</v>
      </c>
      <c r="G29" t="s">
        <v>8228</v>
      </c>
      <c r="H29" t="s">
        <v>8250</v>
      </c>
      <c r="I29">
        <v>1465505261</v>
      </c>
      <c r="J29">
        <v>1464209261</v>
      </c>
      <c r="K29" t="b">
        <v>0</v>
      </c>
      <c r="L29">
        <v>6</v>
      </c>
      <c r="M29" t="b">
        <v>1</v>
      </c>
      <c r="N29" t="s">
        <v>8283</v>
      </c>
      <c r="O29">
        <v>101</v>
      </c>
      <c r="P29">
        <v>168.5</v>
      </c>
      <c r="Q29" s="10" t="s">
        <v>8336</v>
      </c>
      <c r="R29" t="s">
        <v>8337</v>
      </c>
      <c r="S29" s="15">
        <v>42515.866446759261</v>
      </c>
      <c r="T29" s="15">
        <v>42530.866446759261</v>
      </c>
    </row>
    <row r="30" spans="1:20" ht="48" x14ac:dyDescent="0.2">
      <c r="A30">
        <v>1212</v>
      </c>
      <c r="B30" s="3" t="s">
        <v>1213</v>
      </c>
      <c r="C30" s="3" t="s">
        <v>5322</v>
      </c>
      <c r="D30" s="6">
        <v>2500</v>
      </c>
      <c r="E30" s="8">
        <v>3226</v>
      </c>
      <c r="F30" t="s">
        <v>8218</v>
      </c>
      <c r="G30" t="s">
        <v>8223</v>
      </c>
      <c r="H30" t="s">
        <v>8245</v>
      </c>
      <c r="I30">
        <v>1448586000</v>
      </c>
      <c r="J30">
        <v>1447195695</v>
      </c>
      <c r="K30" t="b">
        <v>0</v>
      </c>
      <c r="L30">
        <v>83</v>
      </c>
      <c r="M30" t="b">
        <v>1</v>
      </c>
      <c r="N30" t="s">
        <v>8283</v>
      </c>
      <c r="O30">
        <v>129</v>
      </c>
      <c r="P30">
        <v>38.869999999999997</v>
      </c>
      <c r="Q30" s="10" t="s">
        <v>8336</v>
      </c>
      <c r="R30" t="s">
        <v>8337</v>
      </c>
      <c r="S30" s="15">
        <v>42318.950173611112</v>
      </c>
      <c r="T30" s="15">
        <v>42335.041666666672</v>
      </c>
    </row>
    <row r="31" spans="1:20" ht="64" x14ac:dyDescent="0.2">
      <c r="A31">
        <v>1213</v>
      </c>
      <c r="B31" s="3" t="s">
        <v>1214</v>
      </c>
      <c r="C31" s="3" t="s">
        <v>5323</v>
      </c>
      <c r="D31" s="6">
        <v>6500</v>
      </c>
      <c r="E31" s="8">
        <v>6645</v>
      </c>
      <c r="F31" t="s">
        <v>8218</v>
      </c>
      <c r="G31" t="s">
        <v>8224</v>
      </c>
      <c r="H31" t="s">
        <v>8246</v>
      </c>
      <c r="I31">
        <v>1485886100</v>
      </c>
      <c r="J31">
        <v>1482862100</v>
      </c>
      <c r="K31" t="b">
        <v>0</v>
      </c>
      <c r="L31">
        <v>108</v>
      </c>
      <c r="M31" t="b">
        <v>1</v>
      </c>
      <c r="N31" t="s">
        <v>8283</v>
      </c>
      <c r="O31">
        <v>102</v>
      </c>
      <c r="P31">
        <v>61.53</v>
      </c>
      <c r="Q31" s="10" t="s">
        <v>8336</v>
      </c>
      <c r="R31" t="s">
        <v>8337</v>
      </c>
      <c r="S31" s="15">
        <v>42731.755787037036</v>
      </c>
      <c r="T31" s="15">
        <v>42766.755787037036</v>
      </c>
    </row>
    <row r="32" spans="1:20" ht="48" x14ac:dyDescent="0.2">
      <c r="A32">
        <v>1214</v>
      </c>
      <c r="B32" s="3" t="s">
        <v>1215</v>
      </c>
      <c r="C32" s="3" t="s">
        <v>5324</v>
      </c>
      <c r="D32" s="6">
        <v>2000</v>
      </c>
      <c r="E32" s="8">
        <v>2636</v>
      </c>
      <c r="F32" t="s">
        <v>8218</v>
      </c>
      <c r="G32" t="s">
        <v>8223</v>
      </c>
      <c r="H32" t="s">
        <v>8245</v>
      </c>
      <c r="I32">
        <v>1433880605</v>
      </c>
      <c r="J32">
        <v>1428696605</v>
      </c>
      <c r="K32" t="b">
        <v>0</v>
      </c>
      <c r="L32">
        <v>25</v>
      </c>
      <c r="M32" t="b">
        <v>1</v>
      </c>
      <c r="N32" t="s">
        <v>8283</v>
      </c>
      <c r="O32">
        <v>132</v>
      </c>
      <c r="P32">
        <v>105.44</v>
      </c>
      <c r="Q32" s="10" t="s">
        <v>8336</v>
      </c>
      <c r="R32" t="s">
        <v>8337</v>
      </c>
      <c r="S32" s="15">
        <v>42104.840335648143</v>
      </c>
      <c r="T32" s="15">
        <v>42164.840335648143</v>
      </c>
    </row>
    <row r="33" spans="1:20" ht="48" x14ac:dyDescent="0.2">
      <c r="A33">
        <v>1215</v>
      </c>
      <c r="B33" s="3" t="s">
        <v>1216</v>
      </c>
      <c r="C33" s="3" t="s">
        <v>5325</v>
      </c>
      <c r="D33" s="6">
        <v>5000</v>
      </c>
      <c r="E33" s="8">
        <v>39304.01</v>
      </c>
      <c r="F33" t="s">
        <v>8218</v>
      </c>
      <c r="G33" t="s">
        <v>8223</v>
      </c>
      <c r="H33" t="s">
        <v>8245</v>
      </c>
      <c r="I33">
        <v>1401487756</v>
      </c>
      <c r="J33">
        <v>1398895756</v>
      </c>
      <c r="K33" t="b">
        <v>0</v>
      </c>
      <c r="L33">
        <v>549</v>
      </c>
      <c r="M33" t="b">
        <v>1</v>
      </c>
      <c r="N33" t="s">
        <v>8283</v>
      </c>
      <c r="O33">
        <v>786</v>
      </c>
      <c r="P33">
        <v>71.59</v>
      </c>
      <c r="Q33" s="10" t="s">
        <v>8336</v>
      </c>
      <c r="R33" t="s">
        <v>8337</v>
      </c>
      <c r="S33" s="15">
        <v>41759.923101851848</v>
      </c>
      <c r="T33" s="15">
        <v>41789.923101851848</v>
      </c>
    </row>
    <row r="34" spans="1:20" ht="32" x14ac:dyDescent="0.2">
      <c r="A34">
        <v>1216</v>
      </c>
      <c r="B34" s="3" t="s">
        <v>1217</v>
      </c>
      <c r="C34" s="3" t="s">
        <v>5326</v>
      </c>
      <c r="D34" s="6">
        <v>14000</v>
      </c>
      <c r="E34" s="8">
        <v>20398</v>
      </c>
      <c r="F34" t="s">
        <v>8218</v>
      </c>
      <c r="G34" t="s">
        <v>8223</v>
      </c>
      <c r="H34" t="s">
        <v>8245</v>
      </c>
      <c r="I34">
        <v>1443826980</v>
      </c>
      <c r="J34">
        <v>1441032457</v>
      </c>
      <c r="K34" t="b">
        <v>0</v>
      </c>
      <c r="L34">
        <v>222</v>
      </c>
      <c r="M34" t="b">
        <v>1</v>
      </c>
      <c r="N34" t="s">
        <v>8283</v>
      </c>
      <c r="O34">
        <v>146</v>
      </c>
      <c r="P34">
        <v>91.88</v>
      </c>
      <c r="Q34" s="10" t="s">
        <v>8336</v>
      </c>
      <c r="R34" t="s">
        <v>8337</v>
      </c>
      <c r="S34" s="15">
        <v>42247.616400462968</v>
      </c>
      <c r="T34" s="15">
        <v>42279.960416666669</v>
      </c>
    </row>
    <row r="35" spans="1:20" ht="48" x14ac:dyDescent="0.2">
      <c r="A35">
        <v>1217</v>
      </c>
      <c r="B35" s="3" t="s">
        <v>1218</v>
      </c>
      <c r="C35" s="3" t="s">
        <v>5327</v>
      </c>
      <c r="D35" s="6">
        <v>26500</v>
      </c>
      <c r="E35" s="8">
        <v>27189</v>
      </c>
      <c r="F35" t="s">
        <v>8218</v>
      </c>
      <c r="G35" t="s">
        <v>8223</v>
      </c>
      <c r="H35" t="s">
        <v>8245</v>
      </c>
      <c r="I35">
        <v>1468524340</v>
      </c>
      <c r="J35">
        <v>1465932340</v>
      </c>
      <c r="K35" t="b">
        <v>0</v>
      </c>
      <c r="L35">
        <v>183</v>
      </c>
      <c r="M35" t="b">
        <v>1</v>
      </c>
      <c r="N35" t="s">
        <v>8283</v>
      </c>
      <c r="O35">
        <v>103</v>
      </c>
      <c r="P35">
        <v>148.57</v>
      </c>
      <c r="Q35" s="10" t="s">
        <v>8336</v>
      </c>
      <c r="R35" t="s">
        <v>8337</v>
      </c>
      <c r="S35" s="15">
        <v>42535.809490740736</v>
      </c>
      <c r="T35" s="15">
        <v>42565.809490740736</v>
      </c>
    </row>
    <row r="36" spans="1:20" ht="48" x14ac:dyDescent="0.2">
      <c r="A36">
        <v>1218</v>
      </c>
      <c r="B36" s="3" t="s">
        <v>1219</v>
      </c>
      <c r="C36" s="3" t="s">
        <v>5328</v>
      </c>
      <c r="D36" s="6">
        <v>9000</v>
      </c>
      <c r="E36" s="8">
        <v>15505</v>
      </c>
      <c r="F36" t="s">
        <v>8218</v>
      </c>
      <c r="G36" t="s">
        <v>8223</v>
      </c>
      <c r="H36" t="s">
        <v>8245</v>
      </c>
      <c r="I36">
        <v>1446346800</v>
      </c>
      <c r="J36">
        <v>1443714800</v>
      </c>
      <c r="K36" t="b">
        <v>0</v>
      </c>
      <c r="L36">
        <v>89</v>
      </c>
      <c r="M36" t="b">
        <v>1</v>
      </c>
      <c r="N36" t="s">
        <v>8283</v>
      </c>
      <c r="O36">
        <v>172</v>
      </c>
      <c r="P36">
        <v>174.21</v>
      </c>
      <c r="Q36" s="10" t="s">
        <v>8336</v>
      </c>
      <c r="R36" t="s">
        <v>8337</v>
      </c>
      <c r="S36" s="15">
        <v>42278.662037037036</v>
      </c>
      <c r="T36" s="15">
        <v>42309.125</v>
      </c>
    </row>
    <row r="37" spans="1:20" ht="32" x14ac:dyDescent="0.2">
      <c r="A37">
        <v>1219</v>
      </c>
      <c r="B37" s="3" t="s">
        <v>1220</v>
      </c>
      <c r="C37" s="3" t="s">
        <v>5329</v>
      </c>
      <c r="D37" s="6">
        <v>16350</v>
      </c>
      <c r="E37" s="8">
        <v>26024</v>
      </c>
      <c r="F37" t="s">
        <v>8218</v>
      </c>
      <c r="G37" t="s">
        <v>8223</v>
      </c>
      <c r="H37" t="s">
        <v>8245</v>
      </c>
      <c r="I37">
        <v>1476961513</v>
      </c>
      <c r="J37">
        <v>1474369513</v>
      </c>
      <c r="K37" t="b">
        <v>0</v>
      </c>
      <c r="L37">
        <v>253</v>
      </c>
      <c r="M37" t="b">
        <v>1</v>
      </c>
      <c r="N37" t="s">
        <v>8283</v>
      </c>
      <c r="O37">
        <v>159</v>
      </c>
      <c r="P37">
        <v>102.86</v>
      </c>
      <c r="Q37" s="10" t="s">
        <v>8336</v>
      </c>
      <c r="R37" t="s">
        <v>8337</v>
      </c>
      <c r="S37" s="15">
        <v>42633.461956018517</v>
      </c>
      <c r="T37" s="15">
        <v>42663.461956018517</v>
      </c>
    </row>
    <row r="38" spans="1:20" ht="48" x14ac:dyDescent="0.2">
      <c r="A38">
        <v>1220</v>
      </c>
      <c r="B38" s="3" t="s">
        <v>1221</v>
      </c>
      <c r="C38" s="3" t="s">
        <v>5330</v>
      </c>
      <c r="D38" s="6">
        <v>15000</v>
      </c>
      <c r="E38" s="8">
        <v>15565</v>
      </c>
      <c r="F38" t="s">
        <v>8218</v>
      </c>
      <c r="G38" t="s">
        <v>8235</v>
      </c>
      <c r="H38" t="s">
        <v>8248</v>
      </c>
      <c r="I38">
        <v>1440515112</v>
      </c>
      <c r="J38">
        <v>1437923112</v>
      </c>
      <c r="K38" t="b">
        <v>0</v>
      </c>
      <c r="L38">
        <v>140</v>
      </c>
      <c r="M38" t="b">
        <v>1</v>
      </c>
      <c r="N38" t="s">
        <v>8283</v>
      </c>
      <c r="O38">
        <v>104</v>
      </c>
      <c r="P38">
        <v>111.18</v>
      </c>
      <c r="Q38" s="10" t="s">
        <v>8336</v>
      </c>
      <c r="R38" t="s">
        <v>8337</v>
      </c>
      <c r="S38" s="15">
        <v>42211.628611111111</v>
      </c>
      <c r="T38" s="15">
        <v>42241.628611111111</v>
      </c>
    </row>
    <row r="39" spans="1:20" ht="48" x14ac:dyDescent="0.2">
      <c r="A39">
        <v>1221</v>
      </c>
      <c r="B39" s="3" t="s">
        <v>1222</v>
      </c>
      <c r="C39" s="3" t="s">
        <v>5331</v>
      </c>
      <c r="D39" s="6">
        <v>2200</v>
      </c>
      <c r="E39" s="8">
        <v>2451.0100000000002</v>
      </c>
      <c r="F39" t="s">
        <v>8218</v>
      </c>
      <c r="G39" t="s">
        <v>8224</v>
      </c>
      <c r="H39" t="s">
        <v>8246</v>
      </c>
      <c r="I39">
        <v>1480809600</v>
      </c>
      <c r="J39">
        <v>1478431488</v>
      </c>
      <c r="K39" t="b">
        <v>0</v>
      </c>
      <c r="L39">
        <v>103</v>
      </c>
      <c r="M39" t="b">
        <v>1</v>
      </c>
      <c r="N39" t="s">
        <v>8283</v>
      </c>
      <c r="O39">
        <v>111</v>
      </c>
      <c r="P39">
        <v>23.8</v>
      </c>
      <c r="Q39" s="10" t="s">
        <v>8336</v>
      </c>
      <c r="R39" t="s">
        <v>8337</v>
      </c>
      <c r="S39" s="15">
        <v>42680.47555555556</v>
      </c>
      <c r="T39" s="15">
        <v>42708</v>
      </c>
    </row>
    <row r="40" spans="1:20" ht="32" x14ac:dyDescent="0.2">
      <c r="A40">
        <v>1222</v>
      </c>
      <c r="B40" s="3" t="s">
        <v>1223</v>
      </c>
      <c r="C40" s="3" t="s">
        <v>5332</v>
      </c>
      <c r="D40" s="6">
        <v>4000</v>
      </c>
      <c r="E40" s="8">
        <v>11215</v>
      </c>
      <c r="F40" t="s">
        <v>8218</v>
      </c>
      <c r="G40" t="s">
        <v>8228</v>
      </c>
      <c r="H40" t="s">
        <v>8250</v>
      </c>
      <c r="I40">
        <v>1459483200</v>
      </c>
      <c r="J40">
        <v>1456852647</v>
      </c>
      <c r="K40" t="b">
        <v>0</v>
      </c>
      <c r="L40">
        <v>138</v>
      </c>
      <c r="M40" t="b">
        <v>1</v>
      </c>
      <c r="N40" t="s">
        <v>8283</v>
      </c>
      <c r="O40">
        <v>280</v>
      </c>
      <c r="P40">
        <v>81.27</v>
      </c>
      <c r="Q40" s="10" t="s">
        <v>8336</v>
      </c>
      <c r="R40" t="s">
        <v>8337</v>
      </c>
      <c r="S40" s="15">
        <v>42430.720451388886</v>
      </c>
      <c r="T40" s="15">
        <v>42461.166666666672</v>
      </c>
    </row>
    <row r="41" spans="1:20" ht="32" x14ac:dyDescent="0.2">
      <c r="A41">
        <v>1223</v>
      </c>
      <c r="B41" s="3" t="s">
        <v>1224</v>
      </c>
      <c r="C41" s="3" t="s">
        <v>5333</v>
      </c>
      <c r="D41" s="6">
        <v>19800</v>
      </c>
      <c r="E41" s="8">
        <v>22197</v>
      </c>
      <c r="F41" t="s">
        <v>8218</v>
      </c>
      <c r="G41" t="s">
        <v>8223</v>
      </c>
      <c r="H41" t="s">
        <v>8245</v>
      </c>
      <c r="I41">
        <v>1478754909</v>
      </c>
      <c r="J41">
        <v>1476159309</v>
      </c>
      <c r="K41" t="b">
        <v>0</v>
      </c>
      <c r="L41">
        <v>191</v>
      </c>
      <c r="M41" t="b">
        <v>1</v>
      </c>
      <c r="N41" t="s">
        <v>8283</v>
      </c>
      <c r="O41">
        <v>112</v>
      </c>
      <c r="P41">
        <v>116.21</v>
      </c>
      <c r="Q41" s="10" t="s">
        <v>8336</v>
      </c>
      <c r="R41" t="s">
        <v>8337</v>
      </c>
      <c r="S41" s="15">
        <v>42654.177187499998</v>
      </c>
      <c r="T41" s="15">
        <v>42684.218854166669</v>
      </c>
    </row>
    <row r="42" spans="1:20" ht="32" x14ac:dyDescent="0.2">
      <c r="A42">
        <v>1501</v>
      </c>
      <c r="B42" s="3" t="s">
        <v>1502</v>
      </c>
      <c r="C42" s="3" t="s">
        <v>5611</v>
      </c>
      <c r="D42" s="6">
        <v>52000</v>
      </c>
      <c r="E42" s="8">
        <v>86492</v>
      </c>
      <c r="F42" t="s">
        <v>8218</v>
      </c>
      <c r="G42" t="s">
        <v>8228</v>
      </c>
      <c r="H42" t="s">
        <v>8250</v>
      </c>
      <c r="I42">
        <v>1436364023</v>
      </c>
      <c r="J42">
        <v>1433772023</v>
      </c>
      <c r="K42" t="b">
        <v>1</v>
      </c>
      <c r="L42">
        <v>885</v>
      </c>
      <c r="M42" t="b">
        <v>1</v>
      </c>
      <c r="N42" t="s">
        <v>8283</v>
      </c>
      <c r="O42">
        <v>166</v>
      </c>
      <c r="P42">
        <v>97.73</v>
      </c>
      <c r="Q42" s="10" t="s">
        <v>8336</v>
      </c>
      <c r="R42" t="s">
        <v>8337</v>
      </c>
      <c r="S42" s="15">
        <v>42163.583599537036</v>
      </c>
      <c r="T42" s="15">
        <v>42193.583599537036</v>
      </c>
    </row>
    <row r="43" spans="1:20" ht="48" x14ac:dyDescent="0.2">
      <c r="A43">
        <v>1502</v>
      </c>
      <c r="B43" s="3" t="s">
        <v>1503</v>
      </c>
      <c r="C43" s="3" t="s">
        <v>5612</v>
      </c>
      <c r="D43" s="6">
        <v>22000</v>
      </c>
      <c r="E43" s="8">
        <v>22318</v>
      </c>
      <c r="F43" t="s">
        <v>8218</v>
      </c>
      <c r="G43" t="s">
        <v>8224</v>
      </c>
      <c r="H43" t="s">
        <v>8246</v>
      </c>
      <c r="I43">
        <v>1458943200</v>
      </c>
      <c r="J43">
        <v>1456491680</v>
      </c>
      <c r="K43" t="b">
        <v>1</v>
      </c>
      <c r="L43">
        <v>329</v>
      </c>
      <c r="M43" t="b">
        <v>1</v>
      </c>
      <c r="N43" t="s">
        <v>8283</v>
      </c>
      <c r="O43">
        <v>101</v>
      </c>
      <c r="P43">
        <v>67.84</v>
      </c>
      <c r="Q43" s="10" t="s">
        <v>8336</v>
      </c>
      <c r="R43" t="s">
        <v>8337</v>
      </c>
      <c r="S43" s="15">
        <v>42426.542592592596</v>
      </c>
      <c r="T43" s="15">
        <v>42454.916666666672</v>
      </c>
    </row>
    <row r="44" spans="1:20" ht="48" x14ac:dyDescent="0.2">
      <c r="A44">
        <v>1503</v>
      </c>
      <c r="B44" s="3" t="s">
        <v>1504</v>
      </c>
      <c r="C44" s="3" t="s">
        <v>5613</v>
      </c>
      <c r="D44" s="6">
        <v>3750</v>
      </c>
      <c r="E44" s="8">
        <v>4045.93</v>
      </c>
      <c r="F44" t="s">
        <v>8218</v>
      </c>
      <c r="G44" t="s">
        <v>8241</v>
      </c>
      <c r="H44" t="s">
        <v>8248</v>
      </c>
      <c r="I44">
        <v>1477210801</v>
      </c>
      <c r="J44">
        <v>1472026801</v>
      </c>
      <c r="K44" t="b">
        <v>1</v>
      </c>
      <c r="L44">
        <v>71</v>
      </c>
      <c r="M44" t="b">
        <v>1</v>
      </c>
      <c r="N44" t="s">
        <v>8283</v>
      </c>
      <c r="O44">
        <v>108</v>
      </c>
      <c r="P44">
        <v>56.98</v>
      </c>
      <c r="Q44" s="10" t="s">
        <v>8336</v>
      </c>
      <c r="R44" t="s">
        <v>8337</v>
      </c>
      <c r="S44" s="15">
        <v>42606.347233796296</v>
      </c>
      <c r="T44" s="15">
        <v>42666.347233796296</v>
      </c>
    </row>
    <row r="45" spans="1:20" ht="32" x14ac:dyDescent="0.2">
      <c r="A45">
        <v>1504</v>
      </c>
      <c r="B45" s="3" t="s">
        <v>1505</v>
      </c>
      <c r="C45" s="3" t="s">
        <v>5614</v>
      </c>
      <c r="D45" s="6">
        <v>6500</v>
      </c>
      <c r="E45" s="8">
        <v>18066</v>
      </c>
      <c r="F45" t="s">
        <v>8218</v>
      </c>
      <c r="G45" t="s">
        <v>8224</v>
      </c>
      <c r="H45" t="s">
        <v>8246</v>
      </c>
      <c r="I45">
        <v>1402389180</v>
      </c>
      <c r="J45">
        <v>1399996024</v>
      </c>
      <c r="K45" t="b">
        <v>1</v>
      </c>
      <c r="L45">
        <v>269</v>
      </c>
      <c r="M45" t="b">
        <v>1</v>
      </c>
      <c r="N45" t="s">
        <v>8283</v>
      </c>
      <c r="O45">
        <v>278</v>
      </c>
      <c r="P45">
        <v>67.16</v>
      </c>
      <c r="Q45" s="10" t="s">
        <v>8336</v>
      </c>
      <c r="R45" t="s">
        <v>8337</v>
      </c>
      <c r="S45" s="15">
        <v>41772.657685185186</v>
      </c>
      <c r="T45" s="15">
        <v>41800.356249999997</v>
      </c>
    </row>
    <row r="46" spans="1:20" ht="64" x14ac:dyDescent="0.2">
      <c r="A46">
        <v>1505</v>
      </c>
      <c r="B46" s="3" t="s">
        <v>1506</v>
      </c>
      <c r="C46" s="3" t="s">
        <v>5615</v>
      </c>
      <c r="D46" s="6">
        <v>16000</v>
      </c>
      <c r="E46" s="8">
        <v>16573</v>
      </c>
      <c r="F46" t="s">
        <v>8218</v>
      </c>
      <c r="G46" t="s">
        <v>8235</v>
      </c>
      <c r="H46" t="s">
        <v>8248</v>
      </c>
      <c r="I46">
        <v>1458676860</v>
      </c>
      <c r="J46">
        <v>1455446303</v>
      </c>
      <c r="K46" t="b">
        <v>1</v>
      </c>
      <c r="L46">
        <v>345</v>
      </c>
      <c r="M46" t="b">
        <v>1</v>
      </c>
      <c r="N46" t="s">
        <v>8283</v>
      </c>
      <c r="O46">
        <v>104</v>
      </c>
      <c r="P46">
        <v>48.04</v>
      </c>
      <c r="Q46" s="10" t="s">
        <v>8336</v>
      </c>
      <c r="R46" t="s">
        <v>8337</v>
      </c>
      <c r="S46" s="15">
        <v>42414.44332175926</v>
      </c>
      <c r="T46" s="15">
        <v>42451.834027777775</v>
      </c>
    </row>
    <row r="47" spans="1:20" ht="48" x14ac:dyDescent="0.2">
      <c r="A47">
        <v>1506</v>
      </c>
      <c r="B47" s="3" t="s">
        <v>1507</v>
      </c>
      <c r="C47" s="3" t="s">
        <v>5616</v>
      </c>
      <c r="D47" s="6">
        <v>1500</v>
      </c>
      <c r="E47" s="8">
        <v>1671</v>
      </c>
      <c r="F47" t="s">
        <v>8218</v>
      </c>
      <c r="G47" t="s">
        <v>8224</v>
      </c>
      <c r="H47" t="s">
        <v>8246</v>
      </c>
      <c r="I47">
        <v>1406227904</v>
      </c>
      <c r="J47">
        <v>1403635904</v>
      </c>
      <c r="K47" t="b">
        <v>1</v>
      </c>
      <c r="L47">
        <v>43</v>
      </c>
      <c r="M47" t="b">
        <v>1</v>
      </c>
      <c r="N47" t="s">
        <v>8283</v>
      </c>
      <c r="O47">
        <v>111</v>
      </c>
      <c r="P47">
        <v>38.86</v>
      </c>
      <c r="Q47" s="10" t="s">
        <v>8336</v>
      </c>
      <c r="R47" t="s">
        <v>8337</v>
      </c>
      <c r="S47" s="15">
        <v>41814.785925925928</v>
      </c>
      <c r="T47" s="15">
        <v>41844.785925925928</v>
      </c>
    </row>
    <row r="48" spans="1:20" ht="48" x14ac:dyDescent="0.2">
      <c r="A48">
        <v>1507</v>
      </c>
      <c r="B48" s="3" t="s">
        <v>1508</v>
      </c>
      <c r="C48" s="3" t="s">
        <v>5617</v>
      </c>
      <c r="D48" s="6">
        <v>1200</v>
      </c>
      <c r="E48" s="8">
        <v>2580</v>
      </c>
      <c r="F48" t="s">
        <v>8218</v>
      </c>
      <c r="G48" t="s">
        <v>8223</v>
      </c>
      <c r="H48" t="s">
        <v>8245</v>
      </c>
      <c r="I48">
        <v>1273911000</v>
      </c>
      <c r="J48">
        <v>1268822909</v>
      </c>
      <c r="K48" t="b">
        <v>1</v>
      </c>
      <c r="L48">
        <v>33</v>
      </c>
      <c r="M48" t="b">
        <v>1</v>
      </c>
      <c r="N48" t="s">
        <v>8283</v>
      </c>
      <c r="O48">
        <v>215</v>
      </c>
      <c r="P48">
        <v>78.180000000000007</v>
      </c>
      <c r="Q48" s="10" t="s">
        <v>8336</v>
      </c>
      <c r="R48" t="s">
        <v>8337</v>
      </c>
      <c r="S48" s="15">
        <v>40254.450335648151</v>
      </c>
      <c r="T48" s="15">
        <v>40313.340277777781</v>
      </c>
    </row>
    <row r="49" spans="1:20" ht="48" x14ac:dyDescent="0.2">
      <c r="A49">
        <v>1508</v>
      </c>
      <c r="B49" s="3" t="s">
        <v>1509</v>
      </c>
      <c r="C49" s="3" t="s">
        <v>5618</v>
      </c>
      <c r="D49" s="6">
        <v>18500</v>
      </c>
      <c r="E49" s="8">
        <v>20491</v>
      </c>
      <c r="F49" t="s">
        <v>8218</v>
      </c>
      <c r="G49" t="s">
        <v>8223</v>
      </c>
      <c r="H49" t="s">
        <v>8245</v>
      </c>
      <c r="I49">
        <v>1403880281</v>
      </c>
      <c r="J49">
        <v>1401201881</v>
      </c>
      <c r="K49" t="b">
        <v>1</v>
      </c>
      <c r="L49">
        <v>211</v>
      </c>
      <c r="M49" t="b">
        <v>1</v>
      </c>
      <c r="N49" t="s">
        <v>8283</v>
      </c>
      <c r="O49">
        <v>111</v>
      </c>
      <c r="P49">
        <v>97.11</v>
      </c>
      <c r="Q49" s="10" t="s">
        <v>8336</v>
      </c>
      <c r="R49" t="s">
        <v>8337</v>
      </c>
      <c r="S49" s="15">
        <v>41786.614363425928</v>
      </c>
      <c r="T49" s="15">
        <v>41817.614363425928</v>
      </c>
    </row>
    <row r="50" spans="1:20" ht="48" x14ac:dyDescent="0.2">
      <c r="A50">
        <v>1509</v>
      </c>
      <c r="B50" s="3" t="s">
        <v>1510</v>
      </c>
      <c r="C50" s="3" t="s">
        <v>5619</v>
      </c>
      <c r="D50" s="6">
        <v>17500</v>
      </c>
      <c r="E50" s="8">
        <v>21637.22</v>
      </c>
      <c r="F50" t="s">
        <v>8218</v>
      </c>
      <c r="G50" t="s">
        <v>8235</v>
      </c>
      <c r="H50" t="s">
        <v>8248</v>
      </c>
      <c r="I50">
        <v>1487113140</v>
      </c>
      <c r="J50">
        <v>1484570885</v>
      </c>
      <c r="K50" t="b">
        <v>1</v>
      </c>
      <c r="L50">
        <v>196</v>
      </c>
      <c r="M50" t="b">
        <v>1</v>
      </c>
      <c r="N50" t="s">
        <v>8283</v>
      </c>
      <c r="O50">
        <v>124</v>
      </c>
      <c r="P50">
        <v>110.39</v>
      </c>
      <c r="Q50" s="10" t="s">
        <v>8336</v>
      </c>
      <c r="R50" t="s">
        <v>8337</v>
      </c>
      <c r="S50" s="15">
        <v>42751.533391203702</v>
      </c>
      <c r="T50" s="15">
        <v>42780.957638888889</v>
      </c>
    </row>
    <row r="51" spans="1:20" ht="48" x14ac:dyDescent="0.2">
      <c r="A51">
        <v>1510</v>
      </c>
      <c r="B51" s="3" t="s">
        <v>1511</v>
      </c>
      <c r="C51" s="3" t="s">
        <v>5620</v>
      </c>
      <c r="D51" s="6">
        <v>16000</v>
      </c>
      <c r="E51" s="8">
        <v>16165.6</v>
      </c>
      <c r="F51" t="s">
        <v>8218</v>
      </c>
      <c r="G51" t="s">
        <v>8224</v>
      </c>
      <c r="H51" t="s">
        <v>8246</v>
      </c>
      <c r="I51">
        <v>1405761278</v>
      </c>
      <c r="J51">
        <v>1403169278</v>
      </c>
      <c r="K51" t="b">
        <v>1</v>
      </c>
      <c r="L51">
        <v>405</v>
      </c>
      <c r="M51" t="b">
        <v>1</v>
      </c>
      <c r="N51" t="s">
        <v>8283</v>
      </c>
      <c r="O51">
        <v>101</v>
      </c>
      <c r="P51">
        <v>39.92</v>
      </c>
      <c r="Q51" s="10" t="s">
        <v>8336</v>
      </c>
      <c r="R51" t="s">
        <v>8337</v>
      </c>
      <c r="S51" s="15">
        <v>41809.385162037033</v>
      </c>
      <c r="T51" s="15">
        <v>41839.385162037033</v>
      </c>
    </row>
    <row r="52" spans="1:20" ht="48" x14ac:dyDescent="0.2">
      <c r="A52">
        <v>1511</v>
      </c>
      <c r="B52" s="3" t="s">
        <v>1512</v>
      </c>
      <c r="C52" s="3" t="s">
        <v>5621</v>
      </c>
      <c r="D52" s="6">
        <v>14000</v>
      </c>
      <c r="E52" s="8">
        <v>15651</v>
      </c>
      <c r="F52" t="s">
        <v>8218</v>
      </c>
      <c r="G52" t="s">
        <v>8223</v>
      </c>
      <c r="H52" t="s">
        <v>8245</v>
      </c>
      <c r="I52">
        <v>1447858804</v>
      </c>
      <c r="J52">
        <v>1445263204</v>
      </c>
      <c r="K52" t="b">
        <v>1</v>
      </c>
      <c r="L52">
        <v>206</v>
      </c>
      <c r="M52" t="b">
        <v>1</v>
      </c>
      <c r="N52" t="s">
        <v>8283</v>
      </c>
      <c r="O52">
        <v>112</v>
      </c>
      <c r="P52">
        <v>75.98</v>
      </c>
      <c r="Q52" s="10" t="s">
        <v>8336</v>
      </c>
      <c r="R52" t="s">
        <v>8337</v>
      </c>
      <c r="S52" s="15">
        <v>42296.583379629628</v>
      </c>
      <c r="T52" s="15">
        <v>42326.625046296293</v>
      </c>
    </row>
    <row r="53" spans="1:20" ht="48" x14ac:dyDescent="0.2">
      <c r="A53">
        <v>1512</v>
      </c>
      <c r="B53" s="3" t="s">
        <v>1513</v>
      </c>
      <c r="C53" s="3" t="s">
        <v>5622</v>
      </c>
      <c r="D53" s="6">
        <v>3500</v>
      </c>
      <c r="E53" s="8">
        <v>19557</v>
      </c>
      <c r="F53" t="s">
        <v>8218</v>
      </c>
      <c r="G53" t="s">
        <v>8223</v>
      </c>
      <c r="H53" t="s">
        <v>8245</v>
      </c>
      <c r="I53">
        <v>1486311939</v>
      </c>
      <c r="J53">
        <v>1483719939</v>
      </c>
      <c r="K53" t="b">
        <v>1</v>
      </c>
      <c r="L53">
        <v>335</v>
      </c>
      <c r="M53" t="b">
        <v>1</v>
      </c>
      <c r="N53" t="s">
        <v>8283</v>
      </c>
      <c r="O53">
        <v>559</v>
      </c>
      <c r="P53">
        <v>58.38</v>
      </c>
      <c r="Q53" s="10" t="s">
        <v>8336</v>
      </c>
      <c r="R53" t="s">
        <v>8337</v>
      </c>
      <c r="S53" s="15">
        <v>42741.684479166666</v>
      </c>
      <c r="T53" s="15">
        <v>42771.684479166666</v>
      </c>
    </row>
    <row r="54" spans="1:20" ht="48" x14ac:dyDescent="0.2">
      <c r="A54">
        <v>1513</v>
      </c>
      <c r="B54" s="3" t="s">
        <v>1514</v>
      </c>
      <c r="C54" s="3" t="s">
        <v>5623</v>
      </c>
      <c r="D54" s="6">
        <v>8000</v>
      </c>
      <c r="E54" s="8">
        <v>12001.5</v>
      </c>
      <c r="F54" t="s">
        <v>8218</v>
      </c>
      <c r="G54" t="s">
        <v>8224</v>
      </c>
      <c r="H54" t="s">
        <v>8246</v>
      </c>
      <c r="I54">
        <v>1405523866</v>
      </c>
      <c r="J54">
        <v>1402931866</v>
      </c>
      <c r="K54" t="b">
        <v>1</v>
      </c>
      <c r="L54">
        <v>215</v>
      </c>
      <c r="M54" t="b">
        <v>1</v>
      </c>
      <c r="N54" t="s">
        <v>8283</v>
      </c>
      <c r="O54">
        <v>150</v>
      </c>
      <c r="P54">
        <v>55.82</v>
      </c>
      <c r="Q54" s="10" t="s">
        <v>8336</v>
      </c>
      <c r="R54" t="s">
        <v>8337</v>
      </c>
      <c r="S54" s="15">
        <v>41806.637337962966</v>
      </c>
      <c r="T54" s="15">
        <v>41836.637337962966</v>
      </c>
    </row>
    <row r="55" spans="1:20" ht="48" x14ac:dyDescent="0.2">
      <c r="A55">
        <v>1514</v>
      </c>
      <c r="B55" s="3" t="s">
        <v>1515</v>
      </c>
      <c r="C55" s="3" t="s">
        <v>5624</v>
      </c>
      <c r="D55" s="6">
        <v>25000</v>
      </c>
      <c r="E55" s="8">
        <v>26619</v>
      </c>
      <c r="F55" t="s">
        <v>8218</v>
      </c>
      <c r="G55" t="s">
        <v>8223</v>
      </c>
      <c r="H55" t="s">
        <v>8245</v>
      </c>
      <c r="I55">
        <v>1443363640</v>
      </c>
      <c r="J55">
        <v>1439907640</v>
      </c>
      <c r="K55" t="b">
        <v>1</v>
      </c>
      <c r="L55">
        <v>176</v>
      </c>
      <c r="M55" t="b">
        <v>1</v>
      </c>
      <c r="N55" t="s">
        <v>8283</v>
      </c>
      <c r="O55">
        <v>106</v>
      </c>
      <c r="P55">
        <v>151.24</v>
      </c>
      <c r="Q55" s="10" t="s">
        <v>8336</v>
      </c>
      <c r="R55" t="s">
        <v>8337</v>
      </c>
      <c r="S55" s="15">
        <v>42234.597685185188</v>
      </c>
      <c r="T55" s="15">
        <v>42274.597685185188</v>
      </c>
    </row>
    <row r="56" spans="1:20" ht="48" x14ac:dyDescent="0.2">
      <c r="A56">
        <v>1515</v>
      </c>
      <c r="B56" s="3" t="s">
        <v>1516</v>
      </c>
      <c r="C56" s="3" t="s">
        <v>5625</v>
      </c>
      <c r="D56" s="6">
        <v>300000</v>
      </c>
      <c r="E56" s="8">
        <v>471567</v>
      </c>
      <c r="F56" t="s">
        <v>8218</v>
      </c>
      <c r="G56" t="s">
        <v>8233</v>
      </c>
      <c r="H56" t="s">
        <v>8253</v>
      </c>
      <c r="I56">
        <v>1458104697</v>
      </c>
      <c r="J56">
        <v>1455516297</v>
      </c>
      <c r="K56" t="b">
        <v>1</v>
      </c>
      <c r="L56">
        <v>555</v>
      </c>
      <c r="M56" t="b">
        <v>1</v>
      </c>
      <c r="N56" t="s">
        <v>8283</v>
      </c>
      <c r="O56">
        <v>157</v>
      </c>
      <c r="P56">
        <v>849.67</v>
      </c>
      <c r="Q56" s="10" t="s">
        <v>8336</v>
      </c>
      <c r="R56" t="s">
        <v>8337</v>
      </c>
      <c r="S56" s="15">
        <v>42415.253437499996</v>
      </c>
      <c r="T56" s="15">
        <v>42445.211770833332</v>
      </c>
    </row>
    <row r="57" spans="1:20" ht="48" x14ac:dyDescent="0.2">
      <c r="A57">
        <v>1516</v>
      </c>
      <c r="B57" s="3" t="s">
        <v>1517</v>
      </c>
      <c r="C57" s="3" t="s">
        <v>5626</v>
      </c>
      <c r="D57" s="6">
        <v>17000</v>
      </c>
      <c r="E57" s="8">
        <v>18472</v>
      </c>
      <c r="F57" t="s">
        <v>8218</v>
      </c>
      <c r="G57" t="s">
        <v>8223</v>
      </c>
      <c r="H57" t="s">
        <v>8245</v>
      </c>
      <c r="I57">
        <v>1475762400</v>
      </c>
      <c r="J57">
        <v>1473160292</v>
      </c>
      <c r="K57" t="b">
        <v>1</v>
      </c>
      <c r="L57">
        <v>116</v>
      </c>
      <c r="M57" t="b">
        <v>1</v>
      </c>
      <c r="N57" t="s">
        <v>8283</v>
      </c>
      <c r="O57">
        <v>109</v>
      </c>
      <c r="P57">
        <v>159.24</v>
      </c>
      <c r="Q57" s="10" t="s">
        <v>8336</v>
      </c>
      <c r="R57" t="s">
        <v>8337</v>
      </c>
      <c r="S57" s="15">
        <v>42619.466342592597</v>
      </c>
      <c r="T57" s="15">
        <v>42649.583333333328</v>
      </c>
    </row>
    <row r="58" spans="1:20" ht="48" x14ac:dyDescent="0.2">
      <c r="A58">
        <v>1517</v>
      </c>
      <c r="B58" s="3" t="s">
        <v>1518</v>
      </c>
      <c r="C58" s="3" t="s">
        <v>5627</v>
      </c>
      <c r="D58" s="6">
        <v>15000</v>
      </c>
      <c r="E58" s="8">
        <v>24297</v>
      </c>
      <c r="F58" t="s">
        <v>8218</v>
      </c>
      <c r="G58" t="s">
        <v>8223</v>
      </c>
      <c r="H58" t="s">
        <v>8245</v>
      </c>
      <c r="I58">
        <v>1417845600</v>
      </c>
      <c r="J58">
        <v>1415194553</v>
      </c>
      <c r="K58" t="b">
        <v>1</v>
      </c>
      <c r="L58">
        <v>615</v>
      </c>
      <c r="M58" t="b">
        <v>1</v>
      </c>
      <c r="N58" t="s">
        <v>8283</v>
      </c>
      <c r="O58">
        <v>162</v>
      </c>
      <c r="P58">
        <v>39.51</v>
      </c>
      <c r="Q58" s="10" t="s">
        <v>8336</v>
      </c>
      <c r="R58" t="s">
        <v>8337</v>
      </c>
      <c r="S58" s="15">
        <v>41948.56658564815</v>
      </c>
      <c r="T58" s="15">
        <v>41979.25</v>
      </c>
    </row>
    <row r="59" spans="1:20" ht="32" x14ac:dyDescent="0.2">
      <c r="A59">
        <v>1518</v>
      </c>
      <c r="B59" s="3" t="s">
        <v>1519</v>
      </c>
      <c r="C59" s="3" t="s">
        <v>5628</v>
      </c>
      <c r="D59" s="6">
        <v>15000</v>
      </c>
      <c r="E59" s="8">
        <v>30805</v>
      </c>
      <c r="F59" t="s">
        <v>8218</v>
      </c>
      <c r="G59" t="s">
        <v>8223</v>
      </c>
      <c r="H59" t="s">
        <v>8245</v>
      </c>
      <c r="I59">
        <v>1401565252</v>
      </c>
      <c r="J59">
        <v>1398973252</v>
      </c>
      <c r="K59" t="b">
        <v>1</v>
      </c>
      <c r="L59">
        <v>236</v>
      </c>
      <c r="M59" t="b">
        <v>1</v>
      </c>
      <c r="N59" t="s">
        <v>8283</v>
      </c>
      <c r="O59">
        <v>205</v>
      </c>
      <c r="P59">
        <v>130.53</v>
      </c>
      <c r="Q59" s="10" t="s">
        <v>8336</v>
      </c>
      <c r="R59" t="s">
        <v>8337</v>
      </c>
      <c r="S59" s="15">
        <v>41760.8200462963</v>
      </c>
      <c r="T59" s="15">
        <v>41790.8200462963</v>
      </c>
    </row>
    <row r="60" spans="1:20" ht="48" x14ac:dyDescent="0.2">
      <c r="A60">
        <v>1519</v>
      </c>
      <c r="B60" s="3" t="s">
        <v>1520</v>
      </c>
      <c r="C60" s="3" t="s">
        <v>5629</v>
      </c>
      <c r="D60" s="6">
        <v>9000</v>
      </c>
      <c r="E60" s="8">
        <v>9302.75</v>
      </c>
      <c r="F60" t="s">
        <v>8218</v>
      </c>
      <c r="G60" t="s">
        <v>8223</v>
      </c>
      <c r="H60" t="s">
        <v>8245</v>
      </c>
      <c r="I60">
        <v>1403301540</v>
      </c>
      <c r="J60">
        <v>1400867283</v>
      </c>
      <c r="K60" t="b">
        <v>1</v>
      </c>
      <c r="L60">
        <v>145</v>
      </c>
      <c r="M60" t="b">
        <v>1</v>
      </c>
      <c r="N60" t="s">
        <v>8283</v>
      </c>
      <c r="O60">
        <v>103</v>
      </c>
      <c r="P60">
        <v>64.16</v>
      </c>
      <c r="Q60" s="10" t="s">
        <v>8336</v>
      </c>
      <c r="R60" t="s">
        <v>8337</v>
      </c>
      <c r="S60" s="15">
        <v>41782.741701388892</v>
      </c>
      <c r="T60" s="15">
        <v>41810.915972222225</v>
      </c>
    </row>
    <row r="61" spans="1:20" ht="32" x14ac:dyDescent="0.2">
      <c r="A61">
        <v>1520</v>
      </c>
      <c r="B61" s="3" t="s">
        <v>1521</v>
      </c>
      <c r="C61" s="3" t="s">
        <v>5630</v>
      </c>
      <c r="D61" s="6">
        <v>18000</v>
      </c>
      <c r="E61" s="8">
        <v>18625</v>
      </c>
      <c r="F61" t="s">
        <v>8218</v>
      </c>
      <c r="G61" t="s">
        <v>8223</v>
      </c>
      <c r="H61" t="s">
        <v>8245</v>
      </c>
      <c r="I61">
        <v>1418961600</v>
      </c>
      <c r="J61">
        <v>1415824513</v>
      </c>
      <c r="K61" t="b">
        <v>1</v>
      </c>
      <c r="L61">
        <v>167</v>
      </c>
      <c r="M61" t="b">
        <v>1</v>
      </c>
      <c r="N61" t="s">
        <v>8283</v>
      </c>
      <c r="O61">
        <v>103</v>
      </c>
      <c r="P61">
        <v>111.53</v>
      </c>
      <c r="Q61" s="10" t="s">
        <v>8336</v>
      </c>
      <c r="R61" t="s">
        <v>8337</v>
      </c>
      <c r="S61" s="15">
        <v>41955.857789351852</v>
      </c>
      <c r="T61" s="15">
        <v>41992.166666666672</v>
      </c>
    </row>
    <row r="62" spans="1:20" ht="48" x14ac:dyDescent="0.2">
      <c r="A62">
        <v>1521</v>
      </c>
      <c r="B62" s="3" t="s">
        <v>1522</v>
      </c>
      <c r="C62" s="3" t="s">
        <v>5631</v>
      </c>
      <c r="D62" s="6">
        <v>37500</v>
      </c>
      <c r="E62" s="8">
        <v>40055</v>
      </c>
      <c r="F62" t="s">
        <v>8218</v>
      </c>
      <c r="G62" t="s">
        <v>8223</v>
      </c>
      <c r="H62" t="s">
        <v>8245</v>
      </c>
      <c r="I62">
        <v>1465272091</v>
      </c>
      <c r="J62">
        <v>1462248091</v>
      </c>
      <c r="K62" t="b">
        <v>1</v>
      </c>
      <c r="L62">
        <v>235</v>
      </c>
      <c r="M62" t="b">
        <v>1</v>
      </c>
      <c r="N62" t="s">
        <v>8283</v>
      </c>
      <c r="O62">
        <v>107</v>
      </c>
      <c r="P62">
        <v>170.45</v>
      </c>
      <c r="Q62" s="10" t="s">
        <v>8336</v>
      </c>
      <c r="R62" t="s">
        <v>8337</v>
      </c>
      <c r="S62" s="15">
        <v>42493.167719907404</v>
      </c>
      <c r="T62" s="15">
        <v>42528.167719907404</v>
      </c>
    </row>
    <row r="63" spans="1:20" ht="64" x14ac:dyDescent="0.2">
      <c r="A63">
        <v>1522</v>
      </c>
      <c r="B63" s="3" t="s">
        <v>1523</v>
      </c>
      <c r="C63" s="3" t="s">
        <v>5632</v>
      </c>
      <c r="D63" s="6">
        <v>43500</v>
      </c>
      <c r="E63" s="8">
        <v>60450.1</v>
      </c>
      <c r="F63" t="s">
        <v>8218</v>
      </c>
      <c r="G63" t="s">
        <v>8223</v>
      </c>
      <c r="H63" t="s">
        <v>8245</v>
      </c>
      <c r="I63">
        <v>1413575739</v>
      </c>
      <c r="J63">
        <v>1410983739</v>
      </c>
      <c r="K63" t="b">
        <v>1</v>
      </c>
      <c r="L63">
        <v>452</v>
      </c>
      <c r="M63" t="b">
        <v>1</v>
      </c>
      <c r="N63" t="s">
        <v>8283</v>
      </c>
      <c r="O63">
        <v>139</v>
      </c>
      <c r="P63">
        <v>133.74</v>
      </c>
      <c r="Q63" s="10" t="s">
        <v>8336</v>
      </c>
      <c r="R63" t="s">
        <v>8337</v>
      </c>
      <c r="S63" s="15">
        <v>41899.830312500002</v>
      </c>
      <c r="T63" s="15">
        <v>41929.830312500002</v>
      </c>
    </row>
    <row r="64" spans="1:20" ht="48" x14ac:dyDescent="0.2">
      <c r="A64">
        <v>1523</v>
      </c>
      <c r="B64" s="3" t="s">
        <v>1524</v>
      </c>
      <c r="C64" s="3" t="s">
        <v>5633</v>
      </c>
      <c r="D64" s="6">
        <v>18500</v>
      </c>
      <c r="E64" s="8">
        <v>23096</v>
      </c>
      <c r="F64" t="s">
        <v>8218</v>
      </c>
      <c r="G64" t="s">
        <v>8223</v>
      </c>
      <c r="H64" t="s">
        <v>8245</v>
      </c>
      <c r="I64">
        <v>1419292800</v>
      </c>
      <c r="J64">
        <v>1416592916</v>
      </c>
      <c r="K64" t="b">
        <v>1</v>
      </c>
      <c r="L64">
        <v>241</v>
      </c>
      <c r="M64" t="b">
        <v>1</v>
      </c>
      <c r="N64" t="s">
        <v>8283</v>
      </c>
      <c r="O64">
        <v>125</v>
      </c>
      <c r="P64">
        <v>95.83</v>
      </c>
      <c r="Q64" s="10" t="s">
        <v>8336</v>
      </c>
      <c r="R64" t="s">
        <v>8337</v>
      </c>
      <c r="S64" s="15">
        <v>41964.751342592594</v>
      </c>
      <c r="T64" s="15">
        <v>41996</v>
      </c>
    </row>
    <row r="65" spans="1:20" ht="48" x14ac:dyDescent="0.2">
      <c r="A65">
        <v>1524</v>
      </c>
      <c r="B65" s="3" t="s">
        <v>1525</v>
      </c>
      <c r="C65" s="3" t="s">
        <v>5634</v>
      </c>
      <c r="D65" s="6">
        <v>3000</v>
      </c>
      <c r="E65" s="8">
        <v>6210</v>
      </c>
      <c r="F65" t="s">
        <v>8218</v>
      </c>
      <c r="G65" t="s">
        <v>8234</v>
      </c>
      <c r="H65" t="s">
        <v>8254</v>
      </c>
      <c r="I65">
        <v>1487592090</v>
      </c>
      <c r="J65">
        <v>1485000090</v>
      </c>
      <c r="K65" t="b">
        <v>1</v>
      </c>
      <c r="L65">
        <v>28</v>
      </c>
      <c r="M65" t="b">
        <v>1</v>
      </c>
      <c r="N65" t="s">
        <v>8283</v>
      </c>
      <c r="O65">
        <v>207</v>
      </c>
      <c r="P65">
        <v>221.79</v>
      </c>
      <c r="Q65" s="10" t="s">
        <v>8336</v>
      </c>
      <c r="R65" t="s">
        <v>8337</v>
      </c>
      <c r="S65" s="15">
        <v>42756.501041666663</v>
      </c>
      <c r="T65" s="15">
        <v>42786.501041666663</v>
      </c>
    </row>
    <row r="66" spans="1:20" ht="48" x14ac:dyDescent="0.2">
      <c r="A66">
        <v>1525</v>
      </c>
      <c r="B66" s="3" t="s">
        <v>1526</v>
      </c>
      <c r="C66" s="3" t="s">
        <v>5635</v>
      </c>
      <c r="D66" s="6">
        <v>2600</v>
      </c>
      <c r="E66" s="8">
        <v>4524.1499999999996</v>
      </c>
      <c r="F66" t="s">
        <v>8218</v>
      </c>
      <c r="G66" t="s">
        <v>8223</v>
      </c>
      <c r="H66" t="s">
        <v>8245</v>
      </c>
      <c r="I66">
        <v>1471539138</v>
      </c>
      <c r="J66">
        <v>1468947138</v>
      </c>
      <c r="K66" t="b">
        <v>1</v>
      </c>
      <c r="L66">
        <v>140</v>
      </c>
      <c r="M66" t="b">
        <v>1</v>
      </c>
      <c r="N66" t="s">
        <v>8283</v>
      </c>
      <c r="O66">
        <v>174</v>
      </c>
      <c r="P66">
        <v>32.32</v>
      </c>
      <c r="Q66" s="10" t="s">
        <v>8336</v>
      </c>
      <c r="R66" t="s">
        <v>8337</v>
      </c>
      <c r="S66" s="15">
        <v>42570.702986111108</v>
      </c>
      <c r="T66" s="15">
        <v>42600.702986111108</v>
      </c>
    </row>
    <row r="67" spans="1:20" ht="48" x14ac:dyDescent="0.2">
      <c r="A67">
        <v>1526</v>
      </c>
      <c r="B67" s="3" t="s">
        <v>1527</v>
      </c>
      <c r="C67" s="3" t="s">
        <v>5636</v>
      </c>
      <c r="D67" s="6">
        <v>23000</v>
      </c>
      <c r="E67" s="8">
        <v>27675</v>
      </c>
      <c r="F67" t="s">
        <v>8218</v>
      </c>
      <c r="G67" t="s">
        <v>8223</v>
      </c>
      <c r="H67" t="s">
        <v>8245</v>
      </c>
      <c r="I67">
        <v>1453185447</v>
      </c>
      <c r="J67">
        <v>1448951847</v>
      </c>
      <c r="K67" t="b">
        <v>1</v>
      </c>
      <c r="L67">
        <v>280</v>
      </c>
      <c r="M67" t="b">
        <v>1</v>
      </c>
      <c r="N67" t="s">
        <v>8283</v>
      </c>
      <c r="O67">
        <v>120</v>
      </c>
      <c r="P67">
        <v>98.84</v>
      </c>
      <c r="Q67" s="10" t="s">
        <v>8336</v>
      </c>
      <c r="R67" t="s">
        <v>8337</v>
      </c>
      <c r="S67" s="15">
        <v>42339.276006944448</v>
      </c>
      <c r="T67" s="15">
        <v>42388.276006944448</v>
      </c>
    </row>
    <row r="68" spans="1:20" ht="48" x14ac:dyDescent="0.2">
      <c r="A68">
        <v>1527</v>
      </c>
      <c r="B68" s="3" t="s">
        <v>1528</v>
      </c>
      <c r="C68" s="3" t="s">
        <v>5637</v>
      </c>
      <c r="D68" s="6">
        <v>3500</v>
      </c>
      <c r="E68" s="8">
        <v>3865.55</v>
      </c>
      <c r="F68" t="s">
        <v>8218</v>
      </c>
      <c r="G68" t="s">
        <v>8223</v>
      </c>
      <c r="H68" t="s">
        <v>8245</v>
      </c>
      <c r="I68">
        <v>1489497886</v>
      </c>
      <c r="J68">
        <v>1487082286</v>
      </c>
      <c r="K68" t="b">
        <v>1</v>
      </c>
      <c r="L68">
        <v>70</v>
      </c>
      <c r="M68" t="b">
        <v>1</v>
      </c>
      <c r="N68" t="s">
        <v>8283</v>
      </c>
      <c r="O68">
        <v>110</v>
      </c>
      <c r="P68">
        <v>55.22</v>
      </c>
      <c r="Q68" s="10" t="s">
        <v>8336</v>
      </c>
      <c r="R68" t="s">
        <v>8337</v>
      </c>
      <c r="S68" s="15">
        <v>42780.600532407407</v>
      </c>
      <c r="T68" s="15">
        <v>42808.558865740735</v>
      </c>
    </row>
    <row r="69" spans="1:20" ht="32" x14ac:dyDescent="0.2">
      <c r="A69">
        <v>1528</v>
      </c>
      <c r="B69" s="3" t="s">
        <v>1529</v>
      </c>
      <c r="C69" s="3" t="s">
        <v>5638</v>
      </c>
      <c r="D69" s="6">
        <v>3000</v>
      </c>
      <c r="E69" s="8">
        <v>8447</v>
      </c>
      <c r="F69" t="s">
        <v>8218</v>
      </c>
      <c r="G69" t="s">
        <v>8223</v>
      </c>
      <c r="H69" t="s">
        <v>8245</v>
      </c>
      <c r="I69">
        <v>1485907200</v>
      </c>
      <c r="J69">
        <v>1483292122</v>
      </c>
      <c r="K69" t="b">
        <v>1</v>
      </c>
      <c r="L69">
        <v>160</v>
      </c>
      <c r="M69" t="b">
        <v>1</v>
      </c>
      <c r="N69" t="s">
        <v>8283</v>
      </c>
      <c r="O69">
        <v>282</v>
      </c>
      <c r="P69">
        <v>52.79</v>
      </c>
      <c r="Q69" s="10" t="s">
        <v>8336</v>
      </c>
      <c r="R69" t="s">
        <v>8337</v>
      </c>
      <c r="S69" s="15">
        <v>42736.732893518521</v>
      </c>
      <c r="T69" s="15">
        <v>42767</v>
      </c>
    </row>
    <row r="70" spans="1:20" ht="32" x14ac:dyDescent="0.2">
      <c r="A70">
        <v>1529</v>
      </c>
      <c r="B70" s="3" t="s">
        <v>1530</v>
      </c>
      <c r="C70" s="3" t="s">
        <v>5639</v>
      </c>
      <c r="D70" s="6">
        <v>19000</v>
      </c>
      <c r="E70" s="8">
        <v>19129</v>
      </c>
      <c r="F70" t="s">
        <v>8218</v>
      </c>
      <c r="G70" t="s">
        <v>8223</v>
      </c>
      <c r="H70" t="s">
        <v>8245</v>
      </c>
      <c r="I70">
        <v>1426773920</v>
      </c>
      <c r="J70">
        <v>1424185520</v>
      </c>
      <c r="K70" t="b">
        <v>1</v>
      </c>
      <c r="L70">
        <v>141</v>
      </c>
      <c r="M70" t="b">
        <v>1</v>
      </c>
      <c r="N70" t="s">
        <v>8283</v>
      </c>
      <c r="O70">
        <v>101</v>
      </c>
      <c r="P70">
        <v>135.66999999999999</v>
      </c>
      <c r="Q70" s="10" t="s">
        <v>8336</v>
      </c>
      <c r="R70" t="s">
        <v>8337</v>
      </c>
      <c r="S70" s="15">
        <v>42052.628703703704</v>
      </c>
      <c r="T70" s="15">
        <v>42082.587037037039</v>
      </c>
    </row>
    <row r="71" spans="1:20" ht="48" x14ac:dyDescent="0.2">
      <c r="A71">
        <v>1530</v>
      </c>
      <c r="B71" s="3" t="s">
        <v>1531</v>
      </c>
      <c r="C71" s="3" t="s">
        <v>5640</v>
      </c>
      <c r="D71" s="6">
        <v>35000</v>
      </c>
      <c r="E71" s="8">
        <v>47189</v>
      </c>
      <c r="F71" t="s">
        <v>8218</v>
      </c>
      <c r="G71" t="s">
        <v>8223</v>
      </c>
      <c r="H71" t="s">
        <v>8245</v>
      </c>
      <c r="I71">
        <v>1445624695</v>
      </c>
      <c r="J71">
        <v>1443464695</v>
      </c>
      <c r="K71" t="b">
        <v>1</v>
      </c>
      <c r="L71">
        <v>874</v>
      </c>
      <c r="M71" t="b">
        <v>1</v>
      </c>
      <c r="N71" t="s">
        <v>8283</v>
      </c>
      <c r="O71">
        <v>135</v>
      </c>
      <c r="P71">
        <v>53.99</v>
      </c>
      <c r="Q71" s="10" t="s">
        <v>8336</v>
      </c>
      <c r="R71" t="s">
        <v>8337</v>
      </c>
      <c r="S71" s="15">
        <v>42275.767303240747</v>
      </c>
      <c r="T71" s="15">
        <v>42300.767303240747</v>
      </c>
    </row>
    <row r="72" spans="1:20" ht="48" x14ac:dyDescent="0.2">
      <c r="A72">
        <v>1531</v>
      </c>
      <c r="B72" s="3" t="s">
        <v>1532</v>
      </c>
      <c r="C72" s="3" t="s">
        <v>5641</v>
      </c>
      <c r="D72" s="6">
        <v>2350</v>
      </c>
      <c r="E72" s="8">
        <v>4135</v>
      </c>
      <c r="F72" t="s">
        <v>8218</v>
      </c>
      <c r="G72" t="s">
        <v>8223</v>
      </c>
      <c r="H72" t="s">
        <v>8245</v>
      </c>
      <c r="I72">
        <v>1417402800</v>
      </c>
      <c r="J72">
        <v>1414610126</v>
      </c>
      <c r="K72" t="b">
        <v>1</v>
      </c>
      <c r="L72">
        <v>73</v>
      </c>
      <c r="M72" t="b">
        <v>1</v>
      </c>
      <c r="N72" t="s">
        <v>8283</v>
      </c>
      <c r="O72">
        <v>176</v>
      </c>
      <c r="P72">
        <v>56.64</v>
      </c>
      <c r="Q72" s="10" t="s">
        <v>8336</v>
      </c>
      <c r="R72" t="s">
        <v>8337</v>
      </c>
      <c r="S72" s="15">
        <v>41941.802384259259</v>
      </c>
      <c r="T72" s="15">
        <v>41974.125</v>
      </c>
    </row>
    <row r="73" spans="1:20" ht="48" x14ac:dyDescent="0.2">
      <c r="A73">
        <v>1532</v>
      </c>
      <c r="B73" s="3" t="s">
        <v>1533</v>
      </c>
      <c r="C73" s="3" t="s">
        <v>5642</v>
      </c>
      <c r="D73" s="6">
        <v>5000</v>
      </c>
      <c r="E73" s="8">
        <v>24201</v>
      </c>
      <c r="F73" t="s">
        <v>8218</v>
      </c>
      <c r="G73" t="s">
        <v>8225</v>
      </c>
      <c r="H73" t="s">
        <v>8247</v>
      </c>
      <c r="I73">
        <v>1455548400</v>
      </c>
      <c r="J73">
        <v>1453461865</v>
      </c>
      <c r="K73" t="b">
        <v>1</v>
      </c>
      <c r="L73">
        <v>294</v>
      </c>
      <c r="M73" t="b">
        <v>1</v>
      </c>
      <c r="N73" t="s">
        <v>8283</v>
      </c>
      <c r="O73">
        <v>484</v>
      </c>
      <c r="P73">
        <v>82.32</v>
      </c>
      <c r="Q73" s="10" t="s">
        <v>8336</v>
      </c>
      <c r="R73" t="s">
        <v>8337</v>
      </c>
      <c r="S73" s="15">
        <v>42391.475289351853</v>
      </c>
      <c r="T73" s="15">
        <v>42415.625</v>
      </c>
    </row>
    <row r="74" spans="1:20" ht="48" x14ac:dyDescent="0.2">
      <c r="A74">
        <v>1533</v>
      </c>
      <c r="B74" s="3" t="s">
        <v>1534</v>
      </c>
      <c r="C74" s="3" t="s">
        <v>5643</v>
      </c>
      <c r="D74" s="6">
        <v>45000</v>
      </c>
      <c r="E74" s="8">
        <v>65313</v>
      </c>
      <c r="F74" t="s">
        <v>8218</v>
      </c>
      <c r="G74" t="s">
        <v>8223</v>
      </c>
      <c r="H74" t="s">
        <v>8245</v>
      </c>
      <c r="I74">
        <v>1462161540</v>
      </c>
      <c r="J74">
        <v>1457913777</v>
      </c>
      <c r="K74" t="b">
        <v>1</v>
      </c>
      <c r="L74">
        <v>740</v>
      </c>
      <c r="M74" t="b">
        <v>1</v>
      </c>
      <c r="N74" t="s">
        <v>8283</v>
      </c>
      <c r="O74">
        <v>145</v>
      </c>
      <c r="P74">
        <v>88.26</v>
      </c>
      <c r="Q74" s="10" t="s">
        <v>8336</v>
      </c>
      <c r="R74" t="s">
        <v>8337</v>
      </c>
      <c r="S74" s="15">
        <v>42443.00204861111</v>
      </c>
      <c r="T74" s="15">
        <v>42492.165972222225</v>
      </c>
    </row>
    <row r="75" spans="1:20" ht="48" x14ac:dyDescent="0.2">
      <c r="A75">
        <v>1534</v>
      </c>
      <c r="B75" s="3" t="s">
        <v>1535</v>
      </c>
      <c r="C75" s="3" t="s">
        <v>5644</v>
      </c>
      <c r="D75" s="6">
        <v>7500</v>
      </c>
      <c r="E75" s="8">
        <v>31330</v>
      </c>
      <c r="F75" t="s">
        <v>8218</v>
      </c>
      <c r="G75" t="s">
        <v>8223</v>
      </c>
      <c r="H75" t="s">
        <v>8245</v>
      </c>
      <c r="I75">
        <v>1441383062</v>
      </c>
      <c r="J75">
        <v>1438791062</v>
      </c>
      <c r="K75" t="b">
        <v>1</v>
      </c>
      <c r="L75">
        <v>369</v>
      </c>
      <c r="M75" t="b">
        <v>1</v>
      </c>
      <c r="N75" t="s">
        <v>8283</v>
      </c>
      <c r="O75">
        <v>418</v>
      </c>
      <c r="P75">
        <v>84.91</v>
      </c>
      <c r="Q75" s="10" t="s">
        <v>8336</v>
      </c>
      <c r="R75" t="s">
        <v>8337</v>
      </c>
      <c r="S75" s="15">
        <v>42221.67432870371</v>
      </c>
      <c r="T75" s="15">
        <v>42251.67432870371</v>
      </c>
    </row>
    <row r="76" spans="1:20" ht="48" x14ac:dyDescent="0.2">
      <c r="A76">
        <v>1535</v>
      </c>
      <c r="B76" s="3" t="s">
        <v>1536</v>
      </c>
      <c r="C76" s="3" t="s">
        <v>5645</v>
      </c>
      <c r="D76" s="6">
        <v>4000</v>
      </c>
      <c r="E76" s="8">
        <v>5297</v>
      </c>
      <c r="F76" t="s">
        <v>8218</v>
      </c>
      <c r="G76" t="s">
        <v>8223</v>
      </c>
      <c r="H76" t="s">
        <v>8245</v>
      </c>
      <c r="I76">
        <v>1464040800</v>
      </c>
      <c r="J76">
        <v>1461527631</v>
      </c>
      <c r="K76" t="b">
        <v>1</v>
      </c>
      <c r="L76">
        <v>110</v>
      </c>
      <c r="M76" t="b">
        <v>1</v>
      </c>
      <c r="N76" t="s">
        <v>8283</v>
      </c>
      <c r="O76">
        <v>132</v>
      </c>
      <c r="P76">
        <v>48.15</v>
      </c>
      <c r="Q76" s="10" t="s">
        <v>8336</v>
      </c>
      <c r="R76" t="s">
        <v>8337</v>
      </c>
      <c r="S76" s="15">
        <v>42484.829062500001</v>
      </c>
      <c r="T76" s="15">
        <v>42513.916666666672</v>
      </c>
    </row>
    <row r="77" spans="1:20" ht="48" x14ac:dyDescent="0.2">
      <c r="A77">
        <v>1536</v>
      </c>
      <c r="B77" s="3" t="s">
        <v>1537</v>
      </c>
      <c r="C77" s="3" t="s">
        <v>5646</v>
      </c>
      <c r="D77" s="6">
        <v>12000</v>
      </c>
      <c r="E77" s="8">
        <v>30037.01</v>
      </c>
      <c r="F77" t="s">
        <v>8218</v>
      </c>
      <c r="G77" t="s">
        <v>8223</v>
      </c>
      <c r="H77" t="s">
        <v>8245</v>
      </c>
      <c r="I77">
        <v>1440702910</v>
      </c>
      <c r="J77">
        <v>1438110910</v>
      </c>
      <c r="K77" t="b">
        <v>1</v>
      </c>
      <c r="L77">
        <v>455</v>
      </c>
      <c r="M77" t="b">
        <v>1</v>
      </c>
      <c r="N77" t="s">
        <v>8283</v>
      </c>
      <c r="O77">
        <v>250</v>
      </c>
      <c r="P77">
        <v>66.02</v>
      </c>
      <c r="Q77" s="10" t="s">
        <v>8336</v>
      </c>
      <c r="R77" t="s">
        <v>8337</v>
      </c>
      <c r="S77" s="15">
        <v>42213.802199074074</v>
      </c>
      <c r="T77" s="15">
        <v>42243.802199074074</v>
      </c>
    </row>
    <row r="78" spans="1:20" ht="48" x14ac:dyDescent="0.2">
      <c r="A78">
        <v>1537</v>
      </c>
      <c r="B78" s="3" t="s">
        <v>1538</v>
      </c>
      <c r="C78" s="3" t="s">
        <v>5647</v>
      </c>
      <c r="D78" s="6">
        <v>12000</v>
      </c>
      <c r="E78" s="8">
        <v>21588</v>
      </c>
      <c r="F78" t="s">
        <v>8218</v>
      </c>
      <c r="G78" t="s">
        <v>8235</v>
      </c>
      <c r="H78" t="s">
        <v>8248</v>
      </c>
      <c r="I78">
        <v>1470506400</v>
      </c>
      <c r="J78">
        <v>1467358427</v>
      </c>
      <c r="K78" t="b">
        <v>1</v>
      </c>
      <c r="L78">
        <v>224</v>
      </c>
      <c r="M78" t="b">
        <v>1</v>
      </c>
      <c r="N78" t="s">
        <v>8283</v>
      </c>
      <c r="O78">
        <v>180</v>
      </c>
      <c r="P78">
        <v>96.38</v>
      </c>
      <c r="Q78" s="10" t="s">
        <v>8336</v>
      </c>
      <c r="R78" t="s">
        <v>8337</v>
      </c>
      <c r="S78" s="15">
        <v>42552.315127314811</v>
      </c>
      <c r="T78" s="15">
        <v>42588.75</v>
      </c>
    </row>
    <row r="79" spans="1:20" ht="48" x14ac:dyDescent="0.2">
      <c r="A79">
        <v>1538</v>
      </c>
      <c r="B79" s="3" t="s">
        <v>1539</v>
      </c>
      <c r="C79" s="3" t="s">
        <v>5648</v>
      </c>
      <c r="D79" s="6">
        <v>7000</v>
      </c>
      <c r="E79" s="8">
        <v>7184</v>
      </c>
      <c r="F79" t="s">
        <v>8218</v>
      </c>
      <c r="G79" t="s">
        <v>8223</v>
      </c>
      <c r="H79" t="s">
        <v>8245</v>
      </c>
      <c r="I79">
        <v>1421952370</v>
      </c>
      <c r="J79">
        <v>1418064370</v>
      </c>
      <c r="K79" t="b">
        <v>1</v>
      </c>
      <c r="L79">
        <v>46</v>
      </c>
      <c r="M79" t="b">
        <v>1</v>
      </c>
      <c r="N79" t="s">
        <v>8283</v>
      </c>
      <c r="O79">
        <v>103</v>
      </c>
      <c r="P79">
        <v>156.16999999999999</v>
      </c>
      <c r="Q79" s="10" t="s">
        <v>8336</v>
      </c>
      <c r="R79" t="s">
        <v>8337</v>
      </c>
      <c r="S79" s="15">
        <v>41981.782060185185</v>
      </c>
      <c r="T79" s="15">
        <v>42026.782060185185</v>
      </c>
    </row>
    <row r="80" spans="1:20" ht="48" x14ac:dyDescent="0.2">
      <c r="A80">
        <v>1539</v>
      </c>
      <c r="B80" s="3" t="s">
        <v>1540</v>
      </c>
      <c r="C80" s="3" t="s">
        <v>5649</v>
      </c>
      <c r="D80" s="6">
        <v>20000</v>
      </c>
      <c r="E80" s="8">
        <v>27197.22</v>
      </c>
      <c r="F80" t="s">
        <v>8218</v>
      </c>
      <c r="G80" t="s">
        <v>8223</v>
      </c>
      <c r="H80" t="s">
        <v>8245</v>
      </c>
      <c r="I80">
        <v>1483481019</v>
      </c>
      <c r="J80">
        <v>1480629819</v>
      </c>
      <c r="K80" t="b">
        <v>0</v>
      </c>
      <c r="L80">
        <v>284</v>
      </c>
      <c r="M80" t="b">
        <v>1</v>
      </c>
      <c r="N80" t="s">
        <v>8283</v>
      </c>
      <c r="O80">
        <v>136</v>
      </c>
      <c r="P80">
        <v>95.76</v>
      </c>
      <c r="Q80" s="10" t="s">
        <v>8336</v>
      </c>
      <c r="R80" t="s">
        <v>8337</v>
      </c>
      <c r="S80" s="15">
        <v>42705.919201388882</v>
      </c>
      <c r="T80" s="15">
        <v>42738.919201388882</v>
      </c>
    </row>
    <row r="81" spans="1:20" ht="48" x14ac:dyDescent="0.2">
      <c r="A81">
        <v>1540</v>
      </c>
      <c r="B81" s="3" t="s">
        <v>1541</v>
      </c>
      <c r="C81" s="3" t="s">
        <v>5650</v>
      </c>
      <c r="D81" s="6">
        <v>15000</v>
      </c>
      <c r="E81" s="8">
        <v>17680</v>
      </c>
      <c r="F81" t="s">
        <v>8218</v>
      </c>
      <c r="G81" t="s">
        <v>8223</v>
      </c>
      <c r="H81" t="s">
        <v>8245</v>
      </c>
      <c r="I81">
        <v>1416964500</v>
      </c>
      <c r="J81">
        <v>1414368616</v>
      </c>
      <c r="K81" t="b">
        <v>1</v>
      </c>
      <c r="L81">
        <v>98</v>
      </c>
      <c r="M81" t="b">
        <v>1</v>
      </c>
      <c r="N81" t="s">
        <v>8283</v>
      </c>
      <c r="O81">
        <v>118</v>
      </c>
      <c r="P81">
        <v>180.41</v>
      </c>
      <c r="Q81" s="10" t="s">
        <v>8336</v>
      </c>
      <c r="R81" t="s">
        <v>8337</v>
      </c>
      <c r="S81" s="15">
        <v>41939.00712962963</v>
      </c>
      <c r="T81" s="15">
        <v>41969.052083333328</v>
      </c>
    </row>
    <row r="82" spans="1:20" ht="32" x14ac:dyDescent="0.2">
      <c r="A82">
        <v>1741</v>
      </c>
      <c r="B82" s="3" t="s">
        <v>1742</v>
      </c>
      <c r="C82" s="3" t="s">
        <v>5851</v>
      </c>
      <c r="D82" s="6">
        <v>1200</v>
      </c>
      <c r="E82" s="8">
        <v>1330</v>
      </c>
      <c r="F82" t="s">
        <v>8218</v>
      </c>
      <c r="G82" t="s">
        <v>8224</v>
      </c>
      <c r="H82" t="s">
        <v>8246</v>
      </c>
      <c r="I82">
        <v>1433948671</v>
      </c>
      <c r="J82">
        <v>1430060671</v>
      </c>
      <c r="K82" t="b">
        <v>0</v>
      </c>
      <c r="L82">
        <v>52</v>
      </c>
      <c r="M82" t="b">
        <v>1</v>
      </c>
      <c r="N82" t="s">
        <v>8283</v>
      </c>
      <c r="O82">
        <v>111</v>
      </c>
      <c r="P82">
        <v>25.58</v>
      </c>
      <c r="Q82" s="10" t="s">
        <v>8336</v>
      </c>
      <c r="R82" t="s">
        <v>8337</v>
      </c>
      <c r="S82" s="15">
        <v>42120.628136574072</v>
      </c>
      <c r="T82" s="15">
        <v>42165.628136574072</v>
      </c>
    </row>
    <row r="83" spans="1:20" ht="48" x14ac:dyDescent="0.2">
      <c r="A83">
        <v>1742</v>
      </c>
      <c r="B83" s="3" t="s">
        <v>1743</v>
      </c>
      <c r="C83" s="3" t="s">
        <v>5852</v>
      </c>
      <c r="D83" s="6">
        <v>2000</v>
      </c>
      <c r="E83" s="8">
        <v>2175</v>
      </c>
      <c r="F83" t="s">
        <v>8218</v>
      </c>
      <c r="G83" t="s">
        <v>8223</v>
      </c>
      <c r="H83" t="s">
        <v>8245</v>
      </c>
      <c r="I83">
        <v>1483822800</v>
      </c>
      <c r="J83">
        <v>1481058170</v>
      </c>
      <c r="K83" t="b">
        <v>0</v>
      </c>
      <c r="L83">
        <v>34</v>
      </c>
      <c r="M83" t="b">
        <v>1</v>
      </c>
      <c r="N83" t="s">
        <v>8283</v>
      </c>
      <c r="O83">
        <v>109</v>
      </c>
      <c r="P83">
        <v>63.97</v>
      </c>
      <c r="Q83" s="10" t="s">
        <v>8336</v>
      </c>
      <c r="R83" t="s">
        <v>8337</v>
      </c>
      <c r="S83" s="15">
        <v>42710.876967592587</v>
      </c>
      <c r="T83" s="15">
        <v>42742.875</v>
      </c>
    </row>
    <row r="84" spans="1:20" ht="48" x14ac:dyDescent="0.2">
      <c r="A84">
        <v>1743</v>
      </c>
      <c r="B84" s="3" t="s">
        <v>1744</v>
      </c>
      <c r="C84" s="3" t="s">
        <v>5853</v>
      </c>
      <c r="D84" s="6">
        <v>6000</v>
      </c>
      <c r="E84" s="8">
        <v>6025</v>
      </c>
      <c r="F84" t="s">
        <v>8218</v>
      </c>
      <c r="G84" t="s">
        <v>8223</v>
      </c>
      <c r="H84" t="s">
        <v>8245</v>
      </c>
      <c r="I84">
        <v>1472270340</v>
      </c>
      <c r="J84">
        <v>1470348775</v>
      </c>
      <c r="K84" t="b">
        <v>0</v>
      </c>
      <c r="L84">
        <v>67</v>
      </c>
      <c r="M84" t="b">
        <v>1</v>
      </c>
      <c r="N84" t="s">
        <v>8283</v>
      </c>
      <c r="O84">
        <v>100</v>
      </c>
      <c r="P84">
        <v>89.93</v>
      </c>
      <c r="Q84" s="10" t="s">
        <v>8336</v>
      </c>
      <c r="R84" t="s">
        <v>8337</v>
      </c>
      <c r="S84" s="15">
        <v>42586.925636574073</v>
      </c>
      <c r="T84" s="15">
        <v>42609.165972222225</v>
      </c>
    </row>
    <row r="85" spans="1:20" ht="48" x14ac:dyDescent="0.2">
      <c r="A85">
        <v>1744</v>
      </c>
      <c r="B85" s="3" t="s">
        <v>1745</v>
      </c>
      <c r="C85" s="3" t="s">
        <v>5854</v>
      </c>
      <c r="D85" s="6">
        <v>5500</v>
      </c>
      <c r="E85" s="8">
        <v>6515</v>
      </c>
      <c r="F85" t="s">
        <v>8218</v>
      </c>
      <c r="G85" t="s">
        <v>8224</v>
      </c>
      <c r="H85" t="s">
        <v>8246</v>
      </c>
      <c r="I85">
        <v>1425821477</v>
      </c>
      <c r="J85">
        <v>1421937077</v>
      </c>
      <c r="K85" t="b">
        <v>0</v>
      </c>
      <c r="L85">
        <v>70</v>
      </c>
      <c r="M85" t="b">
        <v>1</v>
      </c>
      <c r="N85" t="s">
        <v>8283</v>
      </c>
      <c r="O85">
        <v>118</v>
      </c>
      <c r="P85">
        <v>93.07</v>
      </c>
      <c r="Q85" s="10" t="s">
        <v>8336</v>
      </c>
      <c r="R85" t="s">
        <v>8337</v>
      </c>
      <c r="S85" s="15">
        <v>42026.605057870373</v>
      </c>
      <c r="T85" s="15">
        <v>42071.563391203701</v>
      </c>
    </row>
    <row r="86" spans="1:20" ht="48" x14ac:dyDescent="0.2">
      <c r="A86">
        <v>1745</v>
      </c>
      <c r="B86" s="3" t="s">
        <v>1746</v>
      </c>
      <c r="C86" s="3" t="s">
        <v>5855</v>
      </c>
      <c r="D86" s="6">
        <v>7000</v>
      </c>
      <c r="E86" s="8">
        <v>7981</v>
      </c>
      <c r="F86" t="s">
        <v>8218</v>
      </c>
      <c r="G86" t="s">
        <v>8223</v>
      </c>
      <c r="H86" t="s">
        <v>8245</v>
      </c>
      <c r="I86">
        <v>1482372000</v>
      </c>
      <c r="J86">
        <v>1479276838</v>
      </c>
      <c r="K86" t="b">
        <v>0</v>
      </c>
      <c r="L86">
        <v>89</v>
      </c>
      <c r="M86" t="b">
        <v>1</v>
      </c>
      <c r="N86" t="s">
        <v>8283</v>
      </c>
      <c r="O86">
        <v>114</v>
      </c>
      <c r="P86">
        <v>89.67</v>
      </c>
      <c r="Q86" s="10" t="s">
        <v>8336</v>
      </c>
      <c r="R86" t="s">
        <v>8337</v>
      </c>
      <c r="S86" s="15">
        <v>42690.259699074071</v>
      </c>
      <c r="T86" s="15">
        <v>42726.083333333328</v>
      </c>
    </row>
    <row r="87" spans="1:20" ht="64" x14ac:dyDescent="0.2">
      <c r="A87">
        <v>1746</v>
      </c>
      <c r="B87" s="3" t="s">
        <v>1747</v>
      </c>
      <c r="C87" s="3" t="s">
        <v>5856</v>
      </c>
      <c r="D87" s="6">
        <v>15000</v>
      </c>
      <c r="E87" s="8">
        <v>22215</v>
      </c>
      <c r="F87" t="s">
        <v>8218</v>
      </c>
      <c r="G87" t="s">
        <v>8223</v>
      </c>
      <c r="H87" t="s">
        <v>8245</v>
      </c>
      <c r="I87">
        <v>1479952800</v>
      </c>
      <c r="J87">
        <v>1477368867</v>
      </c>
      <c r="K87" t="b">
        <v>0</v>
      </c>
      <c r="L87">
        <v>107</v>
      </c>
      <c r="M87" t="b">
        <v>1</v>
      </c>
      <c r="N87" t="s">
        <v>8283</v>
      </c>
      <c r="O87">
        <v>148</v>
      </c>
      <c r="P87">
        <v>207.62</v>
      </c>
      <c r="Q87" s="10" t="s">
        <v>8336</v>
      </c>
      <c r="R87" t="s">
        <v>8337</v>
      </c>
      <c r="S87" s="15">
        <v>42668.176701388889</v>
      </c>
      <c r="T87" s="15">
        <v>42698.083333333328</v>
      </c>
    </row>
    <row r="88" spans="1:20" ht="48" x14ac:dyDescent="0.2">
      <c r="A88">
        <v>1747</v>
      </c>
      <c r="B88" s="3" t="s">
        <v>1748</v>
      </c>
      <c r="C88" s="3" t="s">
        <v>5857</v>
      </c>
      <c r="D88" s="6">
        <v>9000</v>
      </c>
      <c r="E88" s="8">
        <v>9446</v>
      </c>
      <c r="F88" t="s">
        <v>8218</v>
      </c>
      <c r="G88" t="s">
        <v>8224</v>
      </c>
      <c r="H88" t="s">
        <v>8246</v>
      </c>
      <c r="I88">
        <v>1447426800</v>
      </c>
      <c r="J88">
        <v>1444904830</v>
      </c>
      <c r="K88" t="b">
        <v>0</v>
      </c>
      <c r="L88">
        <v>159</v>
      </c>
      <c r="M88" t="b">
        <v>1</v>
      </c>
      <c r="N88" t="s">
        <v>8283</v>
      </c>
      <c r="O88">
        <v>105</v>
      </c>
      <c r="P88">
        <v>59.41</v>
      </c>
      <c r="Q88" s="10" t="s">
        <v>8336</v>
      </c>
      <c r="R88" t="s">
        <v>8337</v>
      </c>
      <c r="S88" s="15">
        <v>42292.435532407413</v>
      </c>
      <c r="T88" s="15">
        <v>42321.625</v>
      </c>
    </row>
    <row r="89" spans="1:20" ht="32" x14ac:dyDescent="0.2">
      <c r="A89">
        <v>1748</v>
      </c>
      <c r="B89" s="3" t="s">
        <v>1749</v>
      </c>
      <c r="C89" s="3" t="s">
        <v>5858</v>
      </c>
      <c r="D89" s="6">
        <v>50000</v>
      </c>
      <c r="E89" s="8">
        <v>64974</v>
      </c>
      <c r="F89" t="s">
        <v>8218</v>
      </c>
      <c r="G89" t="s">
        <v>8228</v>
      </c>
      <c r="H89" t="s">
        <v>8250</v>
      </c>
      <c r="I89">
        <v>1441234143</v>
      </c>
      <c r="J89">
        <v>1438642143</v>
      </c>
      <c r="K89" t="b">
        <v>0</v>
      </c>
      <c r="L89">
        <v>181</v>
      </c>
      <c r="M89" t="b">
        <v>1</v>
      </c>
      <c r="N89" t="s">
        <v>8283</v>
      </c>
      <c r="O89">
        <v>130</v>
      </c>
      <c r="P89">
        <v>358.97</v>
      </c>
      <c r="Q89" s="10" t="s">
        <v>8336</v>
      </c>
      <c r="R89" t="s">
        <v>8337</v>
      </c>
      <c r="S89" s="15">
        <v>42219.950729166667</v>
      </c>
      <c r="T89" s="15">
        <v>42249.950729166667</v>
      </c>
    </row>
    <row r="90" spans="1:20" ht="32" x14ac:dyDescent="0.2">
      <c r="A90">
        <v>1749</v>
      </c>
      <c r="B90" s="3" t="s">
        <v>1750</v>
      </c>
      <c r="C90" s="3" t="s">
        <v>5859</v>
      </c>
      <c r="D90" s="6">
        <v>10050</v>
      </c>
      <c r="E90" s="8">
        <v>12410.5</v>
      </c>
      <c r="F90" t="s">
        <v>8218</v>
      </c>
      <c r="G90" t="s">
        <v>8242</v>
      </c>
      <c r="H90" t="s">
        <v>8248</v>
      </c>
      <c r="I90">
        <v>1488394800</v>
      </c>
      <c r="J90">
        <v>1485213921</v>
      </c>
      <c r="K90" t="b">
        <v>0</v>
      </c>
      <c r="L90">
        <v>131</v>
      </c>
      <c r="M90" t="b">
        <v>1</v>
      </c>
      <c r="N90" t="s">
        <v>8283</v>
      </c>
      <c r="O90">
        <v>123</v>
      </c>
      <c r="P90">
        <v>94.74</v>
      </c>
      <c r="Q90" s="10" t="s">
        <v>8336</v>
      </c>
      <c r="R90" t="s">
        <v>8337</v>
      </c>
      <c r="S90" s="15">
        <v>42758.975937499999</v>
      </c>
      <c r="T90" s="15">
        <v>42795.791666666672</v>
      </c>
    </row>
    <row r="91" spans="1:20" ht="48" x14ac:dyDescent="0.2">
      <c r="A91">
        <v>1750</v>
      </c>
      <c r="B91" s="3" t="s">
        <v>1751</v>
      </c>
      <c r="C91" s="3" t="s">
        <v>5860</v>
      </c>
      <c r="D91" s="6">
        <v>5000</v>
      </c>
      <c r="E91" s="8">
        <v>10081</v>
      </c>
      <c r="F91" t="s">
        <v>8218</v>
      </c>
      <c r="G91" t="s">
        <v>8223</v>
      </c>
      <c r="H91" t="s">
        <v>8245</v>
      </c>
      <c r="I91">
        <v>1461096304</v>
      </c>
      <c r="J91">
        <v>1458936304</v>
      </c>
      <c r="K91" t="b">
        <v>0</v>
      </c>
      <c r="L91">
        <v>125</v>
      </c>
      <c r="M91" t="b">
        <v>1</v>
      </c>
      <c r="N91" t="s">
        <v>8283</v>
      </c>
      <c r="O91">
        <v>202</v>
      </c>
      <c r="P91">
        <v>80.650000000000006</v>
      </c>
      <c r="Q91" s="10" t="s">
        <v>8336</v>
      </c>
      <c r="R91" t="s">
        <v>8337</v>
      </c>
      <c r="S91" s="15">
        <v>42454.836851851855</v>
      </c>
      <c r="T91" s="15">
        <v>42479.836851851855</v>
      </c>
    </row>
    <row r="92" spans="1:20" ht="32" x14ac:dyDescent="0.2">
      <c r="A92">
        <v>1751</v>
      </c>
      <c r="B92" s="3" t="s">
        <v>1752</v>
      </c>
      <c r="C92" s="3" t="s">
        <v>5861</v>
      </c>
      <c r="D92" s="6">
        <v>10000</v>
      </c>
      <c r="E92" s="8">
        <v>10290</v>
      </c>
      <c r="F92" t="s">
        <v>8218</v>
      </c>
      <c r="G92" t="s">
        <v>8223</v>
      </c>
      <c r="H92" t="s">
        <v>8245</v>
      </c>
      <c r="I92">
        <v>1426787123</v>
      </c>
      <c r="J92">
        <v>1424198723</v>
      </c>
      <c r="K92" t="b">
        <v>0</v>
      </c>
      <c r="L92">
        <v>61</v>
      </c>
      <c r="M92" t="b">
        <v>1</v>
      </c>
      <c r="N92" t="s">
        <v>8283</v>
      </c>
      <c r="O92">
        <v>103</v>
      </c>
      <c r="P92">
        <v>168.69</v>
      </c>
      <c r="Q92" s="10" t="s">
        <v>8336</v>
      </c>
      <c r="R92" t="s">
        <v>8337</v>
      </c>
      <c r="S92" s="15">
        <v>42052.7815162037</v>
      </c>
      <c r="T92" s="15">
        <v>42082.739849537036</v>
      </c>
    </row>
    <row r="93" spans="1:20" ht="32" x14ac:dyDescent="0.2">
      <c r="A93">
        <v>1752</v>
      </c>
      <c r="B93" s="3" t="s">
        <v>1753</v>
      </c>
      <c r="C93" s="3" t="s">
        <v>5862</v>
      </c>
      <c r="D93" s="6">
        <v>1200</v>
      </c>
      <c r="E93" s="8">
        <v>3122</v>
      </c>
      <c r="F93" t="s">
        <v>8218</v>
      </c>
      <c r="G93" t="s">
        <v>8224</v>
      </c>
      <c r="H93" t="s">
        <v>8246</v>
      </c>
      <c r="I93">
        <v>1476425082</v>
      </c>
      <c r="J93">
        <v>1473833082</v>
      </c>
      <c r="K93" t="b">
        <v>0</v>
      </c>
      <c r="L93">
        <v>90</v>
      </c>
      <c r="M93" t="b">
        <v>1</v>
      </c>
      <c r="N93" t="s">
        <v>8283</v>
      </c>
      <c r="O93">
        <v>260</v>
      </c>
      <c r="P93">
        <v>34.69</v>
      </c>
      <c r="Q93" s="10" t="s">
        <v>8336</v>
      </c>
      <c r="R93" t="s">
        <v>8337</v>
      </c>
      <c r="S93" s="15">
        <v>42627.253263888888</v>
      </c>
      <c r="T93" s="15">
        <v>42657.253263888888</v>
      </c>
    </row>
    <row r="94" spans="1:20" ht="48" x14ac:dyDescent="0.2">
      <c r="A94">
        <v>1753</v>
      </c>
      <c r="B94" s="3" t="s">
        <v>1754</v>
      </c>
      <c r="C94" s="3" t="s">
        <v>5863</v>
      </c>
      <c r="D94" s="6">
        <v>15000</v>
      </c>
      <c r="E94" s="8">
        <v>16200</v>
      </c>
      <c r="F94" t="s">
        <v>8218</v>
      </c>
      <c r="G94" t="s">
        <v>8231</v>
      </c>
      <c r="H94" t="s">
        <v>8252</v>
      </c>
      <c r="I94">
        <v>1458579568</v>
      </c>
      <c r="J94">
        <v>1455991168</v>
      </c>
      <c r="K94" t="b">
        <v>0</v>
      </c>
      <c r="L94">
        <v>35</v>
      </c>
      <c r="M94" t="b">
        <v>1</v>
      </c>
      <c r="N94" t="s">
        <v>8283</v>
      </c>
      <c r="O94">
        <v>108</v>
      </c>
      <c r="P94">
        <v>462.86</v>
      </c>
      <c r="Q94" s="10" t="s">
        <v>8336</v>
      </c>
      <c r="R94" t="s">
        <v>8337</v>
      </c>
      <c r="S94" s="15">
        <v>42420.74962962963</v>
      </c>
      <c r="T94" s="15">
        <v>42450.707962962959</v>
      </c>
    </row>
    <row r="95" spans="1:20" ht="48" x14ac:dyDescent="0.2">
      <c r="A95">
        <v>1754</v>
      </c>
      <c r="B95" s="3" t="s">
        <v>1755</v>
      </c>
      <c r="C95" s="3" t="s">
        <v>5864</v>
      </c>
      <c r="D95" s="6">
        <v>8500</v>
      </c>
      <c r="E95" s="8">
        <v>9395</v>
      </c>
      <c r="F95" t="s">
        <v>8218</v>
      </c>
      <c r="G95" t="s">
        <v>8228</v>
      </c>
      <c r="H95" t="s">
        <v>8250</v>
      </c>
      <c r="I95">
        <v>1428091353</v>
      </c>
      <c r="J95">
        <v>1425502953</v>
      </c>
      <c r="K95" t="b">
        <v>0</v>
      </c>
      <c r="L95">
        <v>90</v>
      </c>
      <c r="M95" t="b">
        <v>1</v>
      </c>
      <c r="N95" t="s">
        <v>8283</v>
      </c>
      <c r="O95">
        <v>111</v>
      </c>
      <c r="P95">
        <v>104.39</v>
      </c>
      <c r="Q95" s="10" t="s">
        <v>8336</v>
      </c>
      <c r="R95" t="s">
        <v>8337</v>
      </c>
      <c r="S95" s="15">
        <v>42067.876770833333</v>
      </c>
      <c r="T95" s="15">
        <v>42097.835104166668</v>
      </c>
    </row>
    <row r="96" spans="1:20" ht="48" x14ac:dyDescent="0.2">
      <c r="A96">
        <v>1755</v>
      </c>
      <c r="B96" s="3" t="s">
        <v>1756</v>
      </c>
      <c r="C96" s="3" t="s">
        <v>5865</v>
      </c>
      <c r="D96" s="6">
        <v>25</v>
      </c>
      <c r="E96" s="8">
        <v>30</v>
      </c>
      <c r="F96" t="s">
        <v>8218</v>
      </c>
      <c r="G96" t="s">
        <v>8223</v>
      </c>
      <c r="H96" t="s">
        <v>8245</v>
      </c>
      <c r="I96">
        <v>1444071361</v>
      </c>
      <c r="J96">
        <v>1441479361</v>
      </c>
      <c r="K96" t="b">
        <v>0</v>
      </c>
      <c r="L96">
        <v>4</v>
      </c>
      <c r="M96" t="b">
        <v>1</v>
      </c>
      <c r="N96" t="s">
        <v>8283</v>
      </c>
      <c r="O96">
        <v>120</v>
      </c>
      <c r="P96">
        <v>7.5</v>
      </c>
      <c r="Q96" s="10" t="s">
        <v>8336</v>
      </c>
      <c r="R96" t="s">
        <v>8337</v>
      </c>
      <c r="S96" s="15">
        <v>42252.788900462961</v>
      </c>
      <c r="T96" s="15">
        <v>42282.788900462961</v>
      </c>
    </row>
    <row r="97" spans="1:20" ht="48" x14ac:dyDescent="0.2">
      <c r="A97">
        <v>1756</v>
      </c>
      <c r="B97" s="3" t="s">
        <v>1757</v>
      </c>
      <c r="C97" s="3" t="s">
        <v>5866</v>
      </c>
      <c r="D97" s="6">
        <v>5500</v>
      </c>
      <c r="E97" s="8">
        <v>5655.6</v>
      </c>
      <c r="F97" t="s">
        <v>8218</v>
      </c>
      <c r="G97" t="s">
        <v>8223</v>
      </c>
      <c r="H97" t="s">
        <v>8245</v>
      </c>
      <c r="I97">
        <v>1472443269</v>
      </c>
      <c r="J97">
        <v>1468987269</v>
      </c>
      <c r="K97" t="b">
        <v>0</v>
      </c>
      <c r="L97">
        <v>120</v>
      </c>
      <c r="M97" t="b">
        <v>1</v>
      </c>
      <c r="N97" t="s">
        <v>8283</v>
      </c>
      <c r="O97">
        <v>103</v>
      </c>
      <c r="P97">
        <v>47.13</v>
      </c>
      <c r="Q97" s="10" t="s">
        <v>8336</v>
      </c>
      <c r="R97" t="s">
        <v>8337</v>
      </c>
      <c r="S97" s="15">
        <v>42571.167465277773</v>
      </c>
      <c r="T97" s="15">
        <v>42611.167465277773</v>
      </c>
    </row>
    <row r="98" spans="1:20" ht="32" x14ac:dyDescent="0.2">
      <c r="A98">
        <v>1757</v>
      </c>
      <c r="B98" s="3" t="s">
        <v>1758</v>
      </c>
      <c r="C98" s="3" t="s">
        <v>5867</v>
      </c>
      <c r="D98" s="6">
        <v>5000</v>
      </c>
      <c r="E98" s="8">
        <v>5800</v>
      </c>
      <c r="F98" t="s">
        <v>8218</v>
      </c>
      <c r="G98" t="s">
        <v>8223</v>
      </c>
      <c r="H98" t="s">
        <v>8245</v>
      </c>
      <c r="I98">
        <v>1485631740</v>
      </c>
      <c r="J98">
        <v>1483041083</v>
      </c>
      <c r="K98" t="b">
        <v>0</v>
      </c>
      <c r="L98">
        <v>14</v>
      </c>
      <c r="M98" t="b">
        <v>1</v>
      </c>
      <c r="N98" t="s">
        <v>8283</v>
      </c>
      <c r="O98">
        <v>116</v>
      </c>
      <c r="P98">
        <v>414.29</v>
      </c>
      <c r="Q98" s="10" t="s">
        <v>8336</v>
      </c>
      <c r="R98" t="s">
        <v>8337</v>
      </c>
      <c r="S98" s="15">
        <v>42733.827349537038</v>
      </c>
      <c r="T98" s="15">
        <v>42763.811805555553</v>
      </c>
    </row>
    <row r="99" spans="1:20" ht="48" x14ac:dyDescent="0.2">
      <c r="A99">
        <v>1758</v>
      </c>
      <c r="B99" s="3" t="s">
        <v>1759</v>
      </c>
      <c r="C99" s="3" t="s">
        <v>5868</v>
      </c>
      <c r="D99" s="6">
        <v>1000</v>
      </c>
      <c r="E99" s="8">
        <v>1147</v>
      </c>
      <c r="F99" t="s">
        <v>8218</v>
      </c>
      <c r="G99" t="s">
        <v>8223</v>
      </c>
      <c r="H99" t="s">
        <v>8245</v>
      </c>
      <c r="I99">
        <v>1468536992</v>
      </c>
      <c r="J99">
        <v>1463352992</v>
      </c>
      <c r="K99" t="b">
        <v>0</v>
      </c>
      <c r="L99">
        <v>27</v>
      </c>
      <c r="M99" t="b">
        <v>1</v>
      </c>
      <c r="N99" t="s">
        <v>8283</v>
      </c>
      <c r="O99">
        <v>115</v>
      </c>
      <c r="P99">
        <v>42.48</v>
      </c>
      <c r="Q99" s="10" t="s">
        <v>8336</v>
      </c>
      <c r="R99" t="s">
        <v>8337</v>
      </c>
      <c r="S99" s="15">
        <v>42505.955925925926</v>
      </c>
      <c r="T99" s="15">
        <v>42565.955925925926</v>
      </c>
    </row>
    <row r="100" spans="1:20" ht="32" x14ac:dyDescent="0.2">
      <c r="A100">
        <v>1759</v>
      </c>
      <c r="B100" s="3" t="s">
        <v>1760</v>
      </c>
      <c r="C100" s="3" t="s">
        <v>5869</v>
      </c>
      <c r="D100" s="6">
        <v>5000</v>
      </c>
      <c r="E100" s="8">
        <v>5330</v>
      </c>
      <c r="F100" t="s">
        <v>8218</v>
      </c>
      <c r="G100" t="s">
        <v>8223</v>
      </c>
      <c r="H100" t="s">
        <v>8245</v>
      </c>
      <c r="I100">
        <v>1427309629</v>
      </c>
      <c r="J100">
        <v>1425585229</v>
      </c>
      <c r="K100" t="b">
        <v>0</v>
      </c>
      <c r="L100">
        <v>49</v>
      </c>
      <c r="M100" t="b">
        <v>1</v>
      </c>
      <c r="N100" t="s">
        <v>8283</v>
      </c>
      <c r="O100">
        <v>107</v>
      </c>
      <c r="P100">
        <v>108.78</v>
      </c>
      <c r="Q100" s="10" t="s">
        <v>8336</v>
      </c>
      <c r="R100" t="s">
        <v>8337</v>
      </c>
      <c r="S100" s="15">
        <v>42068.829039351855</v>
      </c>
      <c r="T100" s="15">
        <v>42088.787372685183</v>
      </c>
    </row>
    <row r="101" spans="1:20" ht="48" x14ac:dyDescent="0.2">
      <c r="A101">
        <v>1760</v>
      </c>
      <c r="B101" s="3" t="s">
        <v>1761</v>
      </c>
      <c r="C101" s="3" t="s">
        <v>5870</v>
      </c>
      <c r="D101" s="6">
        <v>5000</v>
      </c>
      <c r="E101" s="8">
        <v>8272</v>
      </c>
      <c r="F101" t="s">
        <v>8218</v>
      </c>
      <c r="G101" t="s">
        <v>8223</v>
      </c>
      <c r="H101" t="s">
        <v>8245</v>
      </c>
      <c r="I101">
        <v>1456416513</v>
      </c>
      <c r="J101">
        <v>1454688513</v>
      </c>
      <c r="K101" t="b">
        <v>0</v>
      </c>
      <c r="L101">
        <v>102</v>
      </c>
      <c r="M101" t="b">
        <v>1</v>
      </c>
      <c r="N101" t="s">
        <v>8283</v>
      </c>
      <c r="O101">
        <v>165</v>
      </c>
      <c r="P101">
        <v>81.099999999999994</v>
      </c>
      <c r="Q101" s="10" t="s">
        <v>8336</v>
      </c>
      <c r="R101" t="s">
        <v>8337</v>
      </c>
      <c r="S101" s="15">
        <v>42405.67260416667</v>
      </c>
      <c r="T101" s="15">
        <v>42425.67260416667</v>
      </c>
    </row>
    <row r="102" spans="1:20" ht="32" x14ac:dyDescent="0.2">
      <c r="A102">
        <v>1761</v>
      </c>
      <c r="B102" s="3" t="s">
        <v>1762</v>
      </c>
      <c r="C102" s="3" t="s">
        <v>5871</v>
      </c>
      <c r="D102" s="6">
        <v>100</v>
      </c>
      <c r="E102" s="8">
        <v>155</v>
      </c>
      <c r="F102" t="s">
        <v>8218</v>
      </c>
      <c r="G102" t="s">
        <v>8224</v>
      </c>
      <c r="H102" t="s">
        <v>8246</v>
      </c>
      <c r="I102">
        <v>1442065060</v>
      </c>
      <c r="J102">
        <v>1437745060</v>
      </c>
      <c r="K102" t="b">
        <v>0</v>
      </c>
      <c r="L102">
        <v>3</v>
      </c>
      <c r="M102" t="b">
        <v>1</v>
      </c>
      <c r="N102" t="s">
        <v>8283</v>
      </c>
      <c r="O102">
        <v>155</v>
      </c>
      <c r="P102">
        <v>51.67</v>
      </c>
      <c r="Q102" s="10" t="s">
        <v>8336</v>
      </c>
      <c r="R102" t="s">
        <v>8337</v>
      </c>
      <c r="S102" s="15">
        <v>42209.567824074074</v>
      </c>
      <c r="T102" s="15">
        <v>42259.567824074074</v>
      </c>
    </row>
    <row r="103" spans="1:20" ht="16" x14ac:dyDescent="0.2">
      <c r="A103">
        <v>1762</v>
      </c>
      <c r="B103" s="3" t="s">
        <v>1763</v>
      </c>
      <c r="C103" s="3" t="s">
        <v>5872</v>
      </c>
      <c r="D103" s="6">
        <v>100</v>
      </c>
      <c r="E103" s="8">
        <v>885</v>
      </c>
      <c r="F103" t="s">
        <v>8218</v>
      </c>
      <c r="G103" t="s">
        <v>8223</v>
      </c>
      <c r="H103" t="s">
        <v>8245</v>
      </c>
      <c r="I103">
        <v>1457739245</v>
      </c>
      <c r="J103">
        <v>1455147245</v>
      </c>
      <c r="K103" t="b">
        <v>0</v>
      </c>
      <c r="L103">
        <v>25</v>
      </c>
      <c r="M103" t="b">
        <v>1</v>
      </c>
      <c r="N103" t="s">
        <v>8283</v>
      </c>
      <c r="O103">
        <v>885</v>
      </c>
      <c r="P103">
        <v>35.4</v>
      </c>
      <c r="Q103" s="10" t="s">
        <v>8336</v>
      </c>
      <c r="R103" t="s">
        <v>8337</v>
      </c>
      <c r="S103" s="15">
        <v>42410.982002314813</v>
      </c>
      <c r="T103" s="15">
        <v>42440.982002314813</v>
      </c>
    </row>
    <row r="104" spans="1:20" ht="48" x14ac:dyDescent="0.2">
      <c r="A104">
        <v>1763</v>
      </c>
      <c r="B104" s="3" t="s">
        <v>1764</v>
      </c>
      <c r="C104" s="3" t="s">
        <v>5873</v>
      </c>
      <c r="D104" s="6">
        <v>12000</v>
      </c>
      <c r="E104" s="8">
        <v>12229</v>
      </c>
      <c r="F104" t="s">
        <v>8218</v>
      </c>
      <c r="G104" t="s">
        <v>8223</v>
      </c>
      <c r="H104" t="s">
        <v>8245</v>
      </c>
      <c r="I104">
        <v>1477255840</v>
      </c>
      <c r="J104">
        <v>1474663840</v>
      </c>
      <c r="K104" t="b">
        <v>0</v>
      </c>
      <c r="L104">
        <v>118</v>
      </c>
      <c r="M104" t="b">
        <v>1</v>
      </c>
      <c r="N104" t="s">
        <v>8283</v>
      </c>
      <c r="O104">
        <v>102</v>
      </c>
      <c r="P104">
        <v>103.64</v>
      </c>
      <c r="Q104" s="10" t="s">
        <v>8336</v>
      </c>
      <c r="R104" t="s">
        <v>8337</v>
      </c>
      <c r="S104" s="15">
        <v>42636.868518518517</v>
      </c>
      <c r="T104" s="15">
        <v>42666.868518518517</v>
      </c>
    </row>
  </sheetData>
  <conditionalFormatting sqref="F1:F104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1:O104">
    <cfRule type="colorScale" priority="2">
      <colorScale>
        <cfvo type="num" val="0"/>
        <cfvo type="num" val="90"/>
        <color rgb="FFFF0000"/>
        <color rgb="FF002060"/>
      </colorScale>
    </cfRule>
  </conditionalFormatting>
  <conditionalFormatting sqref="P1:T1">
    <cfRule type="colorScale" priority="1">
      <colorScale>
        <cfvo type="num" val="0"/>
        <cfvo type="num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87C78-4F06-014F-8F0E-72D346DFDBEF}">
  <dimension ref="A1:T58"/>
  <sheetViews>
    <sheetView workbookViewId="0">
      <selection activeCell="B1" sqref="B1"/>
    </sheetView>
  </sheetViews>
  <sheetFormatPr baseColWidth="10" defaultRowHeight="15" x14ac:dyDescent="0.2"/>
  <cols>
    <col min="1" max="1" width="5.1640625" bestFit="1" customWidth="1"/>
    <col min="2" max="2" width="30.1640625" customWidth="1"/>
    <col min="3" max="3" width="39.83203125" customWidth="1"/>
    <col min="4" max="4" width="11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</row>
    <row r="2" spans="1:20" ht="48" x14ac:dyDescent="0.2">
      <c r="A2">
        <v>1764</v>
      </c>
      <c r="B2" s="3" t="s">
        <v>1765</v>
      </c>
      <c r="C2" s="3" t="s">
        <v>5874</v>
      </c>
      <c r="D2" s="6">
        <v>11000</v>
      </c>
      <c r="E2" s="8">
        <v>2156</v>
      </c>
      <c r="F2" t="s">
        <v>8220</v>
      </c>
      <c r="G2" t="s">
        <v>8224</v>
      </c>
      <c r="H2" t="s">
        <v>8246</v>
      </c>
      <c r="I2">
        <v>1407065979</v>
      </c>
      <c r="J2">
        <v>1404560379</v>
      </c>
      <c r="K2" t="b">
        <v>1</v>
      </c>
      <c r="L2">
        <v>39</v>
      </c>
      <c r="M2" t="b">
        <v>0</v>
      </c>
      <c r="N2" t="s">
        <v>8283</v>
      </c>
      <c r="O2">
        <v>20</v>
      </c>
      <c r="P2">
        <v>55.28</v>
      </c>
      <c r="Q2" s="10" t="s">
        <v>8336</v>
      </c>
      <c r="R2" t="s">
        <v>8337</v>
      </c>
      <c r="S2" s="15">
        <v>41825.485868055555</v>
      </c>
      <c r="T2" s="15">
        <v>41854.485868055555</v>
      </c>
    </row>
    <row r="3" spans="1:20" ht="48" x14ac:dyDescent="0.2">
      <c r="A3">
        <v>1765</v>
      </c>
      <c r="B3" s="3" t="s">
        <v>1766</v>
      </c>
      <c r="C3" s="3" t="s">
        <v>5875</v>
      </c>
      <c r="D3" s="6">
        <v>12500</v>
      </c>
      <c r="E3" s="8">
        <v>7433.48</v>
      </c>
      <c r="F3" t="s">
        <v>8220</v>
      </c>
      <c r="G3" t="s">
        <v>8223</v>
      </c>
      <c r="H3" t="s">
        <v>8245</v>
      </c>
      <c r="I3">
        <v>1407972712</v>
      </c>
      <c r="J3">
        <v>1405380712</v>
      </c>
      <c r="K3" t="b">
        <v>1</v>
      </c>
      <c r="L3">
        <v>103</v>
      </c>
      <c r="M3" t="b">
        <v>0</v>
      </c>
      <c r="N3" t="s">
        <v>8283</v>
      </c>
      <c r="O3">
        <v>59</v>
      </c>
      <c r="P3">
        <v>72.17</v>
      </c>
      <c r="Q3" s="10" t="s">
        <v>8336</v>
      </c>
      <c r="R3" t="s">
        <v>8337</v>
      </c>
      <c r="S3" s="15">
        <v>41834.980462962965</v>
      </c>
      <c r="T3" s="15">
        <v>41864.980462962965</v>
      </c>
    </row>
    <row r="4" spans="1:20" ht="32" x14ac:dyDescent="0.2">
      <c r="A4">
        <v>1766</v>
      </c>
      <c r="B4" s="3" t="s">
        <v>1767</v>
      </c>
      <c r="C4" s="3" t="s">
        <v>5876</v>
      </c>
      <c r="D4" s="6">
        <v>1500</v>
      </c>
      <c r="E4" s="8">
        <v>0</v>
      </c>
      <c r="F4" t="s">
        <v>8220</v>
      </c>
      <c r="G4" t="s">
        <v>8225</v>
      </c>
      <c r="H4" t="s">
        <v>8247</v>
      </c>
      <c r="I4">
        <v>1408999088</v>
      </c>
      <c r="J4">
        <v>1407184688</v>
      </c>
      <c r="K4" t="b">
        <v>1</v>
      </c>
      <c r="L4">
        <v>0</v>
      </c>
      <c r="M4" t="b">
        <v>0</v>
      </c>
      <c r="N4" t="s">
        <v>8283</v>
      </c>
      <c r="O4">
        <v>0</v>
      </c>
      <c r="P4">
        <v>0</v>
      </c>
      <c r="Q4" s="10" t="s">
        <v>8336</v>
      </c>
      <c r="R4" t="s">
        <v>8337</v>
      </c>
      <c r="S4" s="15">
        <v>41855.859814814816</v>
      </c>
      <c r="T4" s="15">
        <v>41876.859814814816</v>
      </c>
    </row>
    <row r="5" spans="1:20" ht="32" x14ac:dyDescent="0.2">
      <c r="A5">
        <v>1767</v>
      </c>
      <c r="B5" s="3" t="s">
        <v>1768</v>
      </c>
      <c r="C5" s="3" t="s">
        <v>5877</v>
      </c>
      <c r="D5" s="6">
        <v>5000</v>
      </c>
      <c r="E5" s="8">
        <v>2286</v>
      </c>
      <c r="F5" t="s">
        <v>8220</v>
      </c>
      <c r="G5" t="s">
        <v>8223</v>
      </c>
      <c r="H5" t="s">
        <v>8245</v>
      </c>
      <c r="I5">
        <v>1407080884</v>
      </c>
      <c r="J5">
        <v>1404488884</v>
      </c>
      <c r="K5" t="b">
        <v>1</v>
      </c>
      <c r="L5">
        <v>39</v>
      </c>
      <c r="M5" t="b">
        <v>0</v>
      </c>
      <c r="N5" t="s">
        <v>8283</v>
      </c>
      <c r="O5">
        <v>46</v>
      </c>
      <c r="P5">
        <v>58.62</v>
      </c>
      <c r="Q5" s="10" t="s">
        <v>8336</v>
      </c>
      <c r="R5" t="s">
        <v>8337</v>
      </c>
      <c r="S5" s="15">
        <v>41824.658379629633</v>
      </c>
      <c r="T5" s="15">
        <v>41854.658379629633</v>
      </c>
    </row>
    <row r="6" spans="1:20" ht="48" x14ac:dyDescent="0.2">
      <c r="A6">
        <v>1768</v>
      </c>
      <c r="B6" s="3" t="s">
        <v>1769</v>
      </c>
      <c r="C6" s="3" t="s">
        <v>5878</v>
      </c>
      <c r="D6" s="6">
        <v>5000</v>
      </c>
      <c r="E6" s="8">
        <v>187</v>
      </c>
      <c r="F6" t="s">
        <v>8220</v>
      </c>
      <c r="G6" t="s">
        <v>8223</v>
      </c>
      <c r="H6" t="s">
        <v>8245</v>
      </c>
      <c r="I6">
        <v>1411824444</v>
      </c>
      <c r="J6">
        <v>1406640444</v>
      </c>
      <c r="K6" t="b">
        <v>1</v>
      </c>
      <c r="L6">
        <v>15</v>
      </c>
      <c r="M6" t="b">
        <v>0</v>
      </c>
      <c r="N6" t="s">
        <v>8283</v>
      </c>
      <c r="O6">
        <v>4</v>
      </c>
      <c r="P6">
        <v>12.47</v>
      </c>
      <c r="Q6" s="10" t="s">
        <v>8336</v>
      </c>
      <c r="R6" t="s">
        <v>8337</v>
      </c>
      <c r="S6" s="15">
        <v>41849.560694444444</v>
      </c>
      <c r="T6" s="15">
        <v>41909.560694444444</v>
      </c>
    </row>
    <row r="7" spans="1:20" ht="48" x14ac:dyDescent="0.2">
      <c r="A7">
        <v>1769</v>
      </c>
      <c r="B7" s="3" t="s">
        <v>1770</v>
      </c>
      <c r="C7" s="3" t="s">
        <v>5879</v>
      </c>
      <c r="D7" s="6">
        <v>40000</v>
      </c>
      <c r="E7" s="8">
        <v>1081</v>
      </c>
      <c r="F7" t="s">
        <v>8220</v>
      </c>
      <c r="G7" t="s">
        <v>8223</v>
      </c>
      <c r="H7" t="s">
        <v>8245</v>
      </c>
      <c r="I7">
        <v>1421177959</v>
      </c>
      <c r="J7">
        <v>1418585959</v>
      </c>
      <c r="K7" t="b">
        <v>1</v>
      </c>
      <c r="L7">
        <v>22</v>
      </c>
      <c r="M7" t="b">
        <v>0</v>
      </c>
      <c r="N7" t="s">
        <v>8283</v>
      </c>
      <c r="O7">
        <v>3</v>
      </c>
      <c r="P7">
        <v>49.14</v>
      </c>
      <c r="Q7" s="10" t="s">
        <v>8336</v>
      </c>
      <c r="R7" t="s">
        <v>8337</v>
      </c>
      <c r="S7" s="15">
        <v>41987.818969907406</v>
      </c>
      <c r="T7" s="15">
        <v>42017.818969907406</v>
      </c>
    </row>
    <row r="8" spans="1:20" ht="48" x14ac:dyDescent="0.2">
      <c r="A8">
        <v>1770</v>
      </c>
      <c r="B8" s="3" t="s">
        <v>1771</v>
      </c>
      <c r="C8" s="3" t="s">
        <v>5880</v>
      </c>
      <c r="D8" s="6">
        <v>24500</v>
      </c>
      <c r="E8" s="8">
        <v>13846</v>
      </c>
      <c r="F8" t="s">
        <v>8220</v>
      </c>
      <c r="G8" t="s">
        <v>8223</v>
      </c>
      <c r="H8" t="s">
        <v>8245</v>
      </c>
      <c r="I8">
        <v>1413312194</v>
      </c>
      <c r="J8">
        <v>1410288194</v>
      </c>
      <c r="K8" t="b">
        <v>1</v>
      </c>
      <c r="L8">
        <v>92</v>
      </c>
      <c r="M8" t="b">
        <v>0</v>
      </c>
      <c r="N8" t="s">
        <v>8283</v>
      </c>
      <c r="O8">
        <v>57</v>
      </c>
      <c r="P8">
        <v>150.5</v>
      </c>
      <c r="Q8" s="10" t="s">
        <v>8336</v>
      </c>
      <c r="R8" t="s">
        <v>8337</v>
      </c>
      <c r="S8" s="15">
        <v>41891.780023148152</v>
      </c>
      <c r="T8" s="15">
        <v>41926.780023148152</v>
      </c>
    </row>
    <row r="9" spans="1:20" ht="48" x14ac:dyDescent="0.2">
      <c r="A9">
        <v>1771</v>
      </c>
      <c r="B9" s="3" t="s">
        <v>1772</v>
      </c>
      <c r="C9" s="3" t="s">
        <v>5881</v>
      </c>
      <c r="D9" s="6">
        <v>4200</v>
      </c>
      <c r="E9" s="8">
        <v>895</v>
      </c>
      <c r="F9" t="s">
        <v>8220</v>
      </c>
      <c r="G9" t="s">
        <v>8224</v>
      </c>
      <c r="H9" t="s">
        <v>8246</v>
      </c>
      <c r="I9">
        <v>1414107040</v>
      </c>
      <c r="J9">
        <v>1411515040</v>
      </c>
      <c r="K9" t="b">
        <v>1</v>
      </c>
      <c r="L9">
        <v>25</v>
      </c>
      <c r="M9" t="b">
        <v>0</v>
      </c>
      <c r="N9" t="s">
        <v>8283</v>
      </c>
      <c r="O9">
        <v>21</v>
      </c>
      <c r="P9">
        <v>35.799999999999997</v>
      </c>
      <c r="Q9" s="10" t="s">
        <v>8336</v>
      </c>
      <c r="R9" t="s">
        <v>8337</v>
      </c>
      <c r="S9" s="15">
        <v>41905.979629629634</v>
      </c>
      <c r="T9" s="15">
        <v>41935.979629629634</v>
      </c>
    </row>
    <row r="10" spans="1:20" ht="32" x14ac:dyDescent="0.2">
      <c r="A10">
        <v>1772</v>
      </c>
      <c r="B10" s="3" t="s">
        <v>1773</v>
      </c>
      <c r="C10" s="3" t="s">
        <v>5882</v>
      </c>
      <c r="D10" s="6">
        <v>5500</v>
      </c>
      <c r="E10" s="8">
        <v>858</v>
      </c>
      <c r="F10" t="s">
        <v>8220</v>
      </c>
      <c r="G10" t="s">
        <v>8224</v>
      </c>
      <c r="H10" t="s">
        <v>8246</v>
      </c>
      <c r="I10">
        <v>1404666836</v>
      </c>
      <c r="J10">
        <v>1399482836</v>
      </c>
      <c r="K10" t="b">
        <v>1</v>
      </c>
      <c r="L10">
        <v>19</v>
      </c>
      <c r="M10" t="b">
        <v>0</v>
      </c>
      <c r="N10" t="s">
        <v>8283</v>
      </c>
      <c r="O10">
        <v>16</v>
      </c>
      <c r="P10">
        <v>45.16</v>
      </c>
      <c r="Q10" s="10" t="s">
        <v>8336</v>
      </c>
      <c r="R10" t="s">
        <v>8337</v>
      </c>
      <c r="S10" s="15">
        <v>41766.718009259261</v>
      </c>
      <c r="T10" s="15">
        <v>41826.718009259261</v>
      </c>
    </row>
    <row r="11" spans="1:20" ht="48" x14ac:dyDescent="0.2">
      <c r="A11">
        <v>1773</v>
      </c>
      <c r="B11" s="3" t="s">
        <v>1774</v>
      </c>
      <c r="C11" s="3" t="s">
        <v>5883</v>
      </c>
      <c r="D11" s="6">
        <v>30000</v>
      </c>
      <c r="E11" s="8">
        <v>1877</v>
      </c>
      <c r="F11" t="s">
        <v>8220</v>
      </c>
      <c r="G11" t="s">
        <v>8223</v>
      </c>
      <c r="H11" t="s">
        <v>8245</v>
      </c>
      <c r="I11">
        <v>1421691298</v>
      </c>
      <c r="J11">
        <v>1417803298</v>
      </c>
      <c r="K11" t="b">
        <v>1</v>
      </c>
      <c r="L11">
        <v>19</v>
      </c>
      <c r="M11" t="b">
        <v>0</v>
      </c>
      <c r="N11" t="s">
        <v>8283</v>
      </c>
      <c r="O11">
        <v>6</v>
      </c>
      <c r="P11">
        <v>98.79</v>
      </c>
      <c r="Q11" s="10" t="s">
        <v>8336</v>
      </c>
      <c r="R11" t="s">
        <v>8337</v>
      </c>
      <c r="S11" s="15">
        <v>41978.760393518518</v>
      </c>
      <c r="T11" s="15">
        <v>42023.760393518518</v>
      </c>
    </row>
    <row r="12" spans="1:20" ht="48" x14ac:dyDescent="0.2">
      <c r="A12">
        <v>1774</v>
      </c>
      <c r="B12" s="3" t="s">
        <v>1775</v>
      </c>
      <c r="C12" s="3" t="s">
        <v>5884</v>
      </c>
      <c r="D12" s="6">
        <v>2500</v>
      </c>
      <c r="E12" s="8">
        <v>1148</v>
      </c>
      <c r="F12" t="s">
        <v>8220</v>
      </c>
      <c r="G12" t="s">
        <v>8223</v>
      </c>
      <c r="H12" t="s">
        <v>8245</v>
      </c>
      <c r="I12">
        <v>1417273140</v>
      </c>
      <c r="J12">
        <v>1413609292</v>
      </c>
      <c r="K12" t="b">
        <v>1</v>
      </c>
      <c r="L12">
        <v>13</v>
      </c>
      <c r="M12" t="b">
        <v>0</v>
      </c>
      <c r="N12" t="s">
        <v>8283</v>
      </c>
      <c r="O12">
        <v>46</v>
      </c>
      <c r="P12">
        <v>88.31</v>
      </c>
      <c r="Q12" s="10" t="s">
        <v>8336</v>
      </c>
      <c r="R12" t="s">
        <v>8337</v>
      </c>
      <c r="S12" s="15">
        <v>41930.218657407408</v>
      </c>
      <c r="T12" s="15">
        <v>41972.624305555553</v>
      </c>
    </row>
    <row r="13" spans="1:20" ht="48" x14ac:dyDescent="0.2">
      <c r="A13">
        <v>1775</v>
      </c>
      <c r="B13" s="3" t="s">
        <v>1776</v>
      </c>
      <c r="C13" s="3" t="s">
        <v>5885</v>
      </c>
      <c r="D13" s="6">
        <v>32500</v>
      </c>
      <c r="E13" s="8">
        <v>21158</v>
      </c>
      <c r="F13" t="s">
        <v>8220</v>
      </c>
      <c r="G13" t="s">
        <v>8223</v>
      </c>
      <c r="H13" t="s">
        <v>8245</v>
      </c>
      <c r="I13">
        <v>1414193160</v>
      </c>
      <c r="J13">
        <v>1410305160</v>
      </c>
      <c r="K13" t="b">
        <v>1</v>
      </c>
      <c r="L13">
        <v>124</v>
      </c>
      <c r="M13" t="b">
        <v>0</v>
      </c>
      <c r="N13" t="s">
        <v>8283</v>
      </c>
      <c r="O13">
        <v>65</v>
      </c>
      <c r="P13">
        <v>170.63</v>
      </c>
      <c r="Q13" s="10" t="s">
        <v>8336</v>
      </c>
      <c r="R13" t="s">
        <v>8337</v>
      </c>
      <c r="S13" s="15">
        <v>41891.976388888892</v>
      </c>
      <c r="T13" s="15">
        <v>41936.976388888892</v>
      </c>
    </row>
    <row r="14" spans="1:20" ht="48" x14ac:dyDescent="0.2">
      <c r="A14">
        <v>1776</v>
      </c>
      <c r="B14" s="3" t="s">
        <v>1777</v>
      </c>
      <c r="C14" s="3" t="s">
        <v>5886</v>
      </c>
      <c r="D14" s="6">
        <v>5000</v>
      </c>
      <c r="E14" s="8">
        <v>335</v>
      </c>
      <c r="F14" t="s">
        <v>8220</v>
      </c>
      <c r="G14" t="s">
        <v>8224</v>
      </c>
      <c r="H14" t="s">
        <v>8246</v>
      </c>
      <c r="I14">
        <v>1414623471</v>
      </c>
      <c r="J14">
        <v>1411513071</v>
      </c>
      <c r="K14" t="b">
        <v>1</v>
      </c>
      <c r="L14">
        <v>4</v>
      </c>
      <c r="M14" t="b">
        <v>0</v>
      </c>
      <c r="N14" t="s">
        <v>8283</v>
      </c>
      <c r="O14">
        <v>7</v>
      </c>
      <c r="P14">
        <v>83.75</v>
      </c>
      <c r="Q14" s="10" t="s">
        <v>8336</v>
      </c>
      <c r="R14" t="s">
        <v>8337</v>
      </c>
      <c r="S14" s="15">
        <v>41905.95684027778</v>
      </c>
      <c r="T14" s="15">
        <v>41941.95684027778</v>
      </c>
    </row>
    <row r="15" spans="1:20" ht="48" x14ac:dyDescent="0.2">
      <c r="A15">
        <v>1777</v>
      </c>
      <c r="B15" s="3" t="s">
        <v>1778</v>
      </c>
      <c r="C15" s="3" t="s">
        <v>5887</v>
      </c>
      <c r="D15" s="6">
        <v>4800</v>
      </c>
      <c r="E15" s="8">
        <v>651</v>
      </c>
      <c r="F15" t="s">
        <v>8220</v>
      </c>
      <c r="G15" t="s">
        <v>8232</v>
      </c>
      <c r="H15" t="s">
        <v>8248</v>
      </c>
      <c r="I15">
        <v>1424421253</v>
      </c>
      <c r="J15">
        <v>1421829253</v>
      </c>
      <c r="K15" t="b">
        <v>1</v>
      </c>
      <c r="L15">
        <v>10</v>
      </c>
      <c r="M15" t="b">
        <v>0</v>
      </c>
      <c r="N15" t="s">
        <v>8283</v>
      </c>
      <c r="O15">
        <v>14</v>
      </c>
      <c r="P15">
        <v>65.099999999999994</v>
      </c>
      <c r="Q15" s="10" t="s">
        <v>8336</v>
      </c>
      <c r="R15" t="s">
        <v>8337</v>
      </c>
      <c r="S15" s="15">
        <v>42025.357094907406</v>
      </c>
      <c r="T15" s="15">
        <v>42055.357094907406</v>
      </c>
    </row>
    <row r="16" spans="1:20" ht="48" x14ac:dyDescent="0.2">
      <c r="A16">
        <v>1778</v>
      </c>
      <c r="B16" s="3" t="s">
        <v>1779</v>
      </c>
      <c r="C16" s="3" t="s">
        <v>5888</v>
      </c>
      <c r="D16" s="6">
        <v>50000</v>
      </c>
      <c r="E16" s="8">
        <v>995</v>
      </c>
      <c r="F16" t="s">
        <v>8220</v>
      </c>
      <c r="G16" t="s">
        <v>8223</v>
      </c>
      <c r="H16" t="s">
        <v>8245</v>
      </c>
      <c r="I16">
        <v>1427485395</v>
      </c>
      <c r="J16">
        <v>1423600995</v>
      </c>
      <c r="K16" t="b">
        <v>1</v>
      </c>
      <c r="L16">
        <v>15</v>
      </c>
      <c r="M16" t="b">
        <v>0</v>
      </c>
      <c r="N16" t="s">
        <v>8283</v>
      </c>
      <c r="O16">
        <v>2</v>
      </c>
      <c r="P16">
        <v>66.33</v>
      </c>
      <c r="Q16" s="10" t="s">
        <v>8336</v>
      </c>
      <c r="R16" t="s">
        <v>8337</v>
      </c>
      <c r="S16" s="15">
        <v>42045.86336805555</v>
      </c>
      <c r="T16" s="15">
        <v>42090.821701388893</v>
      </c>
    </row>
    <row r="17" spans="1:20" ht="48" x14ac:dyDescent="0.2">
      <c r="A17">
        <v>1779</v>
      </c>
      <c r="B17" s="3" t="s">
        <v>1780</v>
      </c>
      <c r="C17" s="3" t="s">
        <v>5889</v>
      </c>
      <c r="D17" s="6">
        <v>11000</v>
      </c>
      <c r="E17" s="8">
        <v>3986</v>
      </c>
      <c r="F17" t="s">
        <v>8220</v>
      </c>
      <c r="G17" t="s">
        <v>8223</v>
      </c>
      <c r="H17" t="s">
        <v>8245</v>
      </c>
      <c r="I17">
        <v>1472834180</v>
      </c>
      <c r="J17">
        <v>1470242180</v>
      </c>
      <c r="K17" t="b">
        <v>1</v>
      </c>
      <c r="L17">
        <v>38</v>
      </c>
      <c r="M17" t="b">
        <v>0</v>
      </c>
      <c r="N17" t="s">
        <v>8283</v>
      </c>
      <c r="O17">
        <v>36</v>
      </c>
      <c r="P17">
        <v>104.89</v>
      </c>
      <c r="Q17" s="10" t="s">
        <v>8336</v>
      </c>
      <c r="R17" t="s">
        <v>8337</v>
      </c>
      <c r="S17" s="15">
        <v>42585.691898148143</v>
      </c>
      <c r="T17" s="15">
        <v>42615.691898148143</v>
      </c>
    </row>
    <row r="18" spans="1:20" ht="48" x14ac:dyDescent="0.2">
      <c r="A18">
        <v>1780</v>
      </c>
      <c r="B18" s="3" t="s">
        <v>1781</v>
      </c>
      <c r="C18" s="3" t="s">
        <v>5890</v>
      </c>
      <c r="D18" s="6">
        <v>30000</v>
      </c>
      <c r="E18" s="8">
        <v>11923</v>
      </c>
      <c r="F18" t="s">
        <v>8220</v>
      </c>
      <c r="G18" t="s">
        <v>8223</v>
      </c>
      <c r="H18" t="s">
        <v>8245</v>
      </c>
      <c r="I18">
        <v>1467469510</v>
      </c>
      <c r="J18">
        <v>1462285510</v>
      </c>
      <c r="K18" t="b">
        <v>1</v>
      </c>
      <c r="L18">
        <v>152</v>
      </c>
      <c r="M18" t="b">
        <v>0</v>
      </c>
      <c r="N18" t="s">
        <v>8283</v>
      </c>
      <c r="O18">
        <v>40</v>
      </c>
      <c r="P18">
        <v>78.44</v>
      </c>
      <c r="Q18" s="10" t="s">
        <v>8336</v>
      </c>
      <c r="R18" t="s">
        <v>8337</v>
      </c>
      <c r="S18" s="15">
        <v>42493.600810185191</v>
      </c>
      <c r="T18" s="15">
        <v>42553.600810185191</v>
      </c>
    </row>
    <row r="19" spans="1:20" ht="48" x14ac:dyDescent="0.2">
      <c r="A19">
        <v>1781</v>
      </c>
      <c r="B19" s="3" t="s">
        <v>1782</v>
      </c>
      <c r="C19" s="3" t="s">
        <v>5891</v>
      </c>
      <c r="D19" s="6">
        <v>5500</v>
      </c>
      <c r="E19" s="8">
        <v>1417</v>
      </c>
      <c r="F19" t="s">
        <v>8220</v>
      </c>
      <c r="G19" t="s">
        <v>8223</v>
      </c>
      <c r="H19" t="s">
        <v>8245</v>
      </c>
      <c r="I19">
        <v>1473950945</v>
      </c>
      <c r="J19">
        <v>1471272545</v>
      </c>
      <c r="K19" t="b">
        <v>1</v>
      </c>
      <c r="L19">
        <v>24</v>
      </c>
      <c r="M19" t="b">
        <v>0</v>
      </c>
      <c r="N19" t="s">
        <v>8283</v>
      </c>
      <c r="O19">
        <v>26</v>
      </c>
      <c r="P19">
        <v>59.04</v>
      </c>
      <c r="Q19" s="10" t="s">
        <v>8336</v>
      </c>
      <c r="R19" t="s">
        <v>8337</v>
      </c>
      <c r="S19" s="15">
        <v>42597.617418981477</v>
      </c>
      <c r="T19" s="15">
        <v>42628.617418981477</v>
      </c>
    </row>
    <row r="20" spans="1:20" ht="48" x14ac:dyDescent="0.2">
      <c r="A20">
        <v>1782</v>
      </c>
      <c r="B20" s="3" t="s">
        <v>1783</v>
      </c>
      <c r="C20" s="3" t="s">
        <v>5892</v>
      </c>
      <c r="D20" s="6">
        <v>35000</v>
      </c>
      <c r="E20" s="8">
        <v>5422</v>
      </c>
      <c r="F20" t="s">
        <v>8220</v>
      </c>
      <c r="G20" t="s">
        <v>8223</v>
      </c>
      <c r="H20" t="s">
        <v>8245</v>
      </c>
      <c r="I20">
        <v>1456062489</v>
      </c>
      <c r="J20">
        <v>1453211289</v>
      </c>
      <c r="K20" t="b">
        <v>1</v>
      </c>
      <c r="L20">
        <v>76</v>
      </c>
      <c r="M20" t="b">
        <v>0</v>
      </c>
      <c r="N20" t="s">
        <v>8283</v>
      </c>
      <c r="O20">
        <v>15</v>
      </c>
      <c r="P20">
        <v>71.34</v>
      </c>
      <c r="Q20" s="10" t="s">
        <v>8336</v>
      </c>
      <c r="R20" t="s">
        <v>8337</v>
      </c>
      <c r="S20" s="15">
        <v>42388.575104166666</v>
      </c>
      <c r="T20" s="15">
        <v>42421.575104166666</v>
      </c>
    </row>
    <row r="21" spans="1:20" ht="48" x14ac:dyDescent="0.2">
      <c r="A21">
        <v>1783</v>
      </c>
      <c r="B21" s="3" t="s">
        <v>1784</v>
      </c>
      <c r="C21" s="3" t="s">
        <v>5893</v>
      </c>
      <c r="D21" s="6">
        <v>40000</v>
      </c>
      <c r="E21" s="8">
        <v>9477</v>
      </c>
      <c r="F21" t="s">
        <v>8220</v>
      </c>
      <c r="G21" t="s">
        <v>8223</v>
      </c>
      <c r="H21" t="s">
        <v>8245</v>
      </c>
      <c r="I21">
        <v>1432248478</v>
      </c>
      <c r="J21">
        <v>1429656478</v>
      </c>
      <c r="K21" t="b">
        <v>1</v>
      </c>
      <c r="L21">
        <v>185</v>
      </c>
      <c r="M21" t="b">
        <v>0</v>
      </c>
      <c r="N21" t="s">
        <v>8283</v>
      </c>
      <c r="O21">
        <v>24</v>
      </c>
      <c r="P21">
        <v>51.23</v>
      </c>
      <c r="Q21" s="10" t="s">
        <v>8336</v>
      </c>
      <c r="R21" t="s">
        <v>8337</v>
      </c>
      <c r="S21" s="15">
        <v>42115.949976851851</v>
      </c>
      <c r="T21" s="15">
        <v>42145.949976851851</v>
      </c>
    </row>
    <row r="22" spans="1:20" ht="48" x14ac:dyDescent="0.2">
      <c r="A22">
        <v>1784</v>
      </c>
      <c r="B22" s="3" t="s">
        <v>1785</v>
      </c>
      <c r="C22" s="3" t="s">
        <v>5894</v>
      </c>
      <c r="D22" s="6">
        <v>5000</v>
      </c>
      <c r="E22" s="8">
        <v>1988</v>
      </c>
      <c r="F22" t="s">
        <v>8220</v>
      </c>
      <c r="G22" t="s">
        <v>8223</v>
      </c>
      <c r="H22" t="s">
        <v>8245</v>
      </c>
      <c r="I22">
        <v>1422674700</v>
      </c>
      <c r="J22">
        <v>1419954240</v>
      </c>
      <c r="K22" t="b">
        <v>1</v>
      </c>
      <c r="L22">
        <v>33</v>
      </c>
      <c r="M22" t="b">
        <v>0</v>
      </c>
      <c r="N22" t="s">
        <v>8283</v>
      </c>
      <c r="O22">
        <v>40</v>
      </c>
      <c r="P22">
        <v>60.24</v>
      </c>
      <c r="Q22" s="10" t="s">
        <v>8336</v>
      </c>
      <c r="R22" t="s">
        <v>8337</v>
      </c>
      <c r="S22" s="15">
        <v>42003.655555555553</v>
      </c>
      <c r="T22" s="15">
        <v>42035.142361111109</v>
      </c>
    </row>
    <row r="23" spans="1:20" ht="48" x14ac:dyDescent="0.2">
      <c r="A23">
        <v>1785</v>
      </c>
      <c r="B23" s="3" t="s">
        <v>1786</v>
      </c>
      <c r="C23" s="3" t="s">
        <v>5895</v>
      </c>
      <c r="D23" s="6">
        <v>24000</v>
      </c>
      <c r="E23" s="8">
        <v>4853</v>
      </c>
      <c r="F23" t="s">
        <v>8220</v>
      </c>
      <c r="G23" t="s">
        <v>8223</v>
      </c>
      <c r="H23" t="s">
        <v>8245</v>
      </c>
      <c r="I23">
        <v>1413417600</v>
      </c>
      <c r="J23">
        <v>1410750855</v>
      </c>
      <c r="K23" t="b">
        <v>1</v>
      </c>
      <c r="L23">
        <v>108</v>
      </c>
      <c r="M23" t="b">
        <v>0</v>
      </c>
      <c r="N23" t="s">
        <v>8283</v>
      </c>
      <c r="O23">
        <v>20</v>
      </c>
      <c r="P23">
        <v>44.94</v>
      </c>
      <c r="Q23" s="10" t="s">
        <v>8336</v>
      </c>
      <c r="R23" t="s">
        <v>8337</v>
      </c>
      <c r="S23" s="15">
        <v>41897.134895833333</v>
      </c>
      <c r="T23" s="15">
        <v>41928</v>
      </c>
    </row>
    <row r="24" spans="1:20" ht="48" x14ac:dyDescent="0.2">
      <c r="A24">
        <v>1786</v>
      </c>
      <c r="B24" s="3" t="s">
        <v>1787</v>
      </c>
      <c r="C24" s="3" t="s">
        <v>5896</v>
      </c>
      <c r="D24" s="6">
        <v>1900</v>
      </c>
      <c r="E24" s="8">
        <v>905</v>
      </c>
      <c r="F24" t="s">
        <v>8220</v>
      </c>
      <c r="G24" t="s">
        <v>8232</v>
      </c>
      <c r="H24" t="s">
        <v>8248</v>
      </c>
      <c r="I24">
        <v>1418649177</v>
      </c>
      <c r="J24">
        <v>1416057177</v>
      </c>
      <c r="K24" t="b">
        <v>1</v>
      </c>
      <c r="L24">
        <v>29</v>
      </c>
      <c r="M24" t="b">
        <v>0</v>
      </c>
      <c r="N24" t="s">
        <v>8283</v>
      </c>
      <c r="O24">
        <v>48</v>
      </c>
      <c r="P24">
        <v>31.21</v>
      </c>
      <c r="Q24" s="10" t="s">
        <v>8336</v>
      </c>
      <c r="R24" t="s">
        <v>8337</v>
      </c>
      <c r="S24" s="15">
        <v>41958.550659722227</v>
      </c>
      <c r="T24" s="15">
        <v>41988.550659722227</v>
      </c>
    </row>
    <row r="25" spans="1:20" ht="48" x14ac:dyDescent="0.2">
      <c r="A25">
        <v>1787</v>
      </c>
      <c r="B25" s="3" t="s">
        <v>1788</v>
      </c>
      <c r="C25" s="3" t="s">
        <v>5897</v>
      </c>
      <c r="D25" s="6">
        <v>10000</v>
      </c>
      <c r="E25" s="8">
        <v>1533</v>
      </c>
      <c r="F25" t="s">
        <v>8220</v>
      </c>
      <c r="G25" t="s">
        <v>8223</v>
      </c>
      <c r="H25" t="s">
        <v>8245</v>
      </c>
      <c r="I25">
        <v>1428158637</v>
      </c>
      <c r="J25">
        <v>1425570237</v>
      </c>
      <c r="K25" t="b">
        <v>1</v>
      </c>
      <c r="L25">
        <v>24</v>
      </c>
      <c r="M25" t="b">
        <v>0</v>
      </c>
      <c r="N25" t="s">
        <v>8283</v>
      </c>
      <c r="O25">
        <v>15</v>
      </c>
      <c r="P25">
        <v>63.88</v>
      </c>
      <c r="Q25" s="10" t="s">
        <v>8336</v>
      </c>
      <c r="R25" t="s">
        <v>8337</v>
      </c>
      <c r="S25" s="15">
        <v>42068.65552083333</v>
      </c>
      <c r="T25" s="15">
        <v>42098.613854166666</v>
      </c>
    </row>
    <row r="26" spans="1:20" ht="48" x14ac:dyDescent="0.2">
      <c r="A26">
        <v>1788</v>
      </c>
      <c r="B26" s="3" t="s">
        <v>1789</v>
      </c>
      <c r="C26" s="3" t="s">
        <v>5898</v>
      </c>
      <c r="D26" s="6">
        <v>5500</v>
      </c>
      <c r="E26" s="8">
        <v>76</v>
      </c>
      <c r="F26" t="s">
        <v>8220</v>
      </c>
      <c r="G26" t="s">
        <v>8224</v>
      </c>
      <c r="H26" t="s">
        <v>8246</v>
      </c>
      <c r="I26">
        <v>1414795542</v>
      </c>
      <c r="J26">
        <v>1412203542</v>
      </c>
      <c r="K26" t="b">
        <v>1</v>
      </c>
      <c r="L26">
        <v>4</v>
      </c>
      <c r="M26" t="b">
        <v>0</v>
      </c>
      <c r="N26" t="s">
        <v>8283</v>
      </c>
      <c r="O26">
        <v>1</v>
      </c>
      <c r="P26">
        <v>19</v>
      </c>
      <c r="Q26" s="10" t="s">
        <v>8336</v>
      </c>
      <c r="R26" t="s">
        <v>8337</v>
      </c>
      <c r="S26" s="15">
        <v>41913.94840277778</v>
      </c>
      <c r="T26" s="15">
        <v>41943.94840277778</v>
      </c>
    </row>
    <row r="27" spans="1:20" ht="48" x14ac:dyDescent="0.2">
      <c r="A27">
        <v>1789</v>
      </c>
      <c r="B27" s="3" t="s">
        <v>1790</v>
      </c>
      <c r="C27" s="3" t="s">
        <v>5899</v>
      </c>
      <c r="D27" s="6">
        <v>8000</v>
      </c>
      <c r="E27" s="8">
        <v>40</v>
      </c>
      <c r="F27" t="s">
        <v>8220</v>
      </c>
      <c r="G27" t="s">
        <v>8223</v>
      </c>
      <c r="H27" t="s">
        <v>8245</v>
      </c>
      <c r="I27">
        <v>1421042403</v>
      </c>
      <c r="J27">
        <v>1415858403</v>
      </c>
      <c r="K27" t="b">
        <v>1</v>
      </c>
      <c r="L27">
        <v>4</v>
      </c>
      <c r="M27" t="b">
        <v>0</v>
      </c>
      <c r="N27" t="s">
        <v>8283</v>
      </c>
      <c r="O27">
        <v>1</v>
      </c>
      <c r="P27">
        <v>10</v>
      </c>
      <c r="Q27" s="10" t="s">
        <v>8336</v>
      </c>
      <c r="R27" t="s">
        <v>8337</v>
      </c>
      <c r="S27" s="15">
        <v>41956.250034722223</v>
      </c>
      <c r="T27" s="15">
        <v>42016.250034722223</v>
      </c>
    </row>
    <row r="28" spans="1:20" ht="48" x14ac:dyDescent="0.2">
      <c r="A28">
        <v>1790</v>
      </c>
      <c r="B28" s="3" t="s">
        <v>1791</v>
      </c>
      <c r="C28" s="3" t="s">
        <v>5900</v>
      </c>
      <c r="D28" s="6">
        <v>33000</v>
      </c>
      <c r="E28" s="8">
        <v>1636</v>
      </c>
      <c r="F28" t="s">
        <v>8220</v>
      </c>
      <c r="G28" t="s">
        <v>8223</v>
      </c>
      <c r="H28" t="s">
        <v>8245</v>
      </c>
      <c r="I28">
        <v>1423152678</v>
      </c>
      <c r="J28">
        <v>1420560678</v>
      </c>
      <c r="K28" t="b">
        <v>1</v>
      </c>
      <c r="L28">
        <v>15</v>
      </c>
      <c r="M28" t="b">
        <v>0</v>
      </c>
      <c r="N28" t="s">
        <v>8283</v>
      </c>
      <c r="O28">
        <v>5</v>
      </c>
      <c r="P28">
        <v>109.07</v>
      </c>
      <c r="Q28" s="10" t="s">
        <v>8336</v>
      </c>
      <c r="R28" t="s">
        <v>8337</v>
      </c>
      <c r="S28" s="15">
        <v>42010.674513888895</v>
      </c>
      <c r="T28" s="15">
        <v>42040.674513888895</v>
      </c>
    </row>
    <row r="29" spans="1:20" ht="32" x14ac:dyDescent="0.2">
      <c r="A29">
        <v>1791</v>
      </c>
      <c r="B29" s="3" t="s">
        <v>1792</v>
      </c>
      <c r="C29" s="3" t="s">
        <v>5901</v>
      </c>
      <c r="D29" s="6">
        <v>3000</v>
      </c>
      <c r="E29" s="8">
        <v>107</v>
      </c>
      <c r="F29" t="s">
        <v>8220</v>
      </c>
      <c r="G29" t="s">
        <v>8224</v>
      </c>
      <c r="H29" t="s">
        <v>8246</v>
      </c>
      <c r="I29">
        <v>1422553565</v>
      </c>
      <c r="J29">
        <v>1417369565</v>
      </c>
      <c r="K29" t="b">
        <v>1</v>
      </c>
      <c r="L29">
        <v>4</v>
      </c>
      <c r="M29" t="b">
        <v>0</v>
      </c>
      <c r="N29" t="s">
        <v>8283</v>
      </c>
      <c r="O29">
        <v>4</v>
      </c>
      <c r="P29">
        <v>26.75</v>
      </c>
      <c r="Q29" s="10" t="s">
        <v>8336</v>
      </c>
      <c r="R29" t="s">
        <v>8337</v>
      </c>
      <c r="S29" s="15">
        <v>41973.740335648152</v>
      </c>
      <c r="T29" s="15">
        <v>42033.740335648152</v>
      </c>
    </row>
    <row r="30" spans="1:20" ht="32" x14ac:dyDescent="0.2">
      <c r="A30">
        <v>1792</v>
      </c>
      <c r="B30" s="3" t="s">
        <v>1793</v>
      </c>
      <c r="C30" s="3" t="s">
        <v>5902</v>
      </c>
      <c r="D30" s="6">
        <v>25000</v>
      </c>
      <c r="E30" s="8">
        <v>15281</v>
      </c>
      <c r="F30" t="s">
        <v>8220</v>
      </c>
      <c r="G30" t="s">
        <v>8223</v>
      </c>
      <c r="H30" t="s">
        <v>8245</v>
      </c>
      <c r="I30">
        <v>1439189940</v>
      </c>
      <c r="J30">
        <v>1435970682</v>
      </c>
      <c r="K30" t="b">
        <v>1</v>
      </c>
      <c r="L30">
        <v>139</v>
      </c>
      <c r="M30" t="b">
        <v>0</v>
      </c>
      <c r="N30" t="s">
        <v>8283</v>
      </c>
      <c r="O30">
        <v>61</v>
      </c>
      <c r="P30">
        <v>109.94</v>
      </c>
      <c r="Q30" s="10" t="s">
        <v>8336</v>
      </c>
      <c r="R30" t="s">
        <v>8337</v>
      </c>
      <c r="S30" s="15">
        <v>42189.031041666662</v>
      </c>
      <c r="T30" s="15">
        <v>42226.290972222225</v>
      </c>
    </row>
    <row r="31" spans="1:20" ht="48" x14ac:dyDescent="0.2">
      <c r="A31">
        <v>1793</v>
      </c>
      <c r="B31" s="3" t="s">
        <v>1794</v>
      </c>
      <c r="C31" s="3" t="s">
        <v>5903</v>
      </c>
      <c r="D31" s="6">
        <v>3000</v>
      </c>
      <c r="E31" s="8">
        <v>40</v>
      </c>
      <c r="F31" t="s">
        <v>8220</v>
      </c>
      <c r="G31" t="s">
        <v>8225</v>
      </c>
      <c r="H31" t="s">
        <v>8247</v>
      </c>
      <c r="I31">
        <v>1417127040</v>
      </c>
      <c r="J31">
        <v>1414531440</v>
      </c>
      <c r="K31" t="b">
        <v>1</v>
      </c>
      <c r="L31">
        <v>2</v>
      </c>
      <c r="M31" t="b">
        <v>0</v>
      </c>
      <c r="N31" t="s">
        <v>8283</v>
      </c>
      <c r="O31">
        <v>1</v>
      </c>
      <c r="P31">
        <v>20</v>
      </c>
      <c r="Q31" s="10" t="s">
        <v>8336</v>
      </c>
      <c r="R31" t="s">
        <v>8337</v>
      </c>
      <c r="S31" s="15">
        <v>41940.89166666667</v>
      </c>
      <c r="T31" s="15">
        <v>41970.933333333334</v>
      </c>
    </row>
    <row r="32" spans="1:20" ht="48" x14ac:dyDescent="0.2">
      <c r="A32">
        <v>1794</v>
      </c>
      <c r="B32" s="3" t="s">
        <v>1795</v>
      </c>
      <c r="C32" s="3" t="s">
        <v>5904</v>
      </c>
      <c r="D32" s="6">
        <v>9000</v>
      </c>
      <c r="E32" s="8">
        <v>997</v>
      </c>
      <c r="F32" t="s">
        <v>8220</v>
      </c>
      <c r="G32" t="s">
        <v>8223</v>
      </c>
      <c r="H32" t="s">
        <v>8245</v>
      </c>
      <c r="I32">
        <v>1423660422</v>
      </c>
      <c r="J32">
        <v>1420636422</v>
      </c>
      <c r="K32" t="b">
        <v>1</v>
      </c>
      <c r="L32">
        <v>18</v>
      </c>
      <c r="M32" t="b">
        <v>0</v>
      </c>
      <c r="N32" t="s">
        <v>8283</v>
      </c>
      <c r="O32">
        <v>11</v>
      </c>
      <c r="P32">
        <v>55.39</v>
      </c>
      <c r="Q32" s="10" t="s">
        <v>8336</v>
      </c>
      <c r="R32" t="s">
        <v>8337</v>
      </c>
      <c r="S32" s="15">
        <v>42011.551180555558</v>
      </c>
      <c r="T32" s="15">
        <v>42046.551180555558</v>
      </c>
    </row>
    <row r="33" spans="1:20" ht="48" x14ac:dyDescent="0.2">
      <c r="A33">
        <v>1795</v>
      </c>
      <c r="B33" s="3" t="s">
        <v>1796</v>
      </c>
      <c r="C33" s="3" t="s">
        <v>5905</v>
      </c>
      <c r="D33" s="6">
        <v>28000</v>
      </c>
      <c r="E33" s="8">
        <v>10846</v>
      </c>
      <c r="F33" t="s">
        <v>8220</v>
      </c>
      <c r="G33" t="s">
        <v>8235</v>
      </c>
      <c r="H33" t="s">
        <v>8248</v>
      </c>
      <c r="I33">
        <v>1476460800</v>
      </c>
      <c r="J33">
        <v>1473922541</v>
      </c>
      <c r="K33" t="b">
        <v>1</v>
      </c>
      <c r="L33">
        <v>81</v>
      </c>
      <c r="M33" t="b">
        <v>0</v>
      </c>
      <c r="N33" t="s">
        <v>8283</v>
      </c>
      <c r="O33">
        <v>39</v>
      </c>
      <c r="P33">
        <v>133.9</v>
      </c>
      <c r="Q33" s="10" t="s">
        <v>8336</v>
      </c>
      <c r="R33" t="s">
        <v>8337</v>
      </c>
      <c r="S33" s="15">
        <v>42628.288668981477</v>
      </c>
      <c r="T33" s="15">
        <v>42657.666666666672</v>
      </c>
    </row>
    <row r="34" spans="1:20" ht="48" x14ac:dyDescent="0.2">
      <c r="A34">
        <v>1796</v>
      </c>
      <c r="B34" s="3" t="s">
        <v>1797</v>
      </c>
      <c r="C34" s="3" t="s">
        <v>5906</v>
      </c>
      <c r="D34" s="6">
        <v>19000</v>
      </c>
      <c r="E34" s="8">
        <v>4190</v>
      </c>
      <c r="F34" t="s">
        <v>8220</v>
      </c>
      <c r="G34" t="s">
        <v>8224</v>
      </c>
      <c r="H34" t="s">
        <v>8246</v>
      </c>
      <c r="I34">
        <v>1469356366</v>
      </c>
      <c r="J34">
        <v>1464172366</v>
      </c>
      <c r="K34" t="b">
        <v>1</v>
      </c>
      <c r="L34">
        <v>86</v>
      </c>
      <c r="M34" t="b">
        <v>0</v>
      </c>
      <c r="N34" t="s">
        <v>8283</v>
      </c>
      <c r="O34">
        <v>22</v>
      </c>
      <c r="P34">
        <v>48.72</v>
      </c>
      <c r="Q34" s="10" t="s">
        <v>8336</v>
      </c>
      <c r="R34" t="s">
        <v>8337</v>
      </c>
      <c r="S34" s="15">
        <v>42515.439421296294</v>
      </c>
      <c r="T34" s="15">
        <v>42575.439421296294</v>
      </c>
    </row>
    <row r="35" spans="1:20" ht="48" x14ac:dyDescent="0.2">
      <c r="A35">
        <v>1797</v>
      </c>
      <c r="B35" s="3" t="s">
        <v>1798</v>
      </c>
      <c r="C35" s="3" t="s">
        <v>5907</v>
      </c>
      <c r="D35" s="6">
        <v>10000</v>
      </c>
      <c r="E35" s="8">
        <v>6755</v>
      </c>
      <c r="F35" t="s">
        <v>8220</v>
      </c>
      <c r="G35" t="s">
        <v>8223</v>
      </c>
      <c r="H35" t="s">
        <v>8245</v>
      </c>
      <c r="I35">
        <v>1481809189</v>
      </c>
      <c r="J35">
        <v>1479217189</v>
      </c>
      <c r="K35" t="b">
        <v>1</v>
      </c>
      <c r="L35">
        <v>140</v>
      </c>
      <c r="M35" t="b">
        <v>0</v>
      </c>
      <c r="N35" t="s">
        <v>8283</v>
      </c>
      <c r="O35">
        <v>68</v>
      </c>
      <c r="P35">
        <v>48.25</v>
      </c>
      <c r="Q35" s="10" t="s">
        <v>8336</v>
      </c>
      <c r="R35" t="s">
        <v>8337</v>
      </c>
      <c r="S35" s="15">
        <v>42689.56931712963</v>
      </c>
      <c r="T35" s="15">
        <v>42719.56931712963</v>
      </c>
    </row>
    <row r="36" spans="1:20" ht="48" x14ac:dyDescent="0.2">
      <c r="A36">
        <v>1798</v>
      </c>
      <c r="B36" s="3" t="s">
        <v>1799</v>
      </c>
      <c r="C36" s="3" t="s">
        <v>5908</v>
      </c>
      <c r="D36" s="6">
        <v>16000</v>
      </c>
      <c r="E36" s="8">
        <v>2182</v>
      </c>
      <c r="F36" t="s">
        <v>8220</v>
      </c>
      <c r="G36" t="s">
        <v>8223</v>
      </c>
      <c r="H36" t="s">
        <v>8245</v>
      </c>
      <c r="I36">
        <v>1454572233</v>
      </c>
      <c r="J36">
        <v>1449388233</v>
      </c>
      <c r="K36" t="b">
        <v>1</v>
      </c>
      <c r="L36">
        <v>37</v>
      </c>
      <c r="M36" t="b">
        <v>0</v>
      </c>
      <c r="N36" t="s">
        <v>8283</v>
      </c>
      <c r="O36">
        <v>14</v>
      </c>
      <c r="P36">
        <v>58.97</v>
      </c>
      <c r="Q36" s="10" t="s">
        <v>8336</v>
      </c>
      <c r="R36" t="s">
        <v>8337</v>
      </c>
      <c r="S36" s="15">
        <v>42344.32677083333</v>
      </c>
      <c r="T36" s="15">
        <v>42404.32677083333</v>
      </c>
    </row>
    <row r="37" spans="1:20" ht="32" x14ac:dyDescent="0.2">
      <c r="A37">
        <v>1799</v>
      </c>
      <c r="B37" s="3" t="s">
        <v>1800</v>
      </c>
      <c r="C37" s="3" t="s">
        <v>5909</v>
      </c>
      <c r="D37" s="6">
        <v>4000</v>
      </c>
      <c r="E37" s="8">
        <v>69.83</v>
      </c>
      <c r="F37" t="s">
        <v>8220</v>
      </c>
      <c r="G37" t="s">
        <v>8224</v>
      </c>
      <c r="H37" t="s">
        <v>8246</v>
      </c>
      <c r="I37">
        <v>1415740408</v>
      </c>
      <c r="J37">
        <v>1414008808</v>
      </c>
      <c r="K37" t="b">
        <v>1</v>
      </c>
      <c r="L37">
        <v>6</v>
      </c>
      <c r="M37" t="b">
        <v>0</v>
      </c>
      <c r="N37" t="s">
        <v>8283</v>
      </c>
      <c r="O37">
        <v>2</v>
      </c>
      <c r="P37">
        <v>11.64</v>
      </c>
      <c r="Q37" s="10" t="s">
        <v>8336</v>
      </c>
      <c r="R37" t="s">
        <v>8337</v>
      </c>
      <c r="S37" s="15">
        <v>41934.842685185184</v>
      </c>
      <c r="T37" s="15">
        <v>41954.884351851855</v>
      </c>
    </row>
    <row r="38" spans="1:20" ht="48" x14ac:dyDescent="0.2">
      <c r="A38">
        <v>1800</v>
      </c>
      <c r="B38" s="3" t="s">
        <v>1801</v>
      </c>
      <c r="C38" s="3" t="s">
        <v>5910</v>
      </c>
      <c r="D38" s="6">
        <v>46260</v>
      </c>
      <c r="E38" s="8">
        <v>9460</v>
      </c>
      <c r="F38" t="s">
        <v>8220</v>
      </c>
      <c r="G38" t="s">
        <v>8224</v>
      </c>
      <c r="H38" t="s">
        <v>8246</v>
      </c>
      <c r="I38">
        <v>1476109970</v>
      </c>
      <c r="J38">
        <v>1473517970</v>
      </c>
      <c r="K38" t="b">
        <v>1</v>
      </c>
      <c r="L38">
        <v>113</v>
      </c>
      <c r="M38" t="b">
        <v>0</v>
      </c>
      <c r="N38" t="s">
        <v>8283</v>
      </c>
      <c r="O38">
        <v>20</v>
      </c>
      <c r="P38">
        <v>83.72</v>
      </c>
      <c r="Q38" s="10" t="s">
        <v>8336</v>
      </c>
      <c r="R38" t="s">
        <v>8337</v>
      </c>
      <c r="S38" s="15">
        <v>42623.606134259258</v>
      </c>
      <c r="T38" s="15">
        <v>42653.606134259258</v>
      </c>
    </row>
    <row r="39" spans="1:20" ht="48" x14ac:dyDescent="0.2">
      <c r="A39">
        <v>1801</v>
      </c>
      <c r="B39" s="3" t="s">
        <v>1802</v>
      </c>
      <c r="C39" s="3" t="s">
        <v>5911</v>
      </c>
      <c r="D39" s="6">
        <v>17000</v>
      </c>
      <c r="E39" s="8">
        <v>2355</v>
      </c>
      <c r="F39" t="s">
        <v>8220</v>
      </c>
      <c r="G39" t="s">
        <v>8224</v>
      </c>
      <c r="H39" t="s">
        <v>8246</v>
      </c>
      <c r="I39">
        <v>1450181400</v>
      </c>
      <c r="J39">
        <v>1447429868</v>
      </c>
      <c r="K39" t="b">
        <v>1</v>
      </c>
      <c r="L39">
        <v>37</v>
      </c>
      <c r="M39" t="b">
        <v>0</v>
      </c>
      <c r="N39" t="s">
        <v>8283</v>
      </c>
      <c r="O39">
        <v>14</v>
      </c>
      <c r="P39">
        <v>63.65</v>
      </c>
      <c r="Q39" s="10" t="s">
        <v>8336</v>
      </c>
      <c r="R39" t="s">
        <v>8337</v>
      </c>
      <c r="S39" s="15">
        <v>42321.660509259258</v>
      </c>
      <c r="T39" s="15">
        <v>42353.506944444445</v>
      </c>
    </row>
    <row r="40" spans="1:20" ht="32" x14ac:dyDescent="0.2">
      <c r="A40">
        <v>1802</v>
      </c>
      <c r="B40" s="3" t="s">
        <v>1803</v>
      </c>
      <c r="C40" s="3" t="s">
        <v>5912</v>
      </c>
      <c r="D40" s="6">
        <v>3500</v>
      </c>
      <c r="E40" s="8">
        <v>1697</v>
      </c>
      <c r="F40" t="s">
        <v>8220</v>
      </c>
      <c r="G40" t="s">
        <v>8235</v>
      </c>
      <c r="H40" t="s">
        <v>8248</v>
      </c>
      <c r="I40">
        <v>1435442340</v>
      </c>
      <c r="J40">
        <v>1433416830</v>
      </c>
      <c r="K40" t="b">
        <v>1</v>
      </c>
      <c r="L40">
        <v>18</v>
      </c>
      <c r="M40" t="b">
        <v>0</v>
      </c>
      <c r="N40" t="s">
        <v>8283</v>
      </c>
      <c r="O40">
        <v>48</v>
      </c>
      <c r="P40">
        <v>94.28</v>
      </c>
      <c r="Q40" s="10" t="s">
        <v>8336</v>
      </c>
      <c r="R40" t="s">
        <v>8337</v>
      </c>
      <c r="S40" s="15">
        <v>42159.47256944445</v>
      </c>
      <c r="T40" s="15">
        <v>42182.915972222225</v>
      </c>
    </row>
    <row r="41" spans="1:20" ht="48" x14ac:dyDescent="0.2">
      <c r="A41">
        <v>1803</v>
      </c>
      <c r="B41" s="3" t="s">
        <v>1804</v>
      </c>
      <c r="C41" s="3" t="s">
        <v>5913</v>
      </c>
      <c r="D41" s="6">
        <v>17500</v>
      </c>
      <c r="E41" s="8">
        <v>5390</v>
      </c>
      <c r="F41" t="s">
        <v>8220</v>
      </c>
      <c r="G41" t="s">
        <v>8223</v>
      </c>
      <c r="H41" t="s">
        <v>8245</v>
      </c>
      <c r="I41">
        <v>1423878182</v>
      </c>
      <c r="J41">
        <v>1421199782</v>
      </c>
      <c r="K41" t="b">
        <v>1</v>
      </c>
      <c r="L41">
        <v>75</v>
      </c>
      <c r="M41" t="b">
        <v>0</v>
      </c>
      <c r="N41" t="s">
        <v>8283</v>
      </c>
      <c r="O41">
        <v>31</v>
      </c>
      <c r="P41">
        <v>71.87</v>
      </c>
      <c r="Q41" s="10" t="s">
        <v>8336</v>
      </c>
      <c r="R41" t="s">
        <v>8337</v>
      </c>
      <c r="S41" s="15">
        <v>42018.071550925932</v>
      </c>
      <c r="T41" s="15">
        <v>42049.071550925932</v>
      </c>
    </row>
    <row r="42" spans="1:20" ht="48" x14ac:dyDescent="0.2">
      <c r="A42">
        <v>1804</v>
      </c>
      <c r="B42" s="3" t="s">
        <v>1805</v>
      </c>
      <c r="C42" s="3" t="s">
        <v>5914</v>
      </c>
      <c r="D42" s="6">
        <v>15500</v>
      </c>
      <c r="E42" s="8">
        <v>5452</v>
      </c>
      <c r="F42" t="s">
        <v>8220</v>
      </c>
      <c r="G42" t="s">
        <v>8223</v>
      </c>
      <c r="H42" t="s">
        <v>8245</v>
      </c>
      <c r="I42">
        <v>1447521404</v>
      </c>
      <c r="J42">
        <v>1444061804</v>
      </c>
      <c r="K42" t="b">
        <v>1</v>
      </c>
      <c r="L42">
        <v>52</v>
      </c>
      <c r="M42" t="b">
        <v>0</v>
      </c>
      <c r="N42" t="s">
        <v>8283</v>
      </c>
      <c r="O42">
        <v>35</v>
      </c>
      <c r="P42">
        <v>104.85</v>
      </c>
      <c r="Q42" s="10" t="s">
        <v>8336</v>
      </c>
      <c r="R42" t="s">
        <v>8337</v>
      </c>
      <c r="S42" s="15">
        <v>42282.678287037037</v>
      </c>
      <c r="T42" s="15">
        <v>42322.719953703709</v>
      </c>
    </row>
    <row r="43" spans="1:20" ht="48" x14ac:dyDescent="0.2">
      <c r="A43">
        <v>1805</v>
      </c>
      <c r="B43" s="3" t="s">
        <v>1806</v>
      </c>
      <c r="C43" s="3" t="s">
        <v>5915</v>
      </c>
      <c r="D43" s="6">
        <v>22500</v>
      </c>
      <c r="E43" s="8">
        <v>8191</v>
      </c>
      <c r="F43" t="s">
        <v>8220</v>
      </c>
      <c r="G43" t="s">
        <v>8235</v>
      </c>
      <c r="H43" t="s">
        <v>8248</v>
      </c>
      <c r="I43">
        <v>1443808800</v>
      </c>
      <c r="J43">
        <v>1441048658</v>
      </c>
      <c r="K43" t="b">
        <v>1</v>
      </c>
      <c r="L43">
        <v>122</v>
      </c>
      <c r="M43" t="b">
        <v>0</v>
      </c>
      <c r="N43" t="s">
        <v>8283</v>
      </c>
      <c r="O43">
        <v>36</v>
      </c>
      <c r="P43">
        <v>67.14</v>
      </c>
      <c r="Q43" s="10" t="s">
        <v>8336</v>
      </c>
      <c r="R43" t="s">
        <v>8337</v>
      </c>
      <c r="S43" s="15">
        <v>42247.803912037038</v>
      </c>
      <c r="T43" s="15">
        <v>42279.75</v>
      </c>
    </row>
    <row r="44" spans="1:20" ht="48" x14ac:dyDescent="0.2">
      <c r="A44">
        <v>1806</v>
      </c>
      <c r="B44" s="3" t="s">
        <v>1807</v>
      </c>
      <c r="C44" s="3" t="s">
        <v>5916</v>
      </c>
      <c r="D44" s="6">
        <v>20000</v>
      </c>
      <c r="E44" s="8">
        <v>591</v>
      </c>
      <c r="F44" t="s">
        <v>8220</v>
      </c>
      <c r="G44" t="s">
        <v>8224</v>
      </c>
      <c r="H44" t="s">
        <v>8246</v>
      </c>
      <c r="I44">
        <v>1412090349</v>
      </c>
      <c r="J44">
        <v>1409066349</v>
      </c>
      <c r="K44" t="b">
        <v>1</v>
      </c>
      <c r="L44">
        <v>8</v>
      </c>
      <c r="M44" t="b">
        <v>0</v>
      </c>
      <c r="N44" t="s">
        <v>8283</v>
      </c>
      <c r="O44">
        <v>3</v>
      </c>
      <c r="P44">
        <v>73.88</v>
      </c>
      <c r="Q44" s="10" t="s">
        <v>8336</v>
      </c>
      <c r="R44" t="s">
        <v>8337</v>
      </c>
      <c r="S44" s="15">
        <v>41877.638298611113</v>
      </c>
      <c r="T44" s="15">
        <v>41912.638298611113</v>
      </c>
    </row>
    <row r="45" spans="1:20" ht="32" x14ac:dyDescent="0.2">
      <c r="A45">
        <v>1807</v>
      </c>
      <c r="B45" s="3" t="s">
        <v>1808</v>
      </c>
      <c r="C45" s="3" t="s">
        <v>5917</v>
      </c>
      <c r="D45" s="6">
        <v>5000</v>
      </c>
      <c r="E45" s="8">
        <v>553</v>
      </c>
      <c r="F45" t="s">
        <v>8220</v>
      </c>
      <c r="G45" t="s">
        <v>8223</v>
      </c>
      <c r="H45" t="s">
        <v>8245</v>
      </c>
      <c r="I45">
        <v>1411868313</v>
      </c>
      <c r="J45">
        <v>1409276313</v>
      </c>
      <c r="K45" t="b">
        <v>1</v>
      </c>
      <c r="L45">
        <v>8</v>
      </c>
      <c r="M45" t="b">
        <v>0</v>
      </c>
      <c r="N45" t="s">
        <v>8283</v>
      </c>
      <c r="O45">
        <v>11</v>
      </c>
      <c r="P45">
        <v>69.13</v>
      </c>
      <c r="Q45" s="10" t="s">
        <v>8336</v>
      </c>
      <c r="R45" t="s">
        <v>8337</v>
      </c>
      <c r="S45" s="15">
        <v>41880.068437499998</v>
      </c>
      <c r="T45" s="15">
        <v>41910.068437499998</v>
      </c>
    </row>
    <row r="46" spans="1:20" ht="48" x14ac:dyDescent="0.2">
      <c r="A46">
        <v>1808</v>
      </c>
      <c r="B46" s="3" t="s">
        <v>1809</v>
      </c>
      <c r="C46" s="3" t="s">
        <v>5918</v>
      </c>
      <c r="D46" s="6">
        <v>28000</v>
      </c>
      <c r="E46" s="8">
        <v>11594</v>
      </c>
      <c r="F46" t="s">
        <v>8220</v>
      </c>
      <c r="G46" t="s">
        <v>8223</v>
      </c>
      <c r="H46" t="s">
        <v>8245</v>
      </c>
      <c r="I46">
        <v>1486830030</v>
      </c>
      <c r="J46">
        <v>1483806030</v>
      </c>
      <c r="K46" t="b">
        <v>1</v>
      </c>
      <c r="L46">
        <v>96</v>
      </c>
      <c r="M46" t="b">
        <v>0</v>
      </c>
      <c r="N46" t="s">
        <v>8283</v>
      </c>
      <c r="O46">
        <v>41</v>
      </c>
      <c r="P46">
        <v>120.77</v>
      </c>
      <c r="Q46" s="10" t="s">
        <v>8336</v>
      </c>
      <c r="R46" t="s">
        <v>8337</v>
      </c>
      <c r="S46" s="15">
        <v>42742.680902777778</v>
      </c>
      <c r="T46" s="15">
        <v>42777.680902777778</v>
      </c>
    </row>
    <row r="47" spans="1:20" ht="48" x14ac:dyDescent="0.2">
      <c r="A47">
        <v>1809</v>
      </c>
      <c r="B47" s="3" t="s">
        <v>1810</v>
      </c>
      <c r="C47" s="3" t="s">
        <v>5919</v>
      </c>
      <c r="D47" s="6">
        <v>3500</v>
      </c>
      <c r="E47" s="8">
        <v>380</v>
      </c>
      <c r="F47" t="s">
        <v>8220</v>
      </c>
      <c r="G47" t="s">
        <v>8228</v>
      </c>
      <c r="H47" t="s">
        <v>8250</v>
      </c>
      <c r="I47">
        <v>1425246439</v>
      </c>
      <c r="J47">
        <v>1422222439</v>
      </c>
      <c r="K47" t="b">
        <v>1</v>
      </c>
      <c r="L47">
        <v>9</v>
      </c>
      <c r="M47" t="b">
        <v>0</v>
      </c>
      <c r="N47" t="s">
        <v>8283</v>
      </c>
      <c r="O47">
        <v>11</v>
      </c>
      <c r="P47">
        <v>42.22</v>
      </c>
      <c r="Q47" s="10" t="s">
        <v>8336</v>
      </c>
      <c r="R47" t="s">
        <v>8337</v>
      </c>
      <c r="S47" s="15">
        <v>42029.907858796301</v>
      </c>
      <c r="T47" s="15">
        <v>42064.907858796301</v>
      </c>
    </row>
    <row r="48" spans="1:20" ht="48" x14ac:dyDescent="0.2">
      <c r="A48">
        <v>1810</v>
      </c>
      <c r="B48" s="3" t="s">
        <v>1811</v>
      </c>
      <c r="C48" s="3" t="s">
        <v>5920</v>
      </c>
      <c r="D48" s="6">
        <v>450</v>
      </c>
      <c r="E48" s="8">
        <v>15</v>
      </c>
      <c r="F48" t="s">
        <v>8220</v>
      </c>
      <c r="G48" t="s">
        <v>8223</v>
      </c>
      <c r="H48" t="s">
        <v>8245</v>
      </c>
      <c r="I48">
        <v>1408657826</v>
      </c>
      <c r="J48">
        <v>1407621026</v>
      </c>
      <c r="K48" t="b">
        <v>0</v>
      </c>
      <c r="L48">
        <v>2</v>
      </c>
      <c r="M48" t="b">
        <v>0</v>
      </c>
      <c r="N48" t="s">
        <v>8283</v>
      </c>
      <c r="O48">
        <v>3</v>
      </c>
      <c r="P48">
        <v>7.5</v>
      </c>
      <c r="Q48" s="10" t="s">
        <v>8336</v>
      </c>
      <c r="R48" t="s">
        <v>8337</v>
      </c>
      <c r="S48" s="15">
        <v>41860.91002314815</v>
      </c>
      <c r="T48" s="15">
        <v>41872.91002314815</v>
      </c>
    </row>
    <row r="49" spans="1:20" ht="48" x14ac:dyDescent="0.2">
      <c r="A49">
        <v>1811</v>
      </c>
      <c r="B49" s="3" t="s">
        <v>1812</v>
      </c>
      <c r="C49" s="3" t="s">
        <v>5921</v>
      </c>
      <c r="D49" s="6">
        <v>54000</v>
      </c>
      <c r="E49" s="8">
        <v>40</v>
      </c>
      <c r="F49" t="s">
        <v>8220</v>
      </c>
      <c r="G49" t="s">
        <v>8223</v>
      </c>
      <c r="H49" t="s">
        <v>8245</v>
      </c>
      <c r="I49">
        <v>1414123200</v>
      </c>
      <c r="J49">
        <v>1408962270</v>
      </c>
      <c r="K49" t="b">
        <v>0</v>
      </c>
      <c r="L49">
        <v>26</v>
      </c>
      <c r="M49" t="b">
        <v>0</v>
      </c>
      <c r="N49" t="s">
        <v>8283</v>
      </c>
      <c r="O49">
        <v>0</v>
      </c>
      <c r="P49">
        <v>1.54</v>
      </c>
      <c r="Q49" s="10" t="s">
        <v>8336</v>
      </c>
      <c r="R49" t="s">
        <v>8337</v>
      </c>
      <c r="S49" s="15">
        <v>41876.433680555558</v>
      </c>
      <c r="T49" s="15">
        <v>41936.166666666664</v>
      </c>
    </row>
    <row r="50" spans="1:20" ht="48" x14ac:dyDescent="0.2">
      <c r="A50">
        <v>1812</v>
      </c>
      <c r="B50" s="3" t="s">
        <v>1813</v>
      </c>
      <c r="C50" s="3" t="s">
        <v>5922</v>
      </c>
      <c r="D50" s="6">
        <v>6500</v>
      </c>
      <c r="E50" s="8">
        <v>865</v>
      </c>
      <c r="F50" t="s">
        <v>8220</v>
      </c>
      <c r="G50" t="s">
        <v>8224</v>
      </c>
      <c r="H50" t="s">
        <v>8246</v>
      </c>
      <c r="I50">
        <v>1467531536</v>
      </c>
      <c r="J50">
        <v>1464939536</v>
      </c>
      <c r="K50" t="b">
        <v>0</v>
      </c>
      <c r="L50">
        <v>23</v>
      </c>
      <c r="M50" t="b">
        <v>0</v>
      </c>
      <c r="N50" t="s">
        <v>8283</v>
      </c>
      <c r="O50">
        <v>13</v>
      </c>
      <c r="P50">
        <v>37.61</v>
      </c>
      <c r="Q50" s="10" t="s">
        <v>8336</v>
      </c>
      <c r="R50" t="s">
        <v>8337</v>
      </c>
      <c r="S50" s="15">
        <v>42524.318703703699</v>
      </c>
      <c r="T50" s="15">
        <v>42554.318703703699</v>
      </c>
    </row>
    <row r="51" spans="1:20" ht="48" x14ac:dyDescent="0.2">
      <c r="A51">
        <v>1813</v>
      </c>
      <c r="B51" s="3" t="s">
        <v>1814</v>
      </c>
      <c r="C51" s="3" t="s">
        <v>5923</v>
      </c>
      <c r="D51" s="6">
        <v>8750</v>
      </c>
      <c r="E51" s="8">
        <v>0</v>
      </c>
      <c r="F51" t="s">
        <v>8220</v>
      </c>
      <c r="G51" t="s">
        <v>8224</v>
      </c>
      <c r="H51" t="s">
        <v>8246</v>
      </c>
      <c r="I51">
        <v>1407532812</v>
      </c>
      <c r="J51">
        <v>1404940812</v>
      </c>
      <c r="K51" t="b">
        <v>0</v>
      </c>
      <c r="L51">
        <v>0</v>
      </c>
      <c r="M51" t="b">
        <v>0</v>
      </c>
      <c r="N51" t="s">
        <v>8283</v>
      </c>
      <c r="O51">
        <v>0</v>
      </c>
      <c r="P51">
        <v>0</v>
      </c>
      <c r="Q51" s="10" t="s">
        <v>8336</v>
      </c>
      <c r="R51" t="s">
        <v>8337</v>
      </c>
      <c r="S51" s="15">
        <v>41829.889027777775</v>
      </c>
      <c r="T51" s="15">
        <v>41859.889027777775</v>
      </c>
    </row>
    <row r="52" spans="1:20" ht="48" x14ac:dyDescent="0.2">
      <c r="A52">
        <v>1814</v>
      </c>
      <c r="B52" s="3" t="s">
        <v>1815</v>
      </c>
      <c r="C52" s="3" t="s">
        <v>5924</v>
      </c>
      <c r="D52" s="6">
        <v>12000</v>
      </c>
      <c r="E52" s="8">
        <v>5902</v>
      </c>
      <c r="F52" t="s">
        <v>8220</v>
      </c>
      <c r="G52" t="s">
        <v>8224</v>
      </c>
      <c r="H52" t="s">
        <v>8246</v>
      </c>
      <c r="I52">
        <v>1425108736</v>
      </c>
      <c r="J52">
        <v>1422516736</v>
      </c>
      <c r="K52" t="b">
        <v>0</v>
      </c>
      <c r="L52">
        <v>140</v>
      </c>
      <c r="M52" t="b">
        <v>0</v>
      </c>
      <c r="N52" t="s">
        <v>8283</v>
      </c>
      <c r="O52">
        <v>49</v>
      </c>
      <c r="P52">
        <v>42.16</v>
      </c>
      <c r="Q52" s="10" t="s">
        <v>8336</v>
      </c>
      <c r="R52" t="s">
        <v>8337</v>
      </c>
      <c r="S52" s="15">
        <v>42033.314074074078</v>
      </c>
      <c r="T52" s="15">
        <v>42063.314074074078</v>
      </c>
    </row>
    <row r="53" spans="1:20" ht="48" x14ac:dyDescent="0.2">
      <c r="A53">
        <v>1815</v>
      </c>
      <c r="B53" s="3" t="s">
        <v>1816</v>
      </c>
      <c r="C53" s="3" t="s">
        <v>5925</v>
      </c>
      <c r="D53" s="6">
        <v>3000</v>
      </c>
      <c r="E53" s="8">
        <v>0</v>
      </c>
      <c r="F53" t="s">
        <v>8220</v>
      </c>
      <c r="G53" t="s">
        <v>8223</v>
      </c>
      <c r="H53" t="s">
        <v>8245</v>
      </c>
      <c r="I53">
        <v>1435787137</v>
      </c>
      <c r="J53">
        <v>1434577537</v>
      </c>
      <c r="K53" t="b">
        <v>0</v>
      </c>
      <c r="L53">
        <v>0</v>
      </c>
      <c r="M53" t="b">
        <v>0</v>
      </c>
      <c r="N53" t="s">
        <v>8283</v>
      </c>
      <c r="O53">
        <v>0</v>
      </c>
      <c r="P53">
        <v>0</v>
      </c>
      <c r="Q53" s="10" t="s">
        <v>8336</v>
      </c>
      <c r="R53" t="s">
        <v>8337</v>
      </c>
      <c r="S53" s="15">
        <v>42172.906678240746</v>
      </c>
      <c r="T53" s="15">
        <v>42186.906678240746</v>
      </c>
    </row>
    <row r="54" spans="1:20" ht="48" x14ac:dyDescent="0.2">
      <c r="A54">
        <v>1816</v>
      </c>
      <c r="B54" s="3" t="s">
        <v>1817</v>
      </c>
      <c r="C54" s="3" t="s">
        <v>5926</v>
      </c>
      <c r="D54" s="6">
        <v>25000</v>
      </c>
      <c r="E54" s="8">
        <v>509</v>
      </c>
      <c r="F54" t="s">
        <v>8220</v>
      </c>
      <c r="G54" t="s">
        <v>8239</v>
      </c>
      <c r="H54" t="s">
        <v>8256</v>
      </c>
      <c r="I54">
        <v>1469473200</v>
      </c>
      <c r="J54">
        <v>1467061303</v>
      </c>
      <c r="K54" t="b">
        <v>0</v>
      </c>
      <c r="L54">
        <v>6</v>
      </c>
      <c r="M54" t="b">
        <v>0</v>
      </c>
      <c r="N54" t="s">
        <v>8283</v>
      </c>
      <c r="O54">
        <v>2</v>
      </c>
      <c r="P54">
        <v>84.83</v>
      </c>
      <c r="Q54" s="10" t="s">
        <v>8336</v>
      </c>
      <c r="R54" t="s">
        <v>8337</v>
      </c>
      <c r="S54" s="15">
        <v>42548.876192129625</v>
      </c>
      <c r="T54" s="15">
        <v>42576.791666666672</v>
      </c>
    </row>
    <row r="55" spans="1:20" ht="32" x14ac:dyDescent="0.2">
      <c r="A55">
        <v>1817</v>
      </c>
      <c r="B55" s="3" t="s">
        <v>1818</v>
      </c>
      <c r="C55" s="3" t="s">
        <v>5927</v>
      </c>
      <c r="D55" s="6">
        <v>18000</v>
      </c>
      <c r="E55" s="8">
        <v>9419</v>
      </c>
      <c r="F55" t="s">
        <v>8220</v>
      </c>
      <c r="G55" t="s">
        <v>8223</v>
      </c>
      <c r="H55" t="s">
        <v>8245</v>
      </c>
      <c r="I55">
        <v>1485759540</v>
      </c>
      <c r="J55">
        <v>1480607607</v>
      </c>
      <c r="K55" t="b">
        <v>0</v>
      </c>
      <c r="L55">
        <v>100</v>
      </c>
      <c r="M55" t="b">
        <v>0</v>
      </c>
      <c r="N55" t="s">
        <v>8283</v>
      </c>
      <c r="O55">
        <v>52</v>
      </c>
      <c r="P55">
        <v>94.19</v>
      </c>
      <c r="Q55" s="10" t="s">
        <v>8336</v>
      </c>
      <c r="R55" t="s">
        <v>8337</v>
      </c>
      <c r="S55" s="15">
        <v>42705.662118055552</v>
      </c>
      <c r="T55" s="15">
        <v>42765.290972222225</v>
      </c>
    </row>
    <row r="56" spans="1:20" ht="32" x14ac:dyDescent="0.2">
      <c r="A56">
        <v>1818</v>
      </c>
      <c r="B56" s="3" t="s">
        <v>1819</v>
      </c>
      <c r="C56" s="3" t="s">
        <v>5928</v>
      </c>
      <c r="D56" s="6">
        <v>15000</v>
      </c>
      <c r="E56" s="8">
        <v>0</v>
      </c>
      <c r="F56" t="s">
        <v>8220</v>
      </c>
      <c r="G56" t="s">
        <v>8223</v>
      </c>
      <c r="H56" t="s">
        <v>8245</v>
      </c>
      <c r="I56">
        <v>1428035850</v>
      </c>
      <c r="J56">
        <v>1425447450</v>
      </c>
      <c r="K56" t="b">
        <v>0</v>
      </c>
      <c r="L56">
        <v>0</v>
      </c>
      <c r="M56" t="b">
        <v>0</v>
      </c>
      <c r="N56" t="s">
        <v>8283</v>
      </c>
      <c r="O56">
        <v>0</v>
      </c>
      <c r="P56">
        <v>0</v>
      </c>
      <c r="Q56" s="10" t="s">
        <v>8336</v>
      </c>
      <c r="R56" t="s">
        <v>8337</v>
      </c>
      <c r="S56" s="15">
        <v>42067.234375</v>
      </c>
      <c r="T56" s="15">
        <v>42097.192708333328</v>
      </c>
    </row>
    <row r="57" spans="1:20" ht="48" x14ac:dyDescent="0.2">
      <c r="A57">
        <v>1819</v>
      </c>
      <c r="B57" s="3" t="s">
        <v>1820</v>
      </c>
      <c r="C57" s="3" t="s">
        <v>5929</v>
      </c>
      <c r="D57" s="6">
        <v>1200</v>
      </c>
      <c r="E57" s="8">
        <v>25</v>
      </c>
      <c r="F57" t="s">
        <v>8220</v>
      </c>
      <c r="G57" t="s">
        <v>8223</v>
      </c>
      <c r="H57" t="s">
        <v>8245</v>
      </c>
      <c r="I57">
        <v>1406743396</v>
      </c>
      <c r="J57">
        <v>1404151396</v>
      </c>
      <c r="K57" t="b">
        <v>0</v>
      </c>
      <c r="L57">
        <v>4</v>
      </c>
      <c r="M57" t="b">
        <v>0</v>
      </c>
      <c r="N57" t="s">
        <v>8283</v>
      </c>
      <c r="O57">
        <v>2</v>
      </c>
      <c r="P57">
        <v>6.25</v>
      </c>
      <c r="Q57" s="10" t="s">
        <v>8336</v>
      </c>
      <c r="R57" t="s">
        <v>8337</v>
      </c>
      <c r="S57" s="15">
        <v>41820.752268518518</v>
      </c>
      <c r="T57" s="15">
        <v>41850.752268518518</v>
      </c>
    </row>
    <row r="58" spans="1:20" ht="48" x14ac:dyDescent="0.2">
      <c r="A58">
        <v>1820</v>
      </c>
      <c r="B58" s="3" t="s">
        <v>1821</v>
      </c>
      <c r="C58" s="3" t="s">
        <v>5930</v>
      </c>
      <c r="D58" s="6">
        <v>26000</v>
      </c>
      <c r="E58" s="8">
        <v>1707</v>
      </c>
      <c r="F58" t="s">
        <v>8220</v>
      </c>
      <c r="G58" t="s">
        <v>8223</v>
      </c>
      <c r="H58" t="s">
        <v>8245</v>
      </c>
      <c r="I58">
        <v>1427850090</v>
      </c>
      <c r="J58">
        <v>1425261690</v>
      </c>
      <c r="K58" t="b">
        <v>0</v>
      </c>
      <c r="L58">
        <v>8</v>
      </c>
      <c r="M58" t="b">
        <v>0</v>
      </c>
      <c r="N58" t="s">
        <v>8283</v>
      </c>
      <c r="O58">
        <v>7</v>
      </c>
      <c r="P58">
        <v>213.38</v>
      </c>
      <c r="Q58" s="10" t="s">
        <v>8336</v>
      </c>
      <c r="R58" t="s">
        <v>8337</v>
      </c>
      <c r="S58" s="15">
        <v>42065.084375000006</v>
      </c>
      <c r="T58" s="15">
        <v>42095.042708333334</v>
      </c>
    </row>
  </sheetData>
  <conditionalFormatting sqref="F1:F58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58">
    <cfRule type="colorScale" priority="2">
      <colorScale>
        <cfvo type="num" val="0"/>
        <cfvo type="num" val="90"/>
        <color rgb="FFFF0000"/>
        <color rgb="FF002060"/>
      </colorScale>
    </cfRule>
  </conditionalFormatting>
  <conditionalFormatting sqref="P1:T1">
    <cfRule type="colorScale" priority="1">
      <colorScale>
        <cfvo type="num" val="0"/>
        <cfvo type="num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4D91A-1F13-9242-916A-DC1A333FAB14}">
  <dimension ref="A1:D34"/>
  <sheetViews>
    <sheetView tabSelected="1" zoomScale="134" workbookViewId="0">
      <selection activeCell="G15" sqref="G15"/>
    </sheetView>
  </sheetViews>
  <sheetFormatPr baseColWidth="10" defaultRowHeight="15" x14ac:dyDescent="0.2"/>
  <cols>
    <col min="1" max="1" width="23.6640625" style="21" bestFit="1" customWidth="1"/>
    <col min="2" max="2" width="14" style="22" bestFit="1" customWidth="1"/>
    <col min="3" max="3" width="20.5" style="22" customWidth="1"/>
    <col min="4" max="16384" width="10.83203125" style="23"/>
  </cols>
  <sheetData>
    <row r="1" spans="1:4" s="21" customFormat="1" x14ac:dyDescent="0.2">
      <c r="A1" s="30" t="s">
        <v>8390</v>
      </c>
      <c r="B1" s="31"/>
      <c r="C1" s="32"/>
    </row>
    <row r="2" spans="1:4" x14ac:dyDescent="0.2">
      <c r="A2" s="33"/>
      <c r="B2" s="34" t="s">
        <v>8384</v>
      </c>
      <c r="C2" s="35" t="s">
        <v>8385</v>
      </c>
    </row>
    <row r="3" spans="1:4" x14ac:dyDescent="0.2">
      <c r="A3" s="24" t="s">
        <v>8386</v>
      </c>
      <c r="B3" s="25">
        <f>AVERAGE('Successful US Kickstarters'!D:D)</f>
        <v>5048.8786407766993</v>
      </c>
      <c r="C3" s="26">
        <f>AVERAGE('Failed US Kickstarters'!D:D)</f>
        <v>10554.212</v>
      </c>
      <c r="D3" s="43"/>
    </row>
    <row r="4" spans="1:4" x14ac:dyDescent="0.2">
      <c r="A4" s="24" t="s">
        <v>8387</v>
      </c>
      <c r="B4" s="25">
        <f>MEDIAN('Successful US Kickstarters'!D:D)</f>
        <v>3000</v>
      </c>
      <c r="C4" s="26">
        <f>MEDIAN('Failed US Kickstarters'!D:D)</f>
        <v>5000</v>
      </c>
    </row>
    <row r="5" spans="1:4" x14ac:dyDescent="0.2">
      <c r="A5" s="24" t="s">
        <v>8397</v>
      </c>
      <c r="B5" s="25">
        <f>_xlfn.STDEV.P('Successful US Kickstarters'!D:D)</f>
        <v>7748.7537726373303</v>
      </c>
      <c r="C5" s="26">
        <f>_xlfn.STDEV.P('Failed US Kickstarters'!D:D)</f>
        <v>21967.731061515115</v>
      </c>
    </row>
    <row r="6" spans="1:4" x14ac:dyDescent="0.2">
      <c r="A6" s="24" t="s">
        <v>8394</v>
      </c>
      <c r="B6" s="25">
        <f>_xlfn.QUARTILE.EXC('Successful US Kickstarters'!D:D, 3)</f>
        <v>5000</v>
      </c>
      <c r="C6" s="26">
        <f>_xlfn.QUARTILE.EXC('Failed US Kickstarters'!D:D, 3)</f>
        <v>10000</v>
      </c>
    </row>
    <row r="7" spans="1:4" x14ac:dyDescent="0.2">
      <c r="A7" s="24" t="s">
        <v>8395</v>
      </c>
      <c r="B7" s="25">
        <f>_xlfn.QUARTILE.EXC('Successful US Kickstarters'!D:D, 1)</f>
        <v>1500</v>
      </c>
      <c r="C7" s="26">
        <f>_xlfn.QUARTILE.EXC('Failed US Kickstarters'!D:D, 1)</f>
        <v>2000</v>
      </c>
    </row>
    <row r="8" spans="1:4" x14ac:dyDescent="0.2">
      <c r="A8" s="24" t="s">
        <v>8396</v>
      </c>
      <c r="B8" s="25">
        <f>B6-B7</f>
        <v>3500</v>
      </c>
      <c r="C8" s="26">
        <f>C6-C7</f>
        <v>8000</v>
      </c>
    </row>
    <row r="9" spans="1:4" x14ac:dyDescent="0.2">
      <c r="A9" s="24"/>
      <c r="B9" s="25"/>
      <c r="C9" s="26"/>
    </row>
    <row r="10" spans="1:4" x14ac:dyDescent="0.2">
      <c r="A10" s="24"/>
      <c r="B10" s="25"/>
      <c r="C10" s="26"/>
    </row>
    <row r="11" spans="1:4" x14ac:dyDescent="0.2">
      <c r="A11" s="24" t="s">
        <v>8388</v>
      </c>
      <c r="B11" s="25">
        <f>AVERAGE('Successful US Kickstarters'!E:E)</f>
        <v>5601.5458009708727</v>
      </c>
      <c r="C11" s="26">
        <f>AVERAGE('Failed US Kickstarters'!E:E)</f>
        <v>558.65484000000004</v>
      </c>
    </row>
    <row r="12" spans="1:4" x14ac:dyDescent="0.2">
      <c r="A12" s="24" t="s">
        <v>8389</v>
      </c>
      <c r="B12" s="25">
        <f>MEDIAN('Successful US Kickstarters'!E:E)</f>
        <v>3167.5</v>
      </c>
      <c r="C12" s="26">
        <f>MEDIAN('Failed US Kickstarters'!E:E)</f>
        <v>103</v>
      </c>
    </row>
    <row r="13" spans="1:4" x14ac:dyDescent="0.2">
      <c r="A13" s="24" t="s">
        <v>8398</v>
      </c>
      <c r="B13" s="25">
        <f>_xlfn.STDEV.P('Successful US Kickstarters'!E:E)</f>
        <v>8334.5731699164608</v>
      </c>
      <c r="C13" s="26">
        <f>_xlfn.STDEV.P('Failed US Kickstarters'!E:E)</f>
        <v>1330.5230280400915</v>
      </c>
    </row>
    <row r="14" spans="1:4" x14ac:dyDescent="0.2">
      <c r="A14" s="24" t="s">
        <v>8399</v>
      </c>
      <c r="B14" s="25">
        <f>_xlfn.QUARTILE.EXC('Successful US Kickstarters'!E:E, 3)</f>
        <v>5699</v>
      </c>
      <c r="C14" s="26">
        <f>_xlfn.QUARTILE.EXC('Failed US Kickstarters'!E:E, 3)</f>
        <v>501</v>
      </c>
    </row>
    <row r="15" spans="1:4" x14ac:dyDescent="0.2">
      <c r="A15" s="24" t="s">
        <v>8400</v>
      </c>
      <c r="B15" s="25">
        <f>_xlfn.QUARTILE.EXC('Successful US Kickstarters'!E:E, 1)</f>
        <v>1716.5074999999999</v>
      </c>
      <c r="C15" s="26">
        <f>_xlfn.QUARTILE.EXC('Failed US Kickstarters'!E:E, 1)</f>
        <v>9.25</v>
      </c>
    </row>
    <row r="16" spans="1:4" x14ac:dyDescent="0.2">
      <c r="A16" s="27" t="s">
        <v>8401</v>
      </c>
      <c r="B16" s="28">
        <f>B14-B15</f>
        <v>3982.4925000000003</v>
      </c>
      <c r="C16" s="29">
        <f>C14-C15</f>
        <v>491.75</v>
      </c>
    </row>
    <row r="17" spans="1:3" x14ac:dyDescent="0.2">
      <c r="A17" s="42"/>
      <c r="B17" s="25"/>
      <c r="C17" s="25"/>
    </row>
    <row r="19" spans="1:3" x14ac:dyDescent="0.2">
      <c r="A19" s="36" t="s">
        <v>8392</v>
      </c>
      <c r="B19" s="37"/>
      <c r="C19" s="38"/>
    </row>
    <row r="20" spans="1:3" x14ac:dyDescent="0.2">
      <c r="A20" s="33"/>
      <c r="B20" s="34" t="s">
        <v>8384</v>
      </c>
      <c r="C20" s="35" t="s">
        <v>8385</v>
      </c>
    </row>
    <row r="21" spans="1:3" x14ac:dyDescent="0.2">
      <c r="A21" s="24" t="s">
        <v>8386</v>
      </c>
      <c r="B21" s="25">
        <f>AVERAGE('Successful US Musicals'!D:D)</f>
        <v>4340</v>
      </c>
      <c r="C21" s="26">
        <f>AVERAGE('Failed US Musicals'!D:D)</f>
        <v>84728.333333333328</v>
      </c>
    </row>
    <row r="22" spans="1:3" x14ac:dyDescent="0.2">
      <c r="A22" s="24" t="s">
        <v>8387</v>
      </c>
      <c r="B22" s="25">
        <f>MEDIAN('Successful US Musicals'!D:D)</f>
        <v>2500</v>
      </c>
      <c r="C22" s="26">
        <f>MEDIAN('Failed US Musicals'!D:D)</f>
        <v>5250</v>
      </c>
    </row>
    <row r="23" spans="1:3" x14ac:dyDescent="0.2">
      <c r="A23" s="24"/>
      <c r="B23" s="25"/>
      <c r="C23" s="26"/>
    </row>
    <row r="24" spans="1:3" x14ac:dyDescent="0.2">
      <c r="A24" s="24" t="s">
        <v>8388</v>
      </c>
      <c r="B24" s="25">
        <f>AVERAGE('Successful US Musicals'!E:E)</f>
        <v>4608.4149999999991</v>
      </c>
      <c r="C24" s="26">
        <f>AVERAGE('Failed US Musicals'!E:E)</f>
        <v>912.13333333333333</v>
      </c>
    </row>
    <row r="25" spans="1:3" x14ac:dyDescent="0.2">
      <c r="A25" s="27" t="s">
        <v>8389</v>
      </c>
      <c r="B25" s="28">
        <f>MEDIAN('Successful US Musicals'!E:E)</f>
        <v>2782</v>
      </c>
      <c r="C25" s="29">
        <f>MEDIAN('Failed US Musicals'!E:E)</f>
        <v>113</v>
      </c>
    </row>
    <row r="28" spans="1:3" x14ac:dyDescent="0.2">
      <c r="A28" s="39" t="s">
        <v>8393</v>
      </c>
      <c r="B28" s="40"/>
      <c r="C28" s="41"/>
    </row>
    <row r="29" spans="1:3" x14ac:dyDescent="0.2">
      <c r="A29" s="33"/>
      <c r="B29" s="34" t="s">
        <v>8384</v>
      </c>
      <c r="C29" s="35" t="s">
        <v>8385</v>
      </c>
    </row>
    <row r="30" spans="1:3" x14ac:dyDescent="0.2">
      <c r="A30" s="24" t="s">
        <v>8386</v>
      </c>
      <c r="B30" s="25">
        <f>AVERAGE('Successful US People'!D:D)</f>
        <v>14338.184466019418</v>
      </c>
      <c r="C30" s="26">
        <f>AVERAGE('Failed US People'!D:D)</f>
        <v>15939.649122807017</v>
      </c>
    </row>
    <row r="31" spans="1:3" x14ac:dyDescent="0.2">
      <c r="A31" s="24" t="s">
        <v>8387</v>
      </c>
      <c r="B31" s="25">
        <f>MEDIAN('Successful US People'!D:D)</f>
        <v>9000</v>
      </c>
      <c r="C31" s="26">
        <f>MEDIAN('Failed US People'!D:D)</f>
        <v>11000</v>
      </c>
    </row>
    <row r="32" spans="1:3" x14ac:dyDescent="0.2">
      <c r="A32" s="24"/>
      <c r="B32" s="25"/>
      <c r="C32" s="26"/>
    </row>
    <row r="33" spans="1:3" x14ac:dyDescent="0.2">
      <c r="A33" s="24" t="s">
        <v>8388</v>
      </c>
      <c r="B33" s="25">
        <f>AVERAGE('Successful US People'!E:E)</f>
        <v>21142.6545631068</v>
      </c>
      <c r="C33" s="26">
        <f>AVERAGE('Failed US People'!E:E)</f>
        <v>3557.4615789473678</v>
      </c>
    </row>
    <row r="34" spans="1:3" x14ac:dyDescent="0.2">
      <c r="A34" s="27" t="s">
        <v>8389</v>
      </c>
      <c r="B34" s="28">
        <f>MEDIAN('Successful US People'!E:E)</f>
        <v>13112</v>
      </c>
      <c r="C34" s="29">
        <f>MEDIAN('Failed US People'!E:E)</f>
        <v>1533</v>
      </c>
    </row>
  </sheetData>
  <mergeCells count="3">
    <mergeCell ref="A1:C1"/>
    <mergeCell ref="A19:C19"/>
    <mergeCell ref="A28:C28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Successful US Musicals</vt:lpstr>
      <vt:lpstr>Failed US Musicals</vt:lpstr>
      <vt:lpstr>Successful US People</vt:lpstr>
      <vt:lpstr>Failed US People</vt:lpstr>
      <vt:lpstr>Descriptive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Beatriz</cp:lastModifiedBy>
  <dcterms:created xsi:type="dcterms:W3CDTF">2017-04-20T15:17:24Z</dcterms:created>
  <dcterms:modified xsi:type="dcterms:W3CDTF">2022-06-13T01:08:39Z</dcterms:modified>
</cp:coreProperties>
</file>