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tef\OneDrive - NTNU\Documents\Jobb-pc\PhD prosjekter\WP1 Sphagnum\Data\Final rawdata for analysis 2023\"/>
    </mc:Choice>
  </mc:AlternateContent>
  <bookViews>
    <workbookView xWindow="0" yWindow="0" windowWidth="15200" windowHeight="6760" tabRatio="833" firstSheet="4" activeTab="5"/>
  </bookViews>
  <sheets>
    <sheet name="Høstadmyra torvvekst 2017" sheetId="1" r:id="rId1"/>
    <sheet name="Høstadmyra torvvekst 2018" sheetId="3" r:id="rId2"/>
    <sheet name="Høstadmyra torvvekst 2019" sheetId="7" r:id="rId3"/>
    <sheet name="Torvvekst_utregning" sheetId="8" r:id="rId4"/>
    <sheet name="Høstadmyra torvvekst 2020" sheetId="6" r:id="rId5"/>
    <sheet name="PivotVekst2020" sheetId="13" r:id="rId6"/>
    <sheet name="Høstadmyra torvvekst 2021" sheetId="5" r:id="rId7"/>
    <sheet name="Høstadmyra torvvekst 2022" sheetId="10" r:id="rId8"/>
    <sheet name="PivotVekst2022" sheetId="11" r:id="rId9"/>
    <sheet name="PivotVekst2021" sheetId="12" r:id="rId10"/>
    <sheet name="gammelt" sheetId="4" r:id="rId11"/>
    <sheet name="Torvdybder" sheetId="2" r:id="rId12"/>
    <sheet name="Sheet1" sheetId="9" r:id="rId13"/>
  </sheets>
  <definedNames>
    <definedName name="_xlnm._FilterDatabase" localSheetId="6" hidden="1">'Høstadmyra torvvekst 2021'!$AB$1:$AB$546</definedName>
    <definedName name="_xlchart.v1.0" hidden="1">Torvvekst_utregning!$H$2:$H$298</definedName>
    <definedName name="_xlchart.v1.1" hidden="1">Torvvekst_utregning!$G$2:$G$298</definedName>
    <definedName name="_xlchart.v1.2" hidden="1">Torvvekst_utregning!$E$2:$E$298</definedName>
    <definedName name="_xlchart.v1.3" hidden="1">'Høstadmyra torvvekst 2021'!$AA$1:$AA$511</definedName>
    <definedName name="_xlchart.v1.4" hidden="1">'Høstadmyra torvvekst 2021'!$AA$512:$AA$546</definedName>
    <definedName name="_xlchart.v1.5" hidden="1">'Høstadmyra torvvekst 2021'!$AB$1:$AB$511</definedName>
    <definedName name="_xlchart.v1.6" hidden="1">'Høstadmyra torvvekst 2021'!$AB$512:$AB$546</definedName>
  </definedNames>
  <calcPr calcId="162913"/>
  <pivotCaches>
    <pivotCache cacheId="1" r:id="rId14"/>
    <pivotCache cacheId="5" r:id="rId15"/>
    <pivotCache cacheId="10" r:id="rId16"/>
    <pivotCache cacheId="18"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B546" i="6" l="1"/>
  <c r="AA546" i="6"/>
  <c r="AB545" i="6"/>
  <c r="AA545" i="6"/>
  <c r="AB544" i="6"/>
  <c r="AA544" i="6"/>
  <c r="AB543" i="6"/>
  <c r="AA543" i="6"/>
  <c r="AB542" i="6"/>
  <c r="AA542" i="6"/>
  <c r="AB541" i="6"/>
  <c r="AA541" i="6"/>
  <c r="AB540" i="6"/>
  <c r="AA540" i="6"/>
  <c r="AB539" i="6"/>
  <c r="AA539" i="6"/>
  <c r="AB538" i="6"/>
  <c r="AA538" i="6"/>
  <c r="AB537" i="6"/>
  <c r="AA537" i="6"/>
  <c r="AB536" i="6"/>
  <c r="AA536" i="6"/>
  <c r="AB535" i="6"/>
  <c r="AA535" i="6"/>
  <c r="AB534" i="6"/>
  <c r="AA534" i="6"/>
  <c r="AB533" i="6"/>
  <c r="AA533" i="6"/>
  <c r="AB532" i="6"/>
  <c r="AA532" i="6"/>
  <c r="AB531" i="6"/>
  <c r="AA531" i="6"/>
  <c r="AB530" i="6"/>
  <c r="AA530" i="6"/>
  <c r="AB529" i="6"/>
  <c r="AA529" i="6"/>
  <c r="AB528" i="6"/>
  <c r="AA528" i="6"/>
  <c r="AB527" i="6"/>
  <c r="AA527" i="6"/>
  <c r="AB526" i="6"/>
  <c r="AA526" i="6"/>
  <c r="AB525" i="6"/>
  <c r="AA525" i="6"/>
  <c r="AB524" i="6"/>
  <c r="AA524" i="6"/>
  <c r="AB523" i="6"/>
  <c r="AA523" i="6"/>
  <c r="AB522" i="6"/>
  <c r="AA522" i="6"/>
  <c r="AB521" i="6"/>
  <c r="AA521" i="6"/>
  <c r="AB520" i="6"/>
  <c r="AA520" i="6"/>
  <c r="AB519" i="6"/>
  <c r="AA519" i="6"/>
  <c r="AB518" i="6"/>
  <c r="AA518" i="6"/>
  <c r="AB517" i="6"/>
  <c r="AA517" i="6"/>
  <c r="AB516" i="6"/>
  <c r="AA516" i="6"/>
  <c r="AB515" i="6"/>
  <c r="AA515" i="6"/>
  <c r="AB514" i="6"/>
  <c r="AA514" i="6"/>
  <c r="AB513" i="6"/>
  <c r="AA513" i="6"/>
  <c r="AB512" i="6"/>
  <c r="AA512" i="6"/>
  <c r="AB511" i="6"/>
  <c r="AA511" i="6"/>
  <c r="AB510" i="6"/>
  <c r="AA510" i="6"/>
  <c r="AB509" i="6"/>
  <c r="AA509" i="6"/>
  <c r="AB508" i="6"/>
  <c r="AA508" i="6"/>
  <c r="AB507" i="6"/>
  <c r="AA507" i="6"/>
  <c r="AB506" i="6"/>
  <c r="AA506" i="6"/>
  <c r="AB505" i="6"/>
  <c r="AA505" i="6"/>
  <c r="AB504" i="6"/>
  <c r="AA504" i="6"/>
  <c r="AB503" i="6"/>
  <c r="AA503" i="6"/>
  <c r="AB502" i="6"/>
  <c r="AA502" i="6"/>
  <c r="AB501" i="6"/>
  <c r="AA501" i="6"/>
  <c r="AB500" i="6"/>
  <c r="AA500" i="6"/>
  <c r="AB499" i="6"/>
  <c r="AA499" i="6"/>
  <c r="AB498" i="6"/>
  <c r="AA498" i="6"/>
  <c r="AB497" i="6"/>
  <c r="AA497" i="6"/>
  <c r="AB496" i="6"/>
  <c r="AA496" i="6"/>
  <c r="AB495" i="6"/>
  <c r="AA495" i="6"/>
  <c r="AB494" i="6"/>
  <c r="AA494" i="6"/>
  <c r="AB493" i="6"/>
  <c r="AA493" i="6"/>
  <c r="AB492" i="6"/>
  <c r="AA492" i="6"/>
  <c r="AB491" i="6"/>
  <c r="AA491" i="6"/>
  <c r="AB490" i="6"/>
  <c r="AA490" i="6"/>
  <c r="AB489" i="6"/>
  <c r="AA489" i="6"/>
  <c r="AB488" i="6"/>
  <c r="AA488" i="6"/>
  <c r="AB487" i="6"/>
  <c r="AA487" i="6"/>
  <c r="AB486" i="6"/>
  <c r="AA486" i="6"/>
  <c r="AB485" i="6"/>
  <c r="AA485" i="6"/>
  <c r="AB484" i="6"/>
  <c r="AA484" i="6"/>
  <c r="AB483" i="6"/>
  <c r="AA483" i="6"/>
  <c r="AB482" i="6"/>
  <c r="AA482" i="6"/>
  <c r="AB481" i="6"/>
  <c r="AA481" i="6"/>
  <c r="AB480" i="6"/>
  <c r="AA480" i="6"/>
  <c r="AB479" i="6"/>
  <c r="AA479" i="6"/>
  <c r="AB478" i="6"/>
  <c r="AA478" i="6"/>
  <c r="AB477" i="6"/>
  <c r="AA477" i="6"/>
  <c r="AB476" i="6"/>
  <c r="AA476" i="6"/>
  <c r="AB475" i="6"/>
  <c r="AA475" i="6"/>
  <c r="AB474" i="6"/>
  <c r="AA474" i="6"/>
  <c r="AB473" i="6"/>
  <c r="AA473" i="6"/>
  <c r="AB472" i="6"/>
  <c r="AA472" i="6"/>
  <c r="AB471" i="6"/>
  <c r="AA471" i="6"/>
  <c r="AB470" i="6"/>
  <c r="AA470" i="6"/>
  <c r="AB469" i="6"/>
  <c r="AA469" i="6"/>
  <c r="AB468" i="6"/>
  <c r="AA468" i="6"/>
  <c r="AB467" i="6"/>
  <c r="AA467" i="6"/>
  <c r="AB466" i="6"/>
  <c r="AA466" i="6"/>
  <c r="AB465" i="6"/>
  <c r="AA465" i="6"/>
  <c r="AB464" i="6"/>
  <c r="AA464" i="6"/>
  <c r="AB463" i="6"/>
  <c r="AA463" i="6"/>
  <c r="AB462" i="6"/>
  <c r="AA462" i="6"/>
  <c r="AB461" i="6"/>
  <c r="AA461" i="6"/>
  <c r="AB460" i="6"/>
  <c r="AA460" i="6"/>
  <c r="AB459" i="6"/>
  <c r="AA459" i="6"/>
  <c r="AB458" i="6"/>
  <c r="AA458" i="6"/>
  <c r="AB457" i="6"/>
  <c r="AA457" i="6"/>
  <c r="AB456" i="6"/>
  <c r="AA456" i="6"/>
  <c r="AB455" i="6"/>
  <c r="AA455" i="6"/>
  <c r="AB454" i="6"/>
  <c r="AA454" i="6"/>
  <c r="AB453" i="6"/>
  <c r="AA453" i="6"/>
  <c r="AB452" i="6"/>
  <c r="AA452" i="6"/>
  <c r="AB451" i="6"/>
  <c r="AA451" i="6"/>
  <c r="AB450" i="6"/>
  <c r="AA450" i="6"/>
  <c r="AB449" i="6"/>
  <c r="AA449" i="6"/>
  <c r="AB448" i="6"/>
  <c r="AA448" i="6"/>
  <c r="AB447" i="6"/>
  <c r="AA447" i="6"/>
  <c r="AB446" i="6"/>
  <c r="AA446" i="6"/>
  <c r="AB445" i="6"/>
  <c r="AA445" i="6"/>
  <c r="AB444" i="6"/>
  <c r="AA444" i="6"/>
  <c r="AB443" i="6"/>
  <c r="AA443" i="6"/>
  <c r="AB442" i="6"/>
  <c r="AA442" i="6"/>
  <c r="AB441" i="6"/>
  <c r="AA441" i="6"/>
  <c r="AB440" i="6"/>
  <c r="AA440" i="6"/>
  <c r="AB439" i="6"/>
  <c r="AA439" i="6"/>
  <c r="AB438" i="6"/>
  <c r="AA438" i="6"/>
  <c r="AB437" i="6"/>
  <c r="AA437" i="6"/>
  <c r="AB436" i="6"/>
  <c r="AA436" i="6"/>
  <c r="AB435" i="6"/>
  <c r="AA435" i="6"/>
  <c r="AB434" i="6"/>
  <c r="AA434" i="6"/>
  <c r="AB433" i="6"/>
  <c r="AA433" i="6"/>
  <c r="AB432" i="6"/>
  <c r="AA432" i="6"/>
  <c r="AB431" i="6"/>
  <c r="AA431" i="6"/>
  <c r="AB430" i="6"/>
  <c r="AA430" i="6"/>
  <c r="AB429" i="6"/>
  <c r="AA429" i="6"/>
  <c r="AB428" i="6"/>
  <c r="AA428" i="6"/>
  <c r="AB427" i="6"/>
  <c r="AA427" i="6"/>
  <c r="AB426" i="6"/>
  <c r="AA426" i="6"/>
  <c r="AB425" i="6"/>
  <c r="AA425" i="6"/>
  <c r="AB424" i="6"/>
  <c r="AA424" i="6"/>
  <c r="AB423" i="6"/>
  <c r="AA423" i="6"/>
  <c r="AB422" i="6"/>
  <c r="AA422" i="6"/>
  <c r="AB421" i="6"/>
  <c r="AA421" i="6"/>
  <c r="AB420" i="6"/>
  <c r="AA420" i="6"/>
  <c r="AB419" i="6"/>
  <c r="AA419" i="6"/>
  <c r="AB418" i="6"/>
  <c r="AA418" i="6"/>
  <c r="AB417" i="6"/>
  <c r="AA417" i="6"/>
  <c r="AB416" i="6"/>
  <c r="AA416" i="6"/>
  <c r="AB415" i="6"/>
  <c r="AA415" i="6"/>
  <c r="AB414" i="6"/>
  <c r="AA414" i="6"/>
  <c r="AB413" i="6"/>
  <c r="AA413" i="6"/>
  <c r="AB412" i="6"/>
  <c r="AA412" i="6"/>
  <c r="AB411" i="6"/>
  <c r="AA411" i="6"/>
  <c r="AB410" i="6"/>
  <c r="AA410" i="6"/>
  <c r="AB409" i="6"/>
  <c r="AA409" i="6"/>
  <c r="AB408" i="6"/>
  <c r="AA408" i="6"/>
  <c r="AB407" i="6"/>
  <c r="AA407" i="6"/>
  <c r="AB406" i="6"/>
  <c r="AA406" i="6"/>
  <c r="AB405" i="6"/>
  <c r="AA405" i="6"/>
  <c r="AB404" i="6"/>
  <c r="AA404" i="6"/>
  <c r="AB403" i="6"/>
  <c r="AA403" i="6"/>
  <c r="AB402" i="6"/>
  <c r="AA402" i="6"/>
  <c r="AB401" i="6"/>
  <c r="AA401" i="6"/>
  <c r="AB400" i="6"/>
  <c r="AA400" i="6"/>
  <c r="AB399" i="6"/>
  <c r="AA399" i="6"/>
  <c r="AB398" i="6"/>
  <c r="AA398" i="6"/>
  <c r="AB397" i="6"/>
  <c r="AA397" i="6"/>
  <c r="AB396" i="6"/>
  <c r="AA396" i="6"/>
  <c r="AB395" i="6"/>
  <c r="AA395" i="6"/>
  <c r="AB394" i="6"/>
  <c r="AA394" i="6"/>
  <c r="AB393" i="6"/>
  <c r="AA393" i="6"/>
  <c r="AB392" i="6"/>
  <c r="AA392" i="6"/>
  <c r="AB391" i="6"/>
  <c r="AA391" i="6"/>
  <c r="AB390" i="6"/>
  <c r="AA390" i="6"/>
  <c r="AB389" i="6"/>
  <c r="AA389" i="6"/>
  <c r="AB388" i="6"/>
  <c r="AA388" i="6"/>
  <c r="AB387" i="6"/>
  <c r="AA387" i="6"/>
  <c r="AB386" i="6"/>
  <c r="AA386" i="6"/>
  <c r="AB385" i="6"/>
  <c r="AA385" i="6"/>
  <c r="AB384" i="6"/>
  <c r="AA384" i="6"/>
  <c r="AB383" i="6"/>
  <c r="AA383" i="6"/>
  <c r="AB382" i="6"/>
  <c r="AA382" i="6"/>
  <c r="AB381" i="6"/>
  <c r="AA381" i="6"/>
  <c r="AB380" i="6"/>
  <c r="AA380" i="6"/>
  <c r="AB379" i="6"/>
  <c r="AA379" i="6"/>
  <c r="AB378" i="6"/>
  <c r="AA378" i="6"/>
  <c r="AB377" i="6"/>
  <c r="AA377" i="6"/>
  <c r="AB376" i="6"/>
  <c r="AA376" i="6"/>
  <c r="AB375" i="6"/>
  <c r="AA375" i="6"/>
  <c r="AB374" i="6"/>
  <c r="AA374" i="6"/>
  <c r="AB373" i="6"/>
  <c r="AA373" i="6"/>
  <c r="AB372" i="6"/>
  <c r="AA372" i="6"/>
  <c r="AB371" i="6"/>
  <c r="AA371" i="6"/>
  <c r="AB370" i="6"/>
  <c r="AA370" i="6"/>
  <c r="AB369" i="6"/>
  <c r="AA369" i="6"/>
  <c r="AB368" i="6"/>
  <c r="AA368" i="6"/>
  <c r="AB367" i="6"/>
  <c r="AA367" i="6"/>
  <c r="AB366" i="6"/>
  <c r="AA366" i="6"/>
  <c r="AB365" i="6"/>
  <c r="AA365" i="6"/>
  <c r="AB364" i="6"/>
  <c r="AA364" i="6"/>
  <c r="AB363" i="6"/>
  <c r="AA363" i="6"/>
  <c r="AB362" i="6"/>
  <c r="AA362" i="6"/>
  <c r="AB361" i="6"/>
  <c r="AA361" i="6"/>
  <c r="AB360" i="6"/>
  <c r="AA360" i="6"/>
  <c r="AB359" i="6"/>
  <c r="AA359" i="6"/>
  <c r="AB358" i="6"/>
  <c r="AA358" i="6"/>
  <c r="AB357" i="6"/>
  <c r="AA357" i="6"/>
  <c r="AB356" i="6"/>
  <c r="AA356" i="6"/>
  <c r="AB355" i="6"/>
  <c r="AA355" i="6"/>
  <c r="AB354" i="6"/>
  <c r="AA354" i="6"/>
  <c r="AB353" i="6"/>
  <c r="AA353" i="6"/>
  <c r="AB352" i="6"/>
  <c r="AA352" i="6"/>
  <c r="AB351" i="6"/>
  <c r="AA351" i="6"/>
  <c r="AB350" i="6"/>
  <c r="AA350" i="6"/>
  <c r="AB349" i="6"/>
  <c r="AA349" i="6"/>
  <c r="AB348" i="6"/>
  <c r="AA348" i="6"/>
  <c r="AB347" i="6"/>
  <c r="AA347" i="6"/>
  <c r="AB346" i="6"/>
  <c r="AA346" i="6"/>
  <c r="AB345" i="6"/>
  <c r="AA345" i="6"/>
  <c r="AB344" i="6"/>
  <c r="AA344" i="6"/>
  <c r="AB343" i="6"/>
  <c r="AA343" i="6"/>
  <c r="AB342" i="6"/>
  <c r="AA342" i="6"/>
  <c r="AB341" i="6"/>
  <c r="AA341" i="6"/>
  <c r="AB340" i="6"/>
  <c r="AA340" i="6"/>
  <c r="AB339" i="6"/>
  <c r="AA339" i="6"/>
  <c r="AB338" i="6"/>
  <c r="AA338" i="6"/>
  <c r="AB337" i="6"/>
  <c r="AA337" i="6"/>
  <c r="AB336" i="6"/>
  <c r="AA336" i="6"/>
  <c r="AB335" i="6"/>
  <c r="AA335" i="6"/>
  <c r="AB334" i="6"/>
  <c r="AA334" i="6"/>
  <c r="AB333" i="6"/>
  <c r="AA333" i="6"/>
  <c r="AB332" i="6"/>
  <c r="AA332" i="6"/>
  <c r="AB331" i="6"/>
  <c r="AA331" i="6"/>
  <c r="AB330" i="6"/>
  <c r="AA330" i="6"/>
  <c r="AB329" i="6"/>
  <c r="AA329" i="6"/>
  <c r="AB328" i="6"/>
  <c r="AA328" i="6"/>
  <c r="AB327" i="6"/>
  <c r="AA327" i="6"/>
  <c r="AB326" i="6"/>
  <c r="AA326" i="6"/>
  <c r="AB325" i="6"/>
  <c r="AA325" i="6"/>
  <c r="AB324" i="6"/>
  <c r="AA324" i="6"/>
  <c r="AB323" i="6"/>
  <c r="AA323" i="6"/>
  <c r="AB322" i="6"/>
  <c r="AA322" i="6"/>
  <c r="AB321" i="6"/>
  <c r="AA321" i="6"/>
  <c r="AB320" i="6"/>
  <c r="AA320" i="6"/>
  <c r="AB319" i="6"/>
  <c r="AA319" i="6"/>
  <c r="AB318" i="6"/>
  <c r="AA318" i="6"/>
  <c r="AB317" i="6"/>
  <c r="AA317" i="6"/>
  <c r="AB316" i="6"/>
  <c r="AA316" i="6"/>
  <c r="AB315" i="6"/>
  <c r="AA315" i="6"/>
  <c r="AB314" i="6"/>
  <c r="AA314" i="6"/>
  <c r="AB313" i="6"/>
  <c r="AA313" i="6"/>
  <c r="AB312" i="6"/>
  <c r="AA312" i="6"/>
  <c r="AB311" i="6"/>
  <c r="AA311" i="6"/>
  <c r="AB310" i="6"/>
  <c r="AA310" i="6"/>
  <c r="AB309" i="6"/>
  <c r="AA309" i="6"/>
  <c r="AB308" i="6"/>
  <c r="AA308" i="6"/>
  <c r="AB307" i="6"/>
  <c r="AA307" i="6"/>
  <c r="AB306" i="6"/>
  <c r="AA306" i="6"/>
  <c r="AB305" i="6"/>
  <c r="AA305" i="6"/>
  <c r="AB304" i="6"/>
  <c r="AA304" i="6"/>
  <c r="AB303" i="6"/>
  <c r="AA303" i="6"/>
  <c r="AB302" i="6"/>
  <c r="AA302" i="6"/>
  <c r="AB301" i="6"/>
  <c r="AA301" i="6"/>
  <c r="AB300" i="6"/>
  <c r="AA300" i="6"/>
  <c r="AB299" i="6"/>
  <c r="AA299" i="6"/>
  <c r="AB298" i="6"/>
  <c r="AA298" i="6"/>
  <c r="AB297" i="6"/>
  <c r="AA297" i="6"/>
  <c r="AB296" i="6"/>
  <c r="AA296" i="6"/>
  <c r="AB295" i="6"/>
  <c r="AA295" i="6"/>
  <c r="AB294" i="6"/>
  <c r="AA294" i="6"/>
  <c r="AB293" i="6"/>
  <c r="AA293" i="6"/>
  <c r="AB292" i="6"/>
  <c r="AA292" i="6"/>
  <c r="AB291" i="6"/>
  <c r="AA291" i="6"/>
  <c r="AB290" i="6"/>
  <c r="AA290" i="6"/>
  <c r="AB289" i="6"/>
  <c r="AA289" i="6"/>
  <c r="AB288" i="6"/>
  <c r="AA288" i="6"/>
  <c r="AB287" i="6"/>
  <c r="AA287" i="6"/>
  <c r="AB286" i="6"/>
  <c r="AA286" i="6"/>
  <c r="AB285" i="6"/>
  <c r="AA285" i="6"/>
  <c r="AB284" i="6"/>
  <c r="AA284" i="6"/>
  <c r="AB283" i="6"/>
  <c r="AA283" i="6"/>
  <c r="AB282" i="6"/>
  <c r="AA282" i="6"/>
  <c r="AB281" i="6"/>
  <c r="AA281" i="6"/>
  <c r="AB280" i="6"/>
  <c r="AA280" i="6"/>
  <c r="AB279" i="6"/>
  <c r="AA279" i="6"/>
  <c r="AB278" i="6"/>
  <c r="AA278" i="6"/>
  <c r="AB277" i="6"/>
  <c r="AA277" i="6"/>
  <c r="AB276" i="6"/>
  <c r="AA276" i="6"/>
  <c r="AB275" i="6"/>
  <c r="AA275" i="6"/>
  <c r="AB274" i="6"/>
  <c r="AA274" i="6"/>
  <c r="AB273" i="6"/>
  <c r="AA273" i="6"/>
  <c r="AB272" i="6"/>
  <c r="AA272" i="6"/>
  <c r="AB271" i="6"/>
  <c r="AA271" i="6"/>
  <c r="AB270" i="6"/>
  <c r="AA270" i="6"/>
  <c r="AB269" i="6"/>
  <c r="AA269" i="6"/>
  <c r="AB268" i="6"/>
  <c r="AA268" i="6"/>
  <c r="AB267" i="6"/>
  <c r="AA267" i="6"/>
  <c r="AB266" i="6"/>
  <c r="AA266" i="6"/>
  <c r="AB265" i="6"/>
  <c r="AA265" i="6"/>
  <c r="AB264" i="6"/>
  <c r="AA264" i="6"/>
  <c r="AB263" i="6"/>
  <c r="AA263" i="6"/>
  <c r="AB262" i="6"/>
  <c r="AA262" i="6"/>
  <c r="AB261" i="6"/>
  <c r="AA261" i="6"/>
  <c r="AB260" i="6"/>
  <c r="AA260" i="6"/>
  <c r="AB259" i="6"/>
  <c r="AA259" i="6"/>
  <c r="AB258" i="6"/>
  <c r="AA258" i="6"/>
  <c r="AB257" i="6"/>
  <c r="AA257" i="6"/>
  <c r="AB256" i="6"/>
  <c r="AA256" i="6"/>
  <c r="AB255" i="6"/>
  <c r="AA255" i="6"/>
  <c r="AB254" i="6"/>
  <c r="AA254" i="6"/>
  <c r="AB253" i="6"/>
  <c r="AA253" i="6"/>
  <c r="AB252" i="6"/>
  <c r="AA252" i="6"/>
  <c r="AB251" i="6"/>
  <c r="AA251" i="6"/>
  <c r="AB250" i="6"/>
  <c r="AA250" i="6"/>
  <c r="AB249" i="6"/>
  <c r="AA249" i="6"/>
  <c r="AB248" i="6"/>
  <c r="AA248" i="6"/>
  <c r="AB247" i="6"/>
  <c r="AA247" i="6"/>
  <c r="AB246" i="6"/>
  <c r="AA246" i="6"/>
  <c r="AB245" i="6"/>
  <c r="AA245" i="6"/>
  <c r="AB244" i="6"/>
  <c r="AA244" i="6"/>
  <c r="AB243" i="6"/>
  <c r="AA243" i="6"/>
  <c r="AB242" i="6"/>
  <c r="AA242" i="6"/>
  <c r="AB241" i="6"/>
  <c r="AA241" i="6"/>
  <c r="AB240" i="6"/>
  <c r="AA240" i="6"/>
  <c r="AB239" i="6"/>
  <c r="AA239" i="6"/>
  <c r="AB238" i="6"/>
  <c r="AA238" i="6"/>
  <c r="AB237" i="6"/>
  <c r="AA237" i="6"/>
  <c r="AB236" i="6"/>
  <c r="AA236" i="6"/>
  <c r="AB235" i="6"/>
  <c r="AA235" i="6"/>
  <c r="AB234" i="6"/>
  <c r="AA234" i="6"/>
  <c r="AB233" i="6"/>
  <c r="AA233" i="6"/>
  <c r="AB232" i="6"/>
  <c r="AA232" i="6"/>
  <c r="AB231" i="6"/>
  <c r="AA231" i="6"/>
  <c r="AB230" i="6"/>
  <c r="AA230" i="6"/>
  <c r="AB229" i="6"/>
  <c r="AA229" i="6"/>
  <c r="AB228" i="6"/>
  <c r="AA228" i="6"/>
  <c r="AB227" i="6"/>
  <c r="AA227" i="6"/>
  <c r="AB226" i="6"/>
  <c r="AA226" i="6"/>
  <c r="AB225" i="6"/>
  <c r="AA225" i="6"/>
  <c r="AB224" i="6"/>
  <c r="AA224" i="6"/>
  <c r="AB223" i="6"/>
  <c r="AA223" i="6"/>
  <c r="AB222" i="6"/>
  <c r="AA222" i="6"/>
  <c r="AB221" i="6"/>
  <c r="AA221" i="6"/>
  <c r="AB220" i="6"/>
  <c r="AA220" i="6"/>
  <c r="AB219" i="6"/>
  <c r="AA219" i="6"/>
  <c r="AB218" i="6"/>
  <c r="AA218" i="6"/>
  <c r="AB217" i="6"/>
  <c r="AA217" i="6"/>
  <c r="AB216" i="6"/>
  <c r="AA216" i="6"/>
  <c r="AB215" i="6"/>
  <c r="AA215" i="6"/>
  <c r="AB214" i="6"/>
  <c r="AA214" i="6"/>
  <c r="AB213" i="6"/>
  <c r="AA213" i="6"/>
  <c r="AB212" i="6"/>
  <c r="AA212" i="6"/>
  <c r="AB211" i="6"/>
  <c r="AA211" i="6"/>
  <c r="AB210" i="6"/>
  <c r="AA210" i="6"/>
  <c r="AB209" i="6"/>
  <c r="AA209" i="6"/>
  <c r="AB208" i="6"/>
  <c r="AA208" i="6"/>
  <c r="AB207" i="6"/>
  <c r="AA207" i="6"/>
  <c r="AB206" i="6"/>
  <c r="AA206" i="6"/>
  <c r="AB205" i="6"/>
  <c r="AA205" i="6"/>
  <c r="AB204" i="6"/>
  <c r="AA204" i="6"/>
  <c r="AB203" i="6"/>
  <c r="AA203" i="6"/>
  <c r="AB202" i="6"/>
  <c r="AA202" i="6"/>
  <c r="AB201" i="6"/>
  <c r="AA201" i="6"/>
  <c r="AB200" i="6"/>
  <c r="AA200" i="6"/>
  <c r="AB199" i="6"/>
  <c r="AA199" i="6"/>
  <c r="AB198" i="6"/>
  <c r="AA198" i="6"/>
  <c r="AB197" i="6"/>
  <c r="AA197" i="6"/>
  <c r="AB196" i="6"/>
  <c r="AA196" i="6"/>
  <c r="AB195" i="6"/>
  <c r="AA195" i="6"/>
  <c r="AB194" i="6"/>
  <c r="AA194" i="6"/>
  <c r="AB193" i="6"/>
  <c r="AA193" i="6"/>
  <c r="AB192" i="6"/>
  <c r="AA192" i="6"/>
  <c r="AB191" i="6"/>
  <c r="AA191" i="6"/>
  <c r="AB190" i="6"/>
  <c r="AA190" i="6"/>
  <c r="AB189" i="6"/>
  <c r="AA189" i="6"/>
  <c r="AB188" i="6"/>
  <c r="AA188" i="6"/>
  <c r="AB187" i="6"/>
  <c r="AA187" i="6"/>
  <c r="AB186" i="6"/>
  <c r="AA186" i="6"/>
  <c r="AB185" i="6"/>
  <c r="AA185" i="6"/>
  <c r="AB184" i="6"/>
  <c r="AA184" i="6"/>
  <c r="AB183" i="6"/>
  <c r="AA183" i="6"/>
  <c r="AB182" i="6"/>
  <c r="AA182" i="6"/>
  <c r="AB181" i="6"/>
  <c r="AA181" i="6"/>
  <c r="AB180" i="6"/>
  <c r="AA180" i="6"/>
  <c r="AB179" i="6"/>
  <c r="AA179" i="6"/>
  <c r="AB178" i="6"/>
  <c r="AA178" i="6"/>
  <c r="AB177" i="6"/>
  <c r="AA177" i="6"/>
  <c r="AB176" i="6"/>
  <c r="AA176" i="6"/>
  <c r="AB175" i="6"/>
  <c r="AA175" i="6"/>
  <c r="AB174" i="6"/>
  <c r="AA174" i="6"/>
  <c r="AB173" i="6"/>
  <c r="AA173" i="6"/>
  <c r="AB172" i="6"/>
  <c r="AA172" i="6"/>
  <c r="AB171" i="6"/>
  <c r="AA171" i="6"/>
  <c r="AB170" i="6"/>
  <c r="AA170" i="6"/>
  <c r="AB169" i="6"/>
  <c r="AA169" i="6"/>
  <c r="AB168" i="6"/>
  <c r="AA168" i="6"/>
  <c r="AB167" i="6"/>
  <c r="AA167" i="6"/>
  <c r="AB166" i="6"/>
  <c r="AA166" i="6"/>
  <c r="AB165" i="6"/>
  <c r="AA165" i="6"/>
  <c r="AB164" i="6"/>
  <c r="AA164" i="6"/>
  <c r="AB163" i="6"/>
  <c r="AA163" i="6"/>
  <c r="AB162" i="6"/>
  <c r="AA162" i="6"/>
  <c r="AB161" i="6"/>
  <c r="AA161" i="6"/>
  <c r="AB160" i="6"/>
  <c r="AA160" i="6"/>
  <c r="AB159" i="6"/>
  <c r="AA159" i="6"/>
  <c r="AB158" i="6"/>
  <c r="AA158" i="6"/>
  <c r="AB157" i="6"/>
  <c r="AA157" i="6"/>
  <c r="AB156" i="6"/>
  <c r="AA156" i="6"/>
  <c r="AB155" i="6"/>
  <c r="AA155" i="6"/>
  <c r="AB154" i="6"/>
  <c r="AA154" i="6"/>
  <c r="AB153" i="6"/>
  <c r="AA153" i="6"/>
  <c r="AB152" i="6"/>
  <c r="AA152" i="6"/>
  <c r="AB151" i="6"/>
  <c r="AA151" i="6"/>
  <c r="AB150" i="6"/>
  <c r="AA150" i="6"/>
  <c r="AB149" i="6"/>
  <c r="AA149" i="6"/>
  <c r="AB148" i="6"/>
  <c r="AA148" i="6"/>
  <c r="AB147" i="6"/>
  <c r="AA147" i="6"/>
  <c r="AB146" i="6"/>
  <c r="AA146" i="6"/>
  <c r="AB145" i="6"/>
  <c r="AA145" i="6"/>
  <c r="AB144" i="6"/>
  <c r="AA144" i="6"/>
  <c r="AB143" i="6"/>
  <c r="AA143" i="6"/>
  <c r="AB142" i="6"/>
  <c r="AA142" i="6"/>
  <c r="AB141" i="6"/>
  <c r="AA141" i="6"/>
  <c r="AB140" i="6"/>
  <c r="AA140" i="6"/>
  <c r="AB139" i="6"/>
  <c r="AA139" i="6"/>
  <c r="AB138" i="6"/>
  <c r="AA138" i="6"/>
  <c r="AB137" i="6"/>
  <c r="AA137" i="6"/>
  <c r="AB136" i="6"/>
  <c r="AA136" i="6"/>
  <c r="AB135" i="6"/>
  <c r="AA135" i="6"/>
  <c r="AB134" i="6"/>
  <c r="AA134" i="6"/>
  <c r="AB133" i="6"/>
  <c r="AA133" i="6"/>
  <c r="AB132" i="6"/>
  <c r="AA132" i="6"/>
  <c r="AB131" i="6"/>
  <c r="AA131" i="6"/>
  <c r="AB130" i="6"/>
  <c r="AA130" i="6"/>
  <c r="AB129" i="6"/>
  <c r="AA129" i="6"/>
  <c r="AB128" i="6"/>
  <c r="AA128" i="6"/>
  <c r="AB127" i="6"/>
  <c r="AA127" i="6"/>
  <c r="AB126" i="6"/>
  <c r="AA126" i="6"/>
  <c r="AB125" i="6"/>
  <c r="AA125" i="6"/>
  <c r="AB124" i="6"/>
  <c r="AA124" i="6"/>
  <c r="AB123" i="6"/>
  <c r="AA123" i="6"/>
  <c r="AB122" i="6"/>
  <c r="AA122" i="6"/>
  <c r="AB121" i="6"/>
  <c r="AA121" i="6"/>
  <c r="AB120" i="6"/>
  <c r="AA120" i="6"/>
  <c r="AB119" i="6"/>
  <c r="AA119" i="6"/>
  <c r="AB118" i="6"/>
  <c r="AA118" i="6"/>
  <c r="AB117" i="6"/>
  <c r="AA117" i="6"/>
  <c r="AB116" i="6"/>
  <c r="AA116" i="6"/>
  <c r="AB115" i="6"/>
  <c r="AA115" i="6"/>
  <c r="AB114" i="6"/>
  <c r="AA114" i="6"/>
  <c r="AB113" i="6"/>
  <c r="AA113" i="6"/>
  <c r="AB112" i="6"/>
  <c r="AA112" i="6"/>
  <c r="AB111" i="6"/>
  <c r="AA111" i="6"/>
  <c r="AB110" i="6"/>
  <c r="AA110" i="6"/>
  <c r="AB109" i="6"/>
  <c r="AA109" i="6"/>
  <c r="AB108" i="6"/>
  <c r="AA108" i="6"/>
  <c r="AB107" i="6"/>
  <c r="AA107" i="6"/>
  <c r="AB106" i="6"/>
  <c r="AA106" i="6"/>
  <c r="AB105" i="6"/>
  <c r="AA105" i="6"/>
  <c r="AB104" i="6"/>
  <c r="AA104" i="6"/>
  <c r="AB103" i="6"/>
  <c r="AA103" i="6"/>
  <c r="AB102" i="6"/>
  <c r="AA102" i="6"/>
  <c r="AB101" i="6"/>
  <c r="AA101" i="6"/>
  <c r="AB100" i="6"/>
  <c r="AA100" i="6"/>
  <c r="AB99" i="6"/>
  <c r="AA99" i="6"/>
  <c r="AB98" i="6"/>
  <c r="AA98" i="6"/>
  <c r="AB97" i="6"/>
  <c r="AA97" i="6"/>
  <c r="AB96" i="6"/>
  <c r="AA96" i="6"/>
  <c r="AB95" i="6"/>
  <c r="AA95" i="6"/>
  <c r="AB94" i="6"/>
  <c r="AA94" i="6"/>
  <c r="AB93" i="6"/>
  <c r="AA93" i="6"/>
  <c r="AB92" i="6"/>
  <c r="AA92" i="6"/>
  <c r="AB91" i="6"/>
  <c r="AA91" i="6"/>
  <c r="AB90" i="6"/>
  <c r="AA90" i="6"/>
  <c r="AB89" i="6"/>
  <c r="AA89" i="6"/>
  <c r="AB88" i="6"/>
  <c r="AA88" i="6"/>
  <c r="AB87" i="6"/>
  <c r="AA87" i="6"/>
  <c r="AB86" i="6"/>
  <c r="AA86" i="6"/>
  <c r="AB85" i="6"/>
  <c r="AA85" i="6"/>
  <c r="AB84" i="6"/>
  <c r="AA84" i="6"/>
  <c r="AB83" i="6"/>
  <c r="AA83" i="6"/>
  <c r="AB82" i="6"/>
  <c r="AA82" i="6"/>
  <c r="AB81" i="6"/>
  <c r="AA81" i="6"/>
  <c r="AB80" i="6"/>
  <c r="AA80" i="6"/>
  <c r="AB79" i="6"/>
  <c r="AA79" i="6"/>
  <c r="AB78" i="6"/>
  <c r="AA78" i="6"/>
  <c r="AB77" i="6"/>
  <c r="AA77" i="6"/>
  <c r="AB76" i="6"/>
  <c r="AA76" i="6"/>
  <c r="AB75" i="6"/>
  <c r="AA75" i="6"/>
  <c r="AB74" i="6"/>
  <c r="AA74" i="6"/>
  <c r="AB73" i="6"/>
  <c r="AA73" i="6"/>
  <c r="AB72" i="6"/>
  <c r="AA72" i="6"/>
  <c r="AB71" i="6"/>
  <c r="AA71" i="6"/>
  <c r="AB70" i="6"/>
  <c r="AA70" i="6"/>
  <c r="AB69" i="6"/>
  <c r="AA69" i="6"/>
  <c r="AB68" i="6"/>
  <c r="AA68" i="6"/>
  <c r="AB67" i="6"/>
  <c r="AA67" i="6"/>
  <c r="AB66" i="6"/>
  <c r="AA66" i="6"/>
  <c r="AB65" i="6"/>
  <c r="AA65" i="6"/>
  <c r="AB64" i="6"/>
  <c r="AA64" i="6"/>
  <c r="AB63" i="6"/>
  <c r="AA63" i="6"/>
  <c r="AB62" i="6"/>
  <c r="AA62" i="6"/>
  <c r="AB61" i="6"/>
  <c r="AA61" i="6"/>
  <c r="AB60" i="6"/>
  <c r="AA60" i="6"/>
  <c r="AB59" i="6"/>
  <c r="AA59" i="6"/>
  <c r="AB58" i="6"/>
  <c r="AA58" i="6"/>
  <c r="AB57" i="6"/>
  <c r="AA57" i="6"/>
  <c r="AB56" i="6"/>
  <c r="AA56" i="6"/>
  <c r="AB55" i="6"/>
  <c r="AA55" i="6"/>
  <c r="AB54" i="6"/>
  <c r="AA54" i="6"/>
  <c r="AB53" i="6"/>
  <c r="AA53" i="6"/>
  <c r="AB52" i="6"/>
  <c r="AA52" i="6"/>
  <c r="AB51" i="6"/>
  <c r="AA51" i="6"/>
  <c r="AB50" i="6"/>
  <c r="AA50" i="6"/>
  <c r="AB49" i="6"/>
  <c r="AA49" i="6"/>
  <c r="AB48" i="6"/>
  <c r="AA48" i="6"/>
  <c r="AB47" i="6"/>
  <c r="AA47" i="6"/>
  <c r="AB46" i="6"/>
  <c r="AA46" i="6"/>
  <c r="AB45" i="6"/>
  <c r="AA45" i="6"/>
  <c r="AB44" i="6"/>
  <c r="AA44" i="6"/>
  <c r="AB43" i="6"/>
  <c r="AA43" i="6"/>
  <c r="AB42" i="6"/>
  <c r="AA42" i="6"/>
  <c r="AB41" i="6"/>
  <c r="AA41" i="6"/>
  <c r="AB40" i="6"/>
  <c r="AA40" i="6"/>
  <c r="AB39" i="6"/>
  <c r="AA39" i="6"/>
  <c r="AB38" i="6"/>
  <c r="AA38" i="6"/>
  <c r="AB37" i="6"/>
  <c r="AA37" i="6"/>
  <c r="AB36" i="6"/>
  <c r="AA36" i="6"/>
  <c r="AB35" i="6"/>
  <c r="AA35" i="6"/>
  <c r="AB34" i="6"/>
  <c r="AA34" i="6"/>
  <c r="AB33" i="6"/>
  <c r="AA33" i="6"/>
  <c r="AB32" i="6"/>
  <c r="AA32" i="6"/>
  <c r="AB31" i="6"/>
  <c r="AA31" i="6"/>
  <c r="AB30" i="6"/>
  <c r="AA30" i="6"/>
  <c r="AB29" i="6"/>
  <c r="AA29" i="6"/>
  <c r="AB28" i="6"/>
  <c r="AA28" i="6"/>
  <c r="AB27" i="6"/>
  <c r="AA27" i="6"/>
  <c r="AB26" i="6"/>
  <c r="AA26" i="6"/>
  <c r="AB25" i="6"/>
  <c r="AA25" i="6"/>
  <c r="AB24" i="6"/>
  <c r="AA24" i="6"/>
  <c r="AB23" i="6"/>
  <c r="AA23" i="6"/>
  <c r="AB22" i="6"/>
  <c r="AA22" i="6"/>
  <c r="AB21" i="6"/>
  <c r="AA21" i="6"/>
  <c r="AB20" i="6"/>
  <c r="AA20" i="6"/>
  <c r="AB19" i="6"/>
  <c r="AA19" i="6"/>
  <c r="AB18" i="6"/>
  <c r="AA18" i="6"/>
  <c r="AB17" i="6"/>
  <c r="AA17" i="6"/>
  <c r="AB16" i="6"/>
  <c r="AA16" i="6"/>
  <c r="AB15" i="6"/>
  <c r="AA15" i="6"/>
  <c r="AB14" i="6"/>
  <c r="AA14" i="6"/>
  <c r="AB13" i="6"/>
  <c r="AA13" i="6"/>
  <c r="AB12" i="6"/>
  <c r="AA12" i="6"/>
  <c r="AB11" i="6"/>
  <c r="AA11" i="6"/>
  <c r="AB10" i="6"/>
  <c r="AA10" i="6"/>
  <c r="AB9" i="6"/>
  <c r="AA9" i="6"/>
  <c r="AB8" i="6"/>
  <c r="AA8" i="6"/>
  <c r="AB7" i="6"/>
  <c r="AA7" i="6"/>
  <c r="AB6" i="6"/>
  <c r="AA6" i="6"/>
  <c r="AB5" i="6"/>
  <c r="AA5" i="6"/>
  <c r="AB4" i="6"/>
  <c r="AA4" i="6"/>
  <c r="AB3" i="6"/>
  <c r="AA3" i="6"/>
  <c r="AB2" i="6"/>
  <c r="AA2" i="6"/>
  <c r="V546" i="6"/>
  <c r="U546" i="6"/>
  <c r="V545" i="6"/>
  <c r="U545" i="6"/>
  <c r="V544" i="6"/>
  <c r="U544" i="6"/>
  <c r="V543" i="6"/>
  <c r="U543" i="6"/>
  <c r="V542" i="6"/>
  <c r="U542" i="6"/>
  <c r="V541" i="6"/>
  <c r="U541" i="6"/>
  <c r="V540" i="6"/>
  <c r="U540" i="6"/>
  <c r="V539" i="6"/>
  <c r="U539" i="6"/>
  <c r="V538" i="6"/>
  <c r="U538" i="6"/>
  <c r="V537" i="6"/>
  <c r="U537" i="6"/>
  <c r="V536" i="6"/>
  <c r="U536" i="6"/>
  <c r="V535" i="6"/>
  <c r="U535" i="6"/>
  <c r="V534" i="6"/>
  <c r="U534" i="6"/>
  <c r="V533" i="6"/>
  <c r="U533" i="6"/>
  <c r="V532" i="6"/>
  <c r="U532" i="6"/>
  <c r="V531" i="6"/>
  <c r="U531" i="6"/>
  <c r="V530" i="6"/>
  <c r="U530" i="6"/>
  <c r="V529" i="6"/>
  <c r="U529" i="6"/>
  <c r="V528" i="6"/>
  <c r="U528" i="6"/>
  <c r="V527" i="6"/>
  <c r="U527" i="6"/>
  <c r="V526" i="6"/>
  <c r="U526" i="6"/>
  <c r="V525" i="6"/>
  <c r="U525" i="6"/>
  <c r="V524" i="6"/>
  <c r="U524" i="6"/>
  <c r="V523" i="6"/>
  <c r="U523" i="6"/>
  <c r="V522" i="6"/>
  <c r="U522" i="6"/>
  <c r="V521" i="6"/>
  <c r="U521" i="6"/>
  <c r="V520" i="6"/>
  <c r="U520" i="6"/>
  <c r="V519" i="6"/>
  <c r="U519" i="6"/>
  <c r="V518" i="6"/>
  <c r="U518" i="6"/>
  <c r="V517" i="6"/>
  <c r="U517" i="6"/>
  <c r="V516" i="6"/>
  <c r="U516" i="6"/>
  <c r="V515" i="6"/>
  <c r="U515" i="6"/>
  <c r="V514" i="6"/>
  <c r="U514" i="6"/>
  <c r="V513" i="6"/>
  <c r="U513" i="6"/>
  <c r="V512" i="6"/>
  <c r="U512" i="6"/>
  <c r="V511" i="6"/>
  <c r="U511" i="6"/>
  <c r="V510" i="6"/>
  <c r="U510" i="6"/>
  <c r="V509" i="6"/>
  <c r="U509" i="6"/>
  <c r="V508" i="6"/>
  <c r="U508" i="6"/>
  <c r="V507" i="6"/>
  <c r="U507" i="6"/>
  <c r="V506" i="6"/>
  <c r="U506" i="6"/>
  <c r="V505" i="6"/>
  <c r="U505" i="6"/>
  <c r="V504" i="6"/>
  <c r="U504" i="6"/>
  <c r="V503" i="6"/>
  <c r="U503" i="6"/>
  <c r="V502" i="6"/>
  <c r="U502" i="6"/>
  <c r="V501" i="6"/>
  <c r="U501" i="6"/>
  <c r="V500" i="6"/>
  <c r="U500" i="6"/>
  <c r="V499" i="6"/>
  <c r="U499" i="6"/>
  <c r="V498" i="6"/>
  <c r="U498" i="6"/>
  <c r="V497" i="6"/>
  <c r="U497" i="6"/>
  <c r="V496" i="6"/>
  <c r="U496" i="6"/>
  <c r="V495" i="6"/>
  <c r="U495" i="6"/>
  <c r="V494" i="6"/>
  <c r="U494" i="6"/>
  <c r="V493" i="6"/>
  <c r="U493" i="6"/>
  <c r="V492" i="6"/>
  <c r="U492" i="6"/>
  <c r="V491" i="6"/>
  <c r="U491" i="6"/>
  <c r="V490" i="6"/>
  <c r="U490" i="6"/>
  <c r="V489" i="6"/>
  <c r="U489" i="6"/>
  <c r="V488" i="6"/>
  <c r="U488" i="6"/>
  <c r="V487" i="6"/>
  <c r="U487" i="6"/>
  <c r="V486" i="6"/>
  <c r="U486" i="6"/>
  <c r="V485" i="6"/>
  <c r="U485" i="6"/>
  <c r="V484" i="6"/>
  <c r="U484" i="6"/>
  <c r="V483" i="6"/>
  <c r="U483" i="6"/>
  <c r="V482" i="6"/>
  <c r="U482" i="6"/>
  <c r="V481" i="6"/>
  <c r="U481" i="6"/>
  <c r="V480" i="6"/>
  <c r="U480" i="6"/>
  <c r="V479" i="6"/>
  <c r="U479" i="6"/>
  <c r="V478" i="6"/>
  <c r="U478" i="6"/>
  <c r="V477" i="6"/>
  <c r="U477" i="6"/>
  <c r="V476" i="6"/>
  <c r="U476" i="6"/>
  <c r="V475" i="6"/>
  <c r="U475" i="6"/>
  <c r="V474" i="6"/>
  <c r="U474" i="6"/>
  <c r="V473" i="6"/>
  <c r="U473" i="6"/>
  <c r="V472" i="6"/>
  <c r="U472" i="6"/>
  <c r="V471" i="6"/>
  <c r="U471" i="6"/>
  <c r="V470" i="6"/>
  <c r="U470" i="6"/>
  <c r="V469" i="6"/>
  <c r="U469" i="6"/>
  <c r="V468" i="6"/>
  <c r="U468" i="6"/>
  <c r="V467" i="6"/>
  <c r="U467" i="6"/>
  <c r="V466" i="6"/>
  <c r="U466" i="6"/>
  <c r="V465" i="6"/>
  <c r="U465" i="6"/>
  <c r="V464" i="6"/>
  <c r="U464" i="6"/>
  <c r="V463" i="6"/>
  <c r="U463" i="6"/>
  <c r="V462" i="6"/>
  <c r="U462" i="6"/>
  <c r="V461" i="6"/>
  <c r="U461" i="6"/>
  <c r="V460" i="6"/>
  <c r="U460" i="6"/>
  <c r="V459" i="6"/>
  <c r="U459" i="6"/>
  <c r="V458" i="6"/>
  <c r="U458" i="6"/>
  <c r="V457" i="6"/>
  <c r="U457" i="6"/>
  <c r="V456" i="6"/>
  <c r="U456" i="6"/>
  <c r="V455" i="6"/>
  <c r="U455" i="6"/>
  <c r="V454" i="6"/>
  <c r="U454" i="6"/>
  <c r="V453" i="6"/>
  <c r="U453" i="6"/>
  <c r="V452" i="6"/>
  <c r="U452" i="6"/>
  <c r="V451" i="6"/>
  <c r="U451" i="6"/>
  <c r="V450" i="6"/>
  <c r="U450" i="6"/>
  <c r="V449" i="6"/>
  <c r="U449" i="6"/>
  <c r="V448" i="6"/>
  <c r="U448" i="6"/>
  <c r="V447" i="6"/>
  <c r="U447" i="6"/>
  <c r="V446" i="6"/>
  <c r="U446" i="6"/>
  <c r="V445" i="6"/>
  <c r="U445" i="6"/>
  <c r="V444" i="6"/>
  <c r="U444" i="6"/>
  <c r="V443" i="6"/>
  <c r="U443" i="6"/>
  <c r="V442" i="6"/>
  <c r="U442" i="6"/>
  <c r="V441" i="6"/>
  <c r="U441" i="6"/>
  <c r="V440" i="6"/>
  <c r="U440" i="6"/>
  <c r="V439" i="6"/>
  <c r="U439" i="6"/>
  <c r="V438" i="6"/>
  <c r="U438" i="6"/>
  <c r="V437" i="6"/>
  <c r="U437" i="6"/>
  <c r="V436" i="6"/>
  <c r="U436" i="6"/>
  <c r="V435" i="6"/>
  <c r="U435" i="6"/>
  <c r="V434" i="6"/>
  <c r="U434" i="6"/>
  <c r="V433" i="6"/>
  <c r="U433" i="6"/>
  <c r="V432" i="6"/>
  <c r="U432" i="6"/>
  <c r="V431" i="6"/>
  <c r="U431" i="6"/>
  <c r="V430" i="6"/>
  <c r="U430" i="6"/>
  <c r="V429" i="6"/>
  <c r="U429" i="6"/>
  <c r="V428" i="6"/>
  <c r="U428" i="6"/>
  <c r="V427" i="6"/>
  <c r="U427" i="6"/>
  <c r="V426" i="6"/>
  <c r="U426" i="6"/>
  <c r="V425" i="6"/>
  <c r="U425" i="6"/>
  <c r="V424" i="6"/>
  <c r="U424" i="6"/>
  <c r="V423" i="6"/>
  <c r="U423" i="6"/>
  <c r="V422" i="6"/>
  <c r="U422" i="6"/>
  <c r="V421" i="6"/>
  <c r="U421" i="6"/>
  <c r="V420" i="6"/>
  <c r="U420" i="6"/>
  <c r="V419" i="6"/>
  <c r="U419" i="6"/>
  <c r="V418" i="6"/>
  <c r="U418" i="6"/>
  <c r="V417" i="6"/>
  <c r="U417" i="6"/>
  <c r="V416" i="6"/>
  <c r="U416" i="6"/>
  <c r="V415" i="6"/>
  <c r="U415" i="6"/>
  <c r="V414" i="6"/>
  <c r="U414" i="6"/>
  <c r="V413" i="6"/>
  <c r="U413" i="6"/>
  <c r="V412" i="6"/>
  <c r="U412" i="6"/>
  <c r="V411" i="6"/>
  <c r="U411" i="6"/>
  <c r="V410" i="6"/>
  <c r="U410" i="6"/>
  <c r="V409" i="6"/>
  <c r="U409" i="6"/>
  <c r="V408" i="6"/>
  <c r="U408" i="6"/>
  <c r="V407" i="6"/>
  <c r="U407" i="6"/>
  <c r="V406" i="6"/>
  <c r="U406" i="6"/>
  <c r="V405" i="6"/>
  <c r="U405" i="6"/>
  <c r="V404" i="6"/>
  <c r="U404" i="6"/>
  <c r="V403" i="6"/>
  <c r="U403" i="6"/>
  <c r="V402" i="6"/>
  <c r="U402" i="6"/>
  <c r="V401" i="6"/>
  <c r="U401" i="6"/>
  <c r="V400" i="6"/>
  <c r="U400" i="6"/>
  <c r="V399" i="6"/>
  <c r="U399" i="6"/>
  <c r="V398" i="6"/>
  <c r="U398" i="6"/>
  <c r="V397" i="6"/>
  <c r="U397" i="6"/>
  <c r="V396" i="6"/>
  <c r="U396" i="6"/>
  <c r="V395" i="6"/>
  <c r="U395" i="6"/>
  <c r="V394" i="6"/>
  <c r="U394" i="6"/>
  <c r="V393" i="6"/>
  <c r="U393" i="6"/>
  <c r="V392" i="6"/>
  <c r="U392" i="6"/>
  <c r="V391" i="6"/>
  <c r="U391" i="6"/>
  <c r="V390" i="6"/>
  <c r="U390" i="6"/>
  <c r="V389" i="6"/>
  <c r="U389" i="6"/>
  <c r="V388" i="6"/>
  <c r="U388" i="6"/>
  <c r="V387" i="6"/>
  <c r="U387" i="6"/>
  <c r="V386" i="6"/>
  <c r="U386" i="6"/>
  <c r="V385" i="6"/>
  <c r="U385" i="6"/>
  <c r="V384" i="6"/>
  <c r="U384" i="6"/>
  <c r="V383" i="6"/>
  <c r="U383" i="6"/>
  <c r="V382" i="6"/>
  <c r="U382" i="6"/>
  <c r="V381" i="6"/>
  <c r="U381" i="6"/>
  <c r="V380" i="6"/>
  <c r="U380" i="6"/>
  <c r="V379" i="6"/>
  <c r="U379" i="6"/>
  <c r="V378" i="6"/>
  <c r="U378" i="6"/>
  <c r="V377" i="6"/>
  <c r="U377" i="6"/>
  <c r="V376" i="6"/>
  <c r="U376" i="6"/>
  <c r="V375" i="6"/>
  <c r="U375" i="6"/>
  <c r="V374" i="6"/>
  <c r="U374" i="6"/>
  <c r="V373" i="6"/>
  <c r="U373" i="6"/>
  <c r="V372" i="6"/>
  <c r="U372" i="6"/>
  <c r="V371" i="6"/>
  <c r="U371" i="6"/>
  <c r="V370" i="6"/>
  <c r="U370" i="6"/>
  <c r="V369" i="6"/>
  <c r="U369" i="6"/>
  <c r="V368" i="6"/>
  <c r="U368" i="6"/>
  <c r="V367" i="6"/>
  <c r="U367" i="6"/>
  <c r="V366" i="6"/>
  <c r="U366" i="6"/>
  <c r="V365" i="6"/>
  <c r="U365" i="6"/>
  <c r="V364" i="6"/>
  <c r="U364" i="6"/>
  <c r="V363" i="6"/>
  <c r="U363" i="6"/>
  <c r="V362" i="6"/>
  <c r="U362" i="6"/>
  <c r="V361" i="6"/>
  <c r="U361" i="6"/>
  <c r="V360" i="6"/>
  <c r="U360" i="6"/>
  <c r="V359" i="6"/>
  <c r="U359" i="6"/>
  <c r="V358" i="6"/>
  <c r="U358" i="6"/>
  <c r="V357" i="6"/>
  <c r="U357" i="6"/>
  <c r="V356" i="6"/>
  <c r="U356" i="6"/>
  <c r="V355" i="6"/>
  <c r="U355" i="6"/>
  <c r="V354" i="6"/>
  <c r="U354" i="6"/>
  <c r="V353" i="6"/>
  <c r="U353" i="6"/>
  <c r="V352" i="6"/>
  <c r="U352" i="6"/>
  <c r="V351" i="6"/>
  <c r="U351" i="6"/>
  <c r="V350" i="6"/>
  <c r="U350" i="6"/>
  <c r="V349" i="6"/>
  <c r="U349" i="6"/>
  <c r="V348" i="6"/>
  <c r="U348" i="6"/>
  <c r="V347" i="6"/>
  <c r="U347" i="6"/>
  <c r="V346" i="6"/>
  <c r="U346" i="6"/>
  <c r="V345" i="6"/>
  <c r="U345" i="6"/>
  <c r="V344" i="6"/>
  <c r="U344" i="6"/>
  <c r="V343" i="6"/>
  <c r="U343" i="6"/>
  <c r="V342" i="6"/>
  <c r="U342" i="6"/>
  <c r="V341" i="6"/>
  <c r="U341" i="6"/>
  <c r="V340" i="6"/>
  <c r="U340" i="6"/>
  <c r="V339" i="6"/>
  <c r="U339" i="6"/>
  <c r="V338" i="6"/>
  <c r="U338" i="6"/>
  <c r="V337" i="6"/>
  <c r="U337" i="6"/>
  <c r="V336" i="6"/>
  <c r="U336" i="6"/>
  <c r="V335" i="6"/>
  <c r="U335" i="6"/>
  <c r="V334" i="6"/>
  <c r="U334" i="6"/>
  <c r="V333" i="6"/>
  <c r="U333" i="6"/>
  <c r="V332" i="6"/>
  <c r="U332" i="6"/>
  <c r="V331" i="6"/>
  <c r="U331" i="6"/>
  <c r="V330" i="6"/>
  <c r="U330" i="6"/>
  <c r="V329" i="6"/>
  <c r="U329" i="6"/>
  <c r="V328" i="6"/>
  <c r="U328" i="6"/>
  <c r="V327" i="6"/>
  <c r="U327" i="6"/>
  <c r="V326" i="6"/>
  <c r="U326" i="6"/>
  <c r="V325" i="6"/>
  <c r="U325" i="6"/>
  <c r="V324" i="6"/>
  <c r="U324" i="6"/>
  <c r="V323" i="6"/>
  <c r="U323" i="6"/>
  <c r="V322" i="6"/>
  <c r="U322" i="6"/>
  <c r="V321" i="6"/>
  <c r="U321" i="6"/>
  <c r="V320" i="6"/>
  <c r="U320" i="6"/>
  <c r="V319" i="6"/>
  <c r="U319" i="6"/>
  <c r="V318" i="6"/>
  <c r="U318" i="6"/>
  <c r="V317" i="6"/>
  <c r="U317" i="6"/>
  <c r="V316" i="6"/>
  <c r="U316" i="6"/>
  <c r="V315" i="6"/>
  <c r="U315" i="6"/>
  <c r="V314" i="6"/>
  <c r="U314" i="6"/>
  <c r="V313" i="6"/>
  <c r="U313" i="6"/>
  <c r="V312" i="6"/>
  <c r="U312" i="6"/>
  <c r="V311" i="6"/>
  <c r="U311" i="6"/>
  <c r="V310" i="6"/>
  <c r="U310" i="6"/>
  <c r="V309" i="6"/>
  <c r="U309" i="6"/>
  <c r="V308" i="6"/>
  <c r="U308" i="6"/>
  <c r="V307" i="6"/>
  <c r="U307" i="6"/>
  <c r="V306" i="6"/>
  <c r="U306" i="6"/>
  <c r="V305" i="6"/>
  <c r="U305" i="6"/>
  <c r="V304" i="6"/>
  <c r="U304" i="6"/>
  <c r="V303" i="6"/>
  <c r="U303" i="6"/>
  <c r="V302" i="6"/>
  <c r="U302" i="6"/>
  <c r="V301" i="6"/>
  <c r="U301" i="6"/>
  <c r="V300" i="6"/>
  <c r="U300" i="6"/>
  <c r="V299" i="6"/>
  <c r="U299" i="6"/>
  <c r="V298" i="6"/>
  <c r="U298" i="6"/>
  <c r="V297" i="6"/>
  <c r="U297" i="6"/>
  <c r="V296" i="6"/>
  <c r="U296" i="6"/>
  <c r="V295" i="6"/>
  <c r="U295" i="6"/>
  <c r="V294" i="6"/>
  <c r="U294" i="6"/>
  <c r="V293" i="6"/>
  <c r="U293" i="6"/>
  <c r="V292" i="6"/>
  <c r="U292" i="6"/>
  <c r="V291" i="6"/>
  <c r="U291" i="6"/>
  <c r="V290" i="6"/>
  <c r="U290" i="6"/>
  <c r="V289" i="6"/>
  <c r="U289" i="6"/>
  <c r="V288" i="6"/>
  <c r="U288" i="6"/>
  <c r="V287" i="6"/>
  <c r="U287" i="6"/>
  <c r="V286" i="6"/>
  <c r="U286" i="6"/>
  <c r="V285" i="6"/>
  <c r="U285" i="6"/>
  <c r="V284" i="6"/>
  <c r="U284" i="6"/>
  <c r="V283" i="6"/>
  <c r="U283" i="6"/>
  <c r="V282" i="6"/>
  <c r="U282" i="6"/>
  <c r="V281" i="6"/>
  <c r="U281" i="6"/>
  <c r="V280" i="6"/>
  <c r="U280" i="6"/>
  <c r="V279" i="6"/>
  <c r="U279" i="6"/>
  <c r="V278" i="6"/>
  <c r="U278" i="6"/>
  <c r="V277" i="6"/>
  <c r="U277" i="6"/>
  <c r="V276" i="6"/>
  <c r="U276" i="6"/>
  <c r="V275" i="6"/>
  <c r="U275" i="6"/>
  <c r="V274" i="6"/>
  <c r="U274" i="6"/>
  <c r="V273" i="6"/>
  <c r="U273" i="6"/>
  <c r="V272" i="6"/>
  <c r="U272" i="6"/>
  <c r="V271" i="6"/>
  <c r="U271" i="6"/>
  <c r="V270" i="6"/>
  <c r="U270" i="6"/>
  <c r="V269" i="6"/>
  <c r="U269" i="6"/>
  <c r="V268" i="6"/>
  <c r="U268" i="6"/>
  <c r="V267" i="6"/>
  <c r="U267" i="6"/>
  <c r="V266" i="6"/>
  <c r="U266" i="6"/>
  <c r="V265" i="6"/>
  <c r="U265" i="6"/>
  <c r="V264" i="6"/>
  <c r="U264" i="6"/>
  <c r="V263" i="6"/>
  <c r="U263" i="6"/>
  <c r="V262" i="6"/>
  <c r="U262" i="6"/>
  <c r="V261" i="6"/>
  <c r="U261" i="6"/>
  <c r="V260" i="6"/>
  <c r="U260" i="6"/>
  <c r="V259" i="6"/>
  <c r="U259" i="6"/>
  <c r="V258" i="6"/>
  <c r="U258" i="6"/>
  <c r="V257" i="6"/>
  <c r="U257" i="6"/>
  <c r="V256" i="6"/>
  <c r="U256" i="6"/>
  <c r="V255" i="6"/>
  <c r="U255" i="6"/>
  <c r="V254" i="6"/>
  <c r="U254" i="6"/>
  <c r="V253" i="6"/>
  <c r="U253" i="6"/>
  <c r="V252" i="6"/>
  <c r="U252" i="6"/>
  <c r="V251" i="6"/>
  <c r="U251" i="6"/>
  <c r="V250" i="6"/>
  <c r="U250" i="6"/>
  <c r="V249" i="6"/>
  <c r="U249" i="6"/>
  <c r="V248" i="6"/>
  <c r="U248" i="6"/>
  <c r="V247" i="6"/>
  <c r="U247" i="6"/>
  <c r="V246" i="6"/>
  <c r="U246" i="6"/>
  <c r="V245" i="6"/>
  <c r="U245" i="6"/>
  <c r="V244" i="6"/>
  <c r="U244" i="6"/>
  <c r="V243" i="6"/>
  <c r="U243" i="6"/>
  <c r="V242" i="6"/>
  <c r="U242" i="6"/>
  <c r="V241" i="6"/>
  <c r="U241" i="6"/>
  <c r="V240" i="6"/>
  <c r="U240" i="6"/>
  <c r="V239" i="6"/>
  <c r="U239" i="6"/>
  <c r="V238" i="6"/>
  <c r="U238" i="6"/>
  <c r="V237" i="6"/>
  <c r="U237" i="6"/>
  <c r="V236" i="6"/>
  <c r="U236" i="6"/>
  <c r="V235" i="6"/>
  <c r="U235" i="6"/>
  <c r="V234" i="6"/>
  <c r="U234" i="6"/>
  <c r="V233" i="6"/>
  <c r="U233" i="6"/>
  <c r="V232" i="6"/>
  <c r="U232" i="6"/>
  <c r="V231" i="6"/>
  <c r="U231" i="6"/>
  <c r="V230" i="6"/>
  <c r="U230" i="6"/>
  <c r="V229" i="6"/>
  <c r="U229" i="6"/>
  <c r="V228" i="6"/>
  <c r="U228" i="6"/>
  <c r="V227" i="6"/>
  <c r="U227" i="6"/>
  <c r="V226" i="6"/>
  <c r="U226" i="6"/>
  <c r="V225" i="6"/>
  <c r="U225" i="6"/>
  <c r="V224" i="6"/>
  <c r="U224" i="6"/>
  <c r="V223" i="6"/>
  <c r="U223" i="6"/>
  <c r="V222" i="6"/>
  <c r="U222" i="6"/>
  <c r="V221" i="6"/>
  <c r="U221" i="6"/>
  <c r="V220" i="6"/>
  <c r="U220" i="6"/>
  <c r="V219" i="6"/>
  <c r="U219" i="6"/>
  <c r="V218" i="6"/>
  <c r="U218" i="6"/>
  <c r="V217" i="6"/>
  <c r="U217" i="6"/>
  <c r="V216" i="6"/>
  <c r="U216" i="6"/>
  <c r="V215" i="6"/>
  <c r="U215" i="6"/>
  <c r="V214" i="6"/>
  <c r="U214" i="6"/>
  <c r="V213" i="6"/>
  <c r="U213" i="6"/>
  <c r="V212" i="6"/>
  <c r="U212" i="6"/>
  <c r="V211" i="6"/>
  <c r="U211" i="6"/>
  <c r="V210" i="6"/>
  <c r="U210" i="6"/>
  <c r="V209" i="6"/>
  <c r="U209" i="6"/>
  <c r="V208" i="6"/>
  <c r="U208" i="6"/>
  <c r="V207" i="6"/>
  <c r="U207" i="6"/>
  <c r="V206" i="6"/>
  <c r="U206" i="6"/>
  <c r="V205" i="6"/>
  <c r="U205" i="6"/>
  <c r="V204" i="6"/>
  <c r="U204" i="6"/>
  <c r="V203" i="6"/>
  <c r="U203" i="6"/>
  <c r="V202" i="6"/>
  <c r="U202" i="6"/>
  <c r="V201" i="6"/>
  <c r="U201" i="6"/>
  <c r="V200" i="6"/>
  <c r="U200" i="6"/>
  <c r="V199" i="6"/>
  <c r="U199" i="6"/>
  <c r="V198" i="6"/>
  <c r="U198" i="6"/>
  <c r="V197" i="6"/>
  <c r="U197" i="6"/>
  <c r="V196" i="6"/>
  <c r="U196" i="6"/>
  <c r="V195" i="6"/>
  <c r="U195" i="6"/>
  <c r="V194" i="6"/>
  <c r="U194" i="6"/>
  <c r="V193" i="6"/>
  <c r="U193" i="6"/>
  <c r="V192" i="6"/>
  <c r="U192" i="6"/>
  <c r="V191" i="6"/>
  <c r="U191" i="6"/>
  <c r="V190" i="6"/>
  <c r="U190" i="6"/>
  <c r="V189" i="6"/>
  <c r="U189" i="6"/>
  <c r="V188" i="6"/>
  <c r="U188" i="6"/>
  <c r="V187" i="6"/>
  <c r="U187" i="6"/>
  <c r="V186" i="6"/>
  <c r="U186" i="6"/>
  <c r="V185" i="6"/>
  <c r="U185" i="6"/>
  <c r="V184" i="6"/>
  <c r="U184" i="6"/>
  <c r="V183" i="6"/>
  <c r="U183" i="6"/>
  <c r="V182" i="6"/>
  <c r="U182" i="6"/>
  <c r="V181" i="6"/>
  <c r="U181" i="6"/>
  <c r="V180" i="6"/>
  <c r="U180" i="6"/>
  <c r="V179" i="6"/>
  <c r="U179" i="6"/>
  <c r="V178" i="6"/>
  <c r="U178" i="6"/>
  <c r="V177" i="6"/>
  <c r="U177" i="6"/>
  <c r="V176" i="6"/>
  <c r="U176" i="6"/>
  <c r="V175" i="6"/>
  <c r="U175" i="6"/>
  <c r="V174" i="6"/>
  <c r="U174" i="6"/>
  <c r="V173" i="6"/>
  <c r="U173" i="6"/>
  <c r="V172" i="6"/>
  <c r="U172" i="6"/>
  <c r="V171" i="6"/>
  <c r="U171" i="6"/>
  <c r="V170" i="6"/>
  <c r="U170" i="6"/>
  <c r="V169" i="6"/>
  <c r="U169" i="6"/>
  <c r="V168" i="6"/>
  <c r="U168" i="6"/>
  <c r="V167" i="6"/>
  <c r="U167" i="6"/>
  <c r="V166" i="6"/>
  <c r="U166" i="6"/>
  <c r="V165" i="6"/>
  <c r="U165" i="6"/>
  <c r="V164" i="6"/>
  <c r="U164" i="6"/>
  <c r="V163" i="6"/>
  <c r="U163" i="6"/>
  <c r="V162" i="6"/>
  <c r="U162" i="6"/>
  <c r="V161" i="6"/>
  <c r="U161" i="6"/>
  <c r="V160" i="6"/>
  <c r="U160" i="6"/>
  <c r="V159" i="6"/>
  <c r="U159" i="6"/>
  <c r="V158" i="6"/>
  <c r="U158" i="6"/>
  <c r="V157" i="6"/>
  <c r="U157" i="6"/>
  <c r="V156" i="6"/>
  <c r="U156" i="6"/>
  <c r="V155" i="6"/>
  <c r="U155" i="6"/>
  <c r="V154" i="6"/>
  <c r="U154" i="6"/>
  <c r="V153" i="6"/>
  <c r="U153" i="6"/>
  <c r="V152" i="6"/>
  <c r="U152" i="6"/>
  <c r="V151" i="6"/>
  <c r="U151" i="6"/>
  <c r="V150" i="6"/>
  <c r="U150" i="6"/>
  <c r="V149" i="6"/>
  <c r="U149" i="6"/>
  <c r="V148" i="6"/>
  <c r="U148" i="6"/>
  <c r="V147" i="6"/>
  <c r="U147" i="6"/>
  <c r="V146" i="6"/>
  <c r="U146" i="6"/>
  <c r="V145" i="6"/>
  <c r="U145" i="6"/>
  <c r="V144" i="6"/>
  <c r="U144" i="6"/>
  <c r="V143" i="6"/>
  <c r="U143" i="6"/>
  <c r="V142" i="6"/>
  <c r="U142" i="6"/>
  <c r="V141" i="6"/>
  <c r="U141" i="6"/>
  <c r="V140" i="6"/>
  <c r="U140" i="6"/>
  <c r="V139" i="6"/>
  <c r="U139" i="6"/>
  <c r="V138" i="6"/>
  <c r="U138" i="6"/>
  <c r="V137" i="6"/>
  <c r="U137" i="6"/>
  <c r="V136" i="6"/>
  <c r="U136" i="6"/>
  <c r="V135" i="6"/>
  <c r="U135" i="6"/>
  <c r="V134" i="6"/>
  <c r="U134" i="6"/>
  <c r="V133" i="6"/>
  <c r="U133" i="6"/>
  <c r="V132" i="6"/>
  <c r="U132" i="6"/>
  <c r="V131" i="6"/>
  <c r="U131" i="6"/>
  <c r="V130" i="6"/>
  <c r="U130" i="6"/>
  <c r="V129" i="6"/>
  <c r="U129" i="6"/>
  <c r="V128" i="6"/>
  <c r="U128" i="6"/>
  <c r="V127" i="6"/>
  <c r="U127" i="6"/>
  <c r="V126" i="6"/>
  <c r="U126" i="6"/>
  <c r="V125" i="6"/>
  <c r="U125" i="6"/>
  <c r="V124" i="6"/>
  <c r="U124" i="6"/>
  <c r="V123" i="6"/>
  <c r="U123" i="6"/>
  <c r="V122" i="6"/>
  <c r="U122" i="6"/>
  <c r="V121" i="6"/>
  <c r="U121" i="6"/>
  <c r="V120" i="6"/>
  <c r="U120" i="6"/>
  <c r="V119" i="6"/>
  <c r="U119" i="6"/>
  <c r="V118" i="6"/>
  <c r="U118" i="6"/>
  <c r="V117" i="6"/>
  <c r="U117" i="6"/>
  <c r="V116" i="6"/>
  <c r="U116" i="6"/>
  <c r="V115" i="6"/>
  <c r="U115" i="6"/>
  <c r="V114" i="6"/>
  <c r="U114" i="6"/>
  <c r="V113" i="6"/>
  <c r="U113" i="6"/>
  <c r="V112" i="6"/>
  <c r="U112" i="6"/>
  <c r="V111" i="6"/>
  <c r="U111" i="6"/>
  <c r="V110" i="6"/>
  <c r="U110" i="6"/>
  <c r="V109" i="6"/>
  <c r="U109" i="6"/>
  <c r="V108" i="6"/>
  <c r="U108" i="6"/>
  <c r="V107" i="6"/>
  <c r="U107" i="6"/>
  <c r="V106" i="6"/>
  <c r="U106" i="6"/>
  <c r="V105" i="6"/>
  <c r="U105" i="6"/>
  <c r="V104" i="6"/>
  <c r="U104" i="6"/>
  <c r="V103" i="6"/>
  <c r="U103" i="6"/>
  <c r="V102" i="6"/>
  <c r="U102" i="6"/>
  <c r="V101" i="6"/>
  <c r="U101" i="6"/>
  <c r="V100" i="6"/>
  <c r="U100" i="6"/>
  <c r="V99" i="6"/>
  <c r="U99" i="6"/>
  <c r="V98" i="6"/>
  <c r="U98" i="6"/>
  <c r="V97" i="6"/>
  <c r="U97" i="6"/>
  <c r="V96" i="6"/>
  <c r="U96" i="6"/>
  <c r="V95" i="6"/>
  <c r="U95" i="6"/>
  <c r="V94" i="6"/>
  <c r="U94" i="6"/>
  <c r="V93" i="6"/>
  <c r="U93" i="6"/>
  <c r="V92" i="6"/>
  <c r="U92" i="6"/>
  <c r="V91" i="6"/>
  <c r="U91" i="6"/>
  <c r="V90" i="6"/>
  <c r="U90" i="6"/>
  <c r="V89" i="6"/>
  <c r="U89" i="6"/>
  <c r="V88" i="6"/>
  <c r="U88" i="6"/>
  <c r="V87" i="6"/>
  <c r="U87" i="6"/>
  <c r="V86" i="6"/>
  <c r="U86" i="6"/>
  <c r="V85" i="6"/>
  <c r="U85" i="6"/>
  <c r="V84" i="6"/>
  <c r="U84" i="6"/>
  <c r="V83" i="6"/>
  <c r="U83" i="6"/>
  <c r="V82" i="6"/>
  <c r="U82" i="6"/>
  <c r="V81" i="6"/>
  <c r="U81" i="6"/>
  <c r="V80" i="6"/>
  <c r="U80" i="6"/>
  <c r="V79" i="6"/>
  <c r="U79" i="6"/>
  <c r="V78" i="6"/>
  <c r="U78" i="6"/>
  <c r="V77" i="6"/>
  <c r="U77" i="6"/>
  <c r="V76" i="6"/>
  <c r="U76" i="6"/>
  <c r="V75" i="6"/>
  <c r="U75" i="6"/>
  <c r="V74" i="6"/>
  <c r="U74" i="6"/>
  <c r="V73" i="6"/>
  <c r="U73" i="6"/>
  <c r="V72" i="6"/>
  <c r="U72" i="6"/>
  <c r="V71" i="6"/>
  <c r="U71" i="6"/>
  <c r="V70" i="6"/>
  <c r="U70" i="6"/>
  <c r="V69" i="6"/>
  <c r="U69" i="6"/>
  <c r="V68" i="6"/>
  <c r="U68" i="6"/>
  <c r="V67" i="6"/>
  <c r="U67" i="6"/>
  <c r="V66" i="6"/>
  <c r="U66" i="6"/>
  <c r="V65" i="6"/>
  <c r="U65" i="6"/>
  <c r="V64" i="6"/>
  <c r="U64" i="6"/>
  <c r="V63" i="6"/>
  <c r="U63" i="6"/>
  <c r="V62" i="6"/>
  <c r="U62" i="6"/>
  <c r="V61" i="6"/>
  <c r="U61" i="6"/>
  <c r="V60" i="6"/>
  <c r="U60" i="6"/>
  <c r="V59" i="6"/>
  <c r="U59" i="6"/>
  <c r="V58" i="6"/>
  <c r="U58" i="6"/>
  <c r="V57" i="6"/>
  <c r="U57" i="6"/>
  <c r="V56" i="6"/>
  <c r="U56" i="6"/>
  <c r="V55" i="6"/>
  <c r="U55" i="6"/>
  <c r="V54" i="6"/>
  <c r="U54" i="6"/>
  <c r="V53" i="6"/>
  <c r="U53" i="6"/>
  <c r="V52" i="6"/>
  <c r="U52" i="6"/>
  <c r="V51" i="6"/>
  <c r="U51" i="6"/>
  <c r="V50" i="6"/>
  <c r="U50" i="6"/>
  <c r="V49" i="6"/>
  <c r="U49" i="6"/>
  <c r="V48" i="6"/>
  <c r="U48" i="6"/>
  <c r="V47" i="6"/>
  <c r="U47" i="6"/>
  <c r="V46" i="6"/>
  <c r="U46" i="6"/>
  <c r="V45" i="6"/>
  <c r="U45" i="6"/>
  <c r="V44" i="6"/>
  <c r="U44" i="6"/>
  <c r="V43" i="6"/>
  <c r="U43" i="6"/>
  <c r="V42" i="6"/>
  <c r="U42" i="6"/>
  <c r="V41" i="6"/>
  <c r="U41" i="6"/>
  <c r="V40" i="6"/>
  <c r="U40" i="6"/>
  <c r="V39" i="6"/>
  <c r="U39" i="6"/>
  <c r="V38" i="6"/>
  <c r="U38" i="6"/>
  <c r="V37" i="6"/>
  <c r="U37" i="6"/>
  <c r="V36" i="6"/>
  <c r="U36" i="6"/>
  <c r="V35" i="6"/>
  <c r="U35" i="6"/>
  <c r="V34" i="6"/>
  <c r="U34" i="6"/>
  <c r="V33" i="6"/>
  <c r="U33" i="6"/>
  <c r="V32" i="6"/>
  <c r="U32" i="6"/>
  <c r="V31" i="6"/>
  <c r="U31" i="6"/>
  <c r="V30" i="6"/>
  <c r="U30" i="6"/>
  <c r="V29" i="6"/>
  <c r="U29" i="6"/>
  <c r="V28" i="6"/>
  <c r="U28" i="6"/>
  <c r="V27" i="6"/>
  <c r="U27" i="6"/>
  <c r="V26" i="6"/>
  <c r="U26" i="6"/>
  <c r="V25" i="6"/>
  <c r="U25" i="6"/>
  <c r="V24" i="6"/>
  <c r="U24" i="6"/>
  <c r="V23" i="6"/>
  <c r="U23" i="6"/>
  <c r="V22" i="6"/>
  <c r="U22" i="6"/>
  <c r="V21" i="6"/>
  <c r="U21" i="6"/>
  <c r="V20" i="6"/>
  <c r="U20" i="6"/>
  <c r="V19" i="6"/>
  <c r="U19" i="6"/>
  <c r="V18" i="6"/>
  <c r="U18" i="6"/>
  <c r="V17" i="6"/>
  <c r="U17" i="6"/>
  <c r="V16" i="6"/>
  <c r="U16" i="6"/>
  <c r="V15" i="6"/>
  <c r="U15" i="6"/>
  <c r="V14" i="6"/>
  <c r="U14" i="6"/>
  <c r="V13" i="6"/>
  <c r="U13" i="6"/>
  <c r="V12" i="6"/>
  <c r="U12" i="6"/>
  <c r="V11" i="6"/>
  <c r="U11" i="6"/>
  <c r="V10" i="6"/>
  <c r="U10" i="6"/>
  <c r="V9" i="6"/>
  <c r="U9" i="6"/>
  <c r="V8" i="6"/>
  <c r="U8" i="6"/>
  <c r="V7" i="6"/>
  <c r="U7" i="6"/>
  <c r="V6" i="6"/>
  <c r="U6" i="6"/>
  <c r="V5" i="6"/>
  <c r="U5" i="6"/>
  <c r="V4" i="6"/>
  <c r="U4" i="6"/>
  <c r="V3" i="6"/>
  <c r="U3" i="6"/>
  <c r="V2" i="6"/>
  <c r="U2" i="6"/>
  <c r="J301" i="6"/>
  <c r="I301" i="6"/>
  <c r="J300" i="6"/>
  <c r="I300" i="6"/>
  <c r="J299" i="6"/>
  <c r="I299" i="6"/>
  <c r="J298" i="6"/>
  <c r="I298" i="6"/>
  <c r="J297" i="6"/>
  <c r="I297" i="6"/>
  <c r="J296" i="6"/>
  <c r="I296" i="6"/>
  <c r="J295" i="6"/>
  <c r="I295" i="6"/>
  <c r="J294" i="6"/>
  <c r="I294" i="6"/>
  <c r="J293" i="6"/>
  <c r="I293" i="6"/>
  <c r="J292" i="6"/>
  <c r="I292" i="6"/>
  <c r="J291" i="6"/>
  <c r="I291" i="6"/>
  <c r="J290" i="6"/>
  <c r="I290" i="6"/>
  <c r="J289" i="6"/>
  <c r="I289" i="6"/>
  <c r="J288" i="6"/>
  <c r="I288" i="6"/>
  <c r="J287" i="6"/>
  <c r="I287" i="6"/>
  <c r="J286" i="6"/>
  <c r="I286" i="6"/>
  <c r="J285" i="6"/>
  <c r="I285" i="6"/>
  <c r="J284" i="6"/>
  <c r="I284" i="6"/>
  <c r="J283" i="6"/>
  <c r="I283" i="6"/>
  <c r="J282" i="6"/>
  <c r="I282" i="6"/>
  <c r="J281" i="6"/>
  <c r="I281" i="6"/>
  <c r="J280" i="6"/>
  <c r="I280" i="6"/>
  <c r="J279" i="6"/>
  <c r="I279" i="6"/>
  <c r="J278" i="6"/>
  <c r="I278" i="6"/>
  <c r="J277" i="6"/>
  <c r="I277" i="6"/>
  <c r="J276" i="6"/>
  <c r="I276" i="6"/>
  <c r="J275" i="6"/>
  <c r="I275" i="6"/>
  <c r="J274" i="6"/>
  <c r="I274" i="6"/>
  <c r="J273" i="6"/>
  <c r="I273" i="6"/>
  <c r="J272" i="6"/>
  <c r="I272" i="6"/>
  <c r="J271" i="6"/>
  <c r="I271" i="6"/>
  <c r="J270" i="6"/>
  <c r="I270" i="6"/>
  <c r="J269" i="6"/>
  <c r="I269" i="6"/>
  <c r="J268" i="6"/>
  <c r="I268" i="6"/>
  <c r="J267" i="6"/>
  <c r="I267" i="6"/>
  <c r="J266" i="6"/>
  <c r="I266" i="6"/>
  <c r="J265" i="6"/>
  <c r="I265" i="6"/>
  <c r="J264" i="6"/>
  <c r="I264" i="6"/>
  <c r="J263" i="6"/>
  <c r="I263" i="6"/>
  <c r="J262" i="6"/>
  <c r="I262" i="6"/>
  <c r="J261" i="6"/>
  <c r="I261" i="6"/>
  <c r="J260" i="6"/>
  <c r="I260" i="6"/>
  <c r="J259" i="6"/>
  <c r="I259" i="6"/>
  <c r="J258" i="6"/>
  <c r="I258" i="6"/>
  <c r="J257" i="6"/>
  <c r="I257" i="6"/>
  <c r="J256" i="6"/>
  <c r="I256" i="6"/>
  <c r="J255" i="6"/>
  <c r="I255" i="6"/>
  <c r="J254" i="6"/>
  <c r="I254" i="6"/>
  <c r="J253" i="6"/>
  <c r="I253" i="6"/>
  <c r="J252" i="6"/>
  <c r="I252" i="6"/>
  <c r="J251" i="6"/>
  <c r="I251" i="6"/>
  <c r="J250" i="6"/>
  <c r="I250" i="6"/>
  <c r="J249" i="6"/>
  <c r="I249" i="6"/>
  <c r="J248" i="6"/>
  <c r="I248" i="6"/>
  <c r="J247" i="6"/>
  <c r="I247" i="6"/>
  <c r="J246" i="6"/>
  <c r="I246" i="6"/>
  <c r="J245" i="6"/>
  <c r="I245" i="6"/>
  <c r="J244" i="6"/>
  <c r="I244" i="6"/>
  <c r="J243" i="6"/>
  <c r="I243" i="6"/>
  <c r="J242" i="6"/>
  <c r="I242" i="6"/>
  <c r="J241" i="6"/>
  <c r="I241" i="6"/>
  <c r="J240" i="6"/>
  <c r="I240" i="6"/>
  <c r="J239" i="6"/>
  <c r="I239" i="6"/>
  <c r="J238" i="6"/>
  <c r="I238" i="6"/>
  <c r="J237" i="6"/>
  <c r="I237" i="6"/>
  <c r="J236" i="6"/>
  <c r="I236" i="6"/>
  <c r="J235" i="6"/>
  <c r="I235" i="6"/>
  <c r="J234" i="6"/>
  <c r="I234" i="6"/>
  <c r="J233" i="6"/>
  <c r="I233" i="6"/>
  <c r="J232" i="6"/>
  <c r="I232" i="6"/>
  <c r="J231" i="6"/>
  <c r="I231" i="6"/>
  <c r="J230" i="6"/>
  <c r="I230" i="6"/>
  <c r="J229" i="6"/>
  <c r="I229" i="6"/>
  <c r="J228" i="6"/>
  <c r="I228" i="6"/>
  <c r="J227" i="6"/>
  <c r="I227" i="6"/>
  <c r="J226" i="6"/>
  <c r="I226" i="6"/>
  <c r="J225" i="6"/>
  <c r="I225" i="6"/>
  <c r="J224" i="6"/>
  <c r="I224" i="6"/>
  <c r="J223" i="6"/>
  <c r="I223" i="6"/>
  <c r="J222" i="6"/>
  <c r="I222" i="6"/>
  <c r="J221" i="6"/>
  <c r="I221" i="6"/>
  <c r="J220" i="6"/>
  <c r="I220" i="6"/>
  <c r="J219" i="6"/>
  <c r="I219" i="6"/>
  <c r="J218" i="6"/>
  <c r="I218" i="6"/>
  <c r="J217" i="6"/>
  <c r="I217" i="6"/>
  <c r="J216" i="6"/>
  <c r="I216" i="6"/>
  <c r="J215" i="6"/>
  <c r="I215" i="6"/>
  <c r="J214" i="6"/>
  <c r="I214" i="6"/>
  <c r="J213" i="6"/>
  <c r="I213" i="6"/>
  <c r="J212" i="6"/>
  <c r="I212" i="6"/>
  <c r="J211" i="6"/>
  <c r="I211" i="6"/>
  <c r="J210" i="6"/>
  <c r="I210" i="6"/>
  <c r="J209" i="6"/>
  <c r="I209" i="6"/>
  <c r="J208" i="6"/>
  <c r="I208" i="6"/>
  <c r="J207" i="6"/>
  <c r="I207" i="6"/>
  <c r="J206" i="6"/>
  <c r="I206" i="6"/>
  <c r="J205" i="6"/>
  <c r="I205" i="6"/>
  <c r="J204" i="6"/>
  <c r="I204" i="6"/>
  <c r="J203" i="6"/>
  <c r="I203" i="6"/>
  <c r="J202" i="6"/>
  <c r="I202" i="6"/>
  <c r="J201" i="6"/>
  <c r="I201" i="6"/>
  <c r="J200" i="6"/>
  <c r="I200" i="6"/>
  <c r="J199" i="6"/>
  <c r="I199" i="6"/>
  <c r="J198" i="6"/>
  <c r="I198" i="6"/>
  <c r="J197" i="6"/>
  <c r="I197" i="6"/>
  <c r="J196" i="6"/>
  <c r="I196" i="6"/>
  <c r="J195" i="6"/>
  <c r="I195" i="6"/>
  <c r="J194" i="6"/>
  <c r="I194" i="6"/>
  <c r="J193" i="6"/>
  <c r="I193" i="6"/>
  <c r="J192" i="6"/>
  <c r="I192" i="6"/>
  <c r="J191" i="6"/>
  <c r="I191" i="6"/>
  <c r="J190" i="6"/>
  <c r="I190" i="6"/>
  <c r="J189" i="6"/>
  <c r="I189" i="6"/>
  <c r="J188" i="6"/>
  <c r="I188" i="6"/>
  <c r="J187" i="6"/>
  <c r="I187" i="6"/>
  <c r="J186" i="6"/>
  <c r="I186" i="6"/>
  <c r="J185" i="6"/>
  <c r="I185" i="6"/>
  <c r="J184" i="6"/>
  <c r="I184" i="6"/>
  <c r="J183" i="6"/>
  <c r="I183" i="6"/>
  <c r="J182" i="6"/>
  <c r="I182" i="6"/>
  <c r="J181" i="6"/>
  <c r="I181" i="6"/>
  <c r="J180" i="6"/>
  <c r="I180" i="6"/>
  <c r="J179" i="6"/>
  <c r="I179" i="6"/>
  <c r="J178" i="6"/>
  <c r="I178" i="6"/>
  <c r="J177" i="6"/>
  <c r="I177" i="6"/>
  <c r="J176" i="6"/>
  <c r="I176" i="6"/>
  <c r="J175" i="6"/>
  <c r="I175" i="6"/>
  <c r="J174" i="6"/>
  <c r="I174" i="6"/>
  <c r="J173" i="6"/>
  <c r="I173" i="6"/>
  <c r="J172" i="6"/>
  <c r="I172" i="6"/>
  <c r="J171" i="6"/>
  <c r="I171" i="6"/>
  <c r="J170" i="6"/>
  <c r="I170" i="6"/>
  <c r="J169" i="6"/>
  <c r="I169" i="6"/>
  <c r="J168" i="6"/>
  <c r="I168" i="6"/>
  <c r="J167" i="6"/>
  <c r="I167" i="6"/>
  <c r="J166" i="6"/>
  <c r="I166" i="6"/>
  <c r="J165" i="6"/>
  <c r="I165" i="6"/>
  <c r="J164" i="6"/>
  <c r="I164" i="6"/>
  <c r="J163" i="6"/>
  <c r="I163" i="6"/>
  <c r="J162" i="6"/>
  <c r="I162" i="6"/>
  <c r="J161" i="6"/>
  <c r="I161" i="6"/>
  <c r="J160" i="6"/>
  <c r="I160" i="6"/>
  <c r="J159" i="6"/>
  <c r="I159" i="6"/>
  <c r="J158" i="6"/>
  <c r="I158" i="6"/>
  <c r="J157" i="6"/>
  <c r="I157" i="6"/>
  <c r="J156" i="6"/>
  <c r="I156" i="6"/>
  <c r="J155" i="6"/>
  <c r="I155" i="6"/>
  <c r="J154" i="6"/>
  <c r="I154" i="6"/>
  <c r="J153" i="6"/>
  <c r="I153" i="6"/>
  <c r="J152" i="6"/>
  <c r="I152" i="6"/>
  <c r="J151" i="6"/>
  <c r="I151" i="6"/>
  <c r="J150" i="6"/>
  <c r="I150" i="6"/>
  <c r="J149" i="6"/>
  <c r="I149" i="6"/>
  <c r="J148" i="6"/>
  <c r="I148" i="6"/>
  <c r="J147" i="6"/>
  <c r="I147" i="6"/>
  <c r="J146" i="6"/>
  <c r="I146" i="6"/>
  <c r="J145" i="6"/>
  <c r="I145" i="6"/>
  <c r="J144" i="6"/>
  <c r="I144" i="6"/>
  <c r="J143" i="6"/>
  <c r="I143" i="6"/>
  <c r="J142" i="6"/>
  <c r="I142" i="6"/>
  <c r="J141" i="6"/>
  <c r="I141" i="6"/>
  <c r="J140" i="6"/>
  <c r="I140" i="6"/>
  <c r="J139" i="6"/>
  <c r="I139" i="6"/>
  <c r="J138" i="6"/>
  <c r="I138" i="6"/>
  <c r="J137" i="6"/>
  <c r="I137" i="6"/>
  <c r="J136" i="6"/>
  <c r="I136" i="6"/>
  <c r="J135" i="6"/>
  <c r="I135" i="6"/>
  <c r="J134" i="6"/>
  <c r="I134" i="6"/>
  <c r="J133" i="6"/>
  <c r="I133" i="6"/>
  <c r="J132" i="6"/>
  <c r="I132" i="6"/>
  <c r="J131" i="6"/>
  <c r="I131" i="6"/>
  <c r="J130" i="6"/>
  <c r="I130" i="6"/>
  <c r="J129" i="6"/>
  <c r="I129" i="6"/>
  <c r="J128" i="6"/>
  <c r="I128" i="6"/>
  <c r="J127" i="6"/>
  <c r="I127" i="6"/>
  <c r="J126" i="6"/>
  <c r="I126" i="6"/>
  <c r="J125" i="6"/>
  <c r="I125" i="6"/>
  <c r="J124" i="6"/>
  <c r="I124" i="6"/>
  <c r="J123" i="6"/>
  <c r="I123" i="6"/>
  <c r="J122" i="6"/>
  <c r="I122" i="6"/>
  <c r="J121" i="6"/>
  <c r="I121" i="6"/>
  <c r="J120" i="6"/>
  <c r="I120" i="6"/>
  <c r="J119" i="6"/>
  <c r="I119" i="6"/>
  <c r="J118" i="6"/>
  <c r="I118" i="6"/>
  <c r="J117" i="6"/>
  <c r="I117" i="6"/>
  <c r="J116" i="6"/>
  <c r="I116" i="6"/>
  <c r="J115" i="6"/>
  <c r="I115" i="6"/>
  <c r="J114" i="6"/>
  <c r="I114" i="6"/>
  <c r="J113" i="6"/>
  <c r="I113" i="6"/>
  <c r="J112" i="6"/>
  <c r="I112" i="6"/>
  <c r="J111" i="6"/>
  <c r="I111" i="6"/>
  <c r="J110" i="6"/>
  <c r="I110" i="6"/>
  <c r="J109" i="6"/>
  <c r="I109" i="6"/>
  <c r="J108" i="6"/>
  <c r="I108" i="6"/>
  <c r="J107" i="6"/>
  <c r="I107" i="6"/>
  <c r="J106" i="6"/>
  <c r="I106" i="6"/>
  <c r="J105" i="6"/>
  <c r="I105" i="6"/>
  <c r="J104" i="6"/>
  <c r="I104" i="6"/>
  <c r="J103" i="6"/>
  <c r="I103" i="6"/>
  <c r="J102" i="6"/>
  <c r="I102" i="6"/>
  <c r="J101" i="6"/>
  <c r="I101" i="6"/>
  <c r="J100" i="6"/>
  <c r="I100" i="6"/>
  <c r="J99" i="6"/>
  <c r="I99" i="6"/>
  <c r="J98" i="6"/>
  <c r="I98" i="6"/>
  <c r="J97" i="6"/>
  <c r="I97" i="6"/>
  <c r="J96" i="6"/>
  <c r="I96" i="6"/>
  <c r="J95" i="6"/>
  <c r="I95" i="6"/>
  <c r="J94" i="6"/>
  <c r="I94" i="6"/>
  <c r="J93" i="6"/>
  <c r="I93" i="6"/>
  <c r="J92" i="6"/>
  <c r="I92" i="6"/>
  <c r="J91" i="6"/>
  <c r="I91" i="6"/>
  <c r="J90" i="6"/>
  <c r="I90" i="6"/>
  <c r="J89" i="6"/>
  <c r="I89" i="6"/>
  <c r="J88" i="6"/>
  <c r="I88" i="6"/>
  <c r="J87" i="6"/>
  <c r="I87" i="6"/>
  <c r="J86" i="6"/>
  <c r="I86" i="6"/>
  <c r="J85" i="6"/>
  <c r="I85" i="6"/>
  <c r="J84" i="6"/>
  <c r="I84" i="6"/>
  <c r="J83" i="6"/>
  <c r="I83" i="6"/>
  <c r="J82" i="6"/>
  <c r="I82" i="6"/>
  <c r="J81" i="6"/>
  <c r="I81" i="6"/>
  <c r="J80" i="6"/>
  <c r="I80" i="6"/>
  <c r="J79" i="6"/>
  <c r="I79" i="6"/>
  <c r="J78" i="6"/>
  <c r="I78" i="6"/>
  <c r="J77" i="6"/>
  <c r="I77" i="6"/>
  <c r="J76" i="6"/>
  <c r="I76" i="6"/>
  <c r="J75" i="6"/>
  <c r="I75" i="6"/>
  <c r="J74" i="6"/>
  <c r="I74" i="6"/>
  <c r="J73" i="6"/>
  <c r="I73" i="6"/>
  <c r="J72" i="6"/>
  <c r="I72" i="6"/>
  <c r="J71" i="6"/>
  <c r="I71" i="6"/>
  <c r="J70" i="6"/>
  <c r="I70" i="6"/>
  <c r="J69" i="6"/>
  <c r="I69" i="6"/>
  <c r="J68" i="6"/>
  <c r="I68" i="6"/>
  <c r="J67" i="6"/>
  <c r="I67" i="6"/>
  <c r="J66" i="6"/>
  <c r="I66" i="6"/>
  <c r="J65" i="6"/>
  <c r="I65" i="6"/>
  <c r="J64" i="6"/>
  <c r="I64" i="6"/>
  <c r="J63" i="6"/>
  <c r="I63" i="6"/>
  <c r="J62" i="6"/>
  <c r="I62" i="6"/>
  <c r="J61" i="6"/>
  <c r="I61" i="6"/>
  <c r="J60" i="6"/>
  <c r="I60" i="6"/>
  <c r="J59" i="6"/>
  <c r="I59" i="6"/>
  <c r="J58" i="6"/>
  <c r="I58" i="6"/>
  <c r="J57" i="6"/>
  <c r="I57" i="6"/>
  <c r="J56" i="6"/>
  <c r="I56" i="6"/>
  <c r="J55" i="6"/>
  <c r="I55" i="6"/>
  <c r="J54" i="6"/>
  <c r="I54" i="6"/>
  <c r="J53" i="6"/>
  <c r="I53" i="6"/>
  <c r="J52" i="6"/>
  <c r="I52" i="6"/>
  <c r="J51" i="6"/>
  <c r="I51" i="6"/>
  <c r="J50" i="6"/>
  <c r="I50" i="6"/>
  <c r="J49" i="6"/>
  <c r="I49" i="6"/>
  <c r="J48" i="6"/>
  <c r="I48" i="6"/>
  <c r="J47" i="6"/>
  <c r="I47" i="6"/>
  <c r="J46" i="6"/>
  <c r="I46" i="6"/>
  <c r="J45" i="6"/>
  <c r="I45" i="6"/>
  <c r="J44" i="6"/>
  <c r="I44" i="6"/>
  <c r="J43" i="6"/>
  <c r="I43" i="6"/>
  <c r="J42" i="6"/>
  <c r="I42" i="6"/>
  <c r="J41" i="6"/>
  <c r="I41" i="6"/>
  <c r="J40" i="6"/>
  <c r="I40" i="6"/>
  <c r="J39" i="6"/>
  <c r="I39" i="6"/>
  <c r="J38" i="6"/>
  <c r="I38" i="6"/>
  <c r="J37" i="6"/>
  <c r="I37" i="6"/>
  <c r="J36" i="6"/>
  <c r="I36" i="6"/>
  <c r="J35" i="6"/>
  <c r="I35" i="6"/>
  <c r="J34" i="6"/>
  <c r="I34" i="6"/>
  <c r="J33" i="6"/>
  <c r="I33" i="6"/>
  <c r="J32" i="6"/>
  <c r="I32" i="6"/>
  <c r="J31" i="6"/>
  <c r="I31" i="6"/>
  <c r="J30" i="6"/>
  <c r="I30" i="6"/>
  <c r="J29" i="6"/>
  <c r="I29" i="6"/>
  <c r="J28" i="6"/>
  <c r="I28" i="6"/>
  <c r="J27" i="6"/>
  <c r="I27" i="6"/>
  <c r="J26" i="6"/>
  <c r="I26" i="6"/>
  <c r="J25" i="6"/>
  <c r="I25" i="6"/>
  <c r="J24" i="6"/>
  <c r="I24" i="6"/>
  <c r="J23" i="6"/>
  <c r="I23" i="6"/>
  <c r="J22" i="6"/>
  <c r="I22" i="6"/>
  <c r="J21" i="6"/>
  <c r="I21" i="6"/>
  <c r="J20" i="6"/>
  <c r="I20" i="6"/>
  <c r="J19" i="6"/>
  <c r="I19" i="6"/>
  <c r="J18" i="6"/>
  <c r="I18" i="6"/>
  <c r="J17" i="6"/>
  <c r="I17" i="6"/>
  <c r="J16" i="6"/>
  <c r="I16" i="6"/>
  <c r="J15" i="6"/>
  <c r="I15" i="6"/>
  <c r="J14" i="6"/>
  <c r="I14" i="6"/>
  <c r="J13" i="6"/>
  <c r="I13" i="6"/>
  <c r="J12" i="6"/>
  <c r="I12" i="6"/>
  <c r="J11" i="6"/>
  <c r="I11" i="6"/>
  <c r="J10" i="6"/>
  <c r="I10" i="6"/>
  <c r="J9" i="6"/>
  <c r="I9" i="6"/>
  <c r="J8" i="6"/>
  <c r="I8" i="6"/>
  <c r="J7" i="6"/>
  <c r="I7" i="6"/>
  <c r="J6" i="6"/>
  <c r="I6" i="6"/>
  <c r="J5" i="6"/>
  <c r="I5" i="6"/>
  <c r="J4" i="6"/>
  <c r="I4" i="6"/>
  <c r="J3" i="6"/>
  <c r="I3" i="6"/>
  <c r="J2" i="6"/>
  <c r="I2" i="6"/>
  <c r="Z381" i="10"/>
  <c r="AA381" i="10"/>
  <c r="U340" i="10"/>
  <c r="V340" i="10"/>
  <c r="U341" i="10"/>
  <c r="V341" i="10"/>
  <c r="U342" i="10"/>
  <c r="V342" i="10"/>
  <c r="U343" i="10"/>
  <c r="V343" i="10"/>
  <c r="U344" i="10"/>
  <c r="V344" i="10"/>
  <c r="U345" i="10"/>
  <c r="V345" i="10"/>
  <c r="U346" i="10"/>
  <c r="V346" i="10"/>
  <c r="U347" i="10"/>
  <c r="V347" i="10"/>
  <c r="U348" i="10"/>
  <c r="V348" i="10"/>
  <c r="U349" i="10"/>
  <c r="V349" i="10"/>
  <c r="U350" i="10"/>
  <c r="V350" i="10"/>
  <c r="U351" i="10"/>
  <c r="V351" i="10"/>
  <c r="U352" i="10"/>
  <c r="V352" i="10"/>
  <c r="U353" i="10"/>
  <c r="V353" i="10"/>
  <c r="U354" i="10"/>
  <c r="V354" i="10"/>
  <c r="U355" i="10"/>
  <c r="V355" i="10"/>
  <c r="U356" i="10"/>
  <c r="V356" i="10"/>
  <c r="U357" i="10"/>
  <c r="V357" i="10"/>
  <c r="U358" i="10"/>
  <c r="V358" i="10"/>
  <c r="U359" i="10"/>
  <c r="V359" i="10"/>
  <c r="U360" i="10"/>
  <c r="V360" i="10"/>
  <c r="U361" i="10"/>
  <c r="V361" i="10"/>
  <c r="U362" i="10"/>
  <c r="V362" i="10"/>
  <c r="U363" i="10"/>
  <c r="V363" i="10"/>
  <c r="U364" i="10"/>
  <c r="V364" i="10"/>
  <c r="U365" i="10"/>
  <c r="V365" i="10"/>
  <c r="U366" i="10"/>
  <c r="V366" i="10"/>
  <c r="U367" i="10"/>
  <c r="V367" i="10"/>
  <c r="U368" i="10"/>
  <c r="V368" i="10"/>
  <c r="U369" i="10"/>
  <c r="V369" i="10"/>
  <c r="U370" i="10"/>
  <c r="V370" i="10"/>
  <c r="U371" i="10"/>
  <c r="V371" i="10"/>
  <c r="U372" i="10"/>
  <c r="V372" i="10"/>
  <c r="U373" i="10"/>
  <c r="V373" i="10"/>
  <c r="U374" i="10"/>
  <c r="V374" i="10"/>
  <c r="U375" i="10"/>
  <c r="V375" i="10"/>
  <c r="U376" i="10"/>
  <c r="V376" i="10"/>
  <c r="U377" i="10"/>
  <c r="V377" i="10"/>
  <c r="U378" i="10"/>
  <c r="V378" i="10"/>
  <c r="U379" i="10"/>
  <c r="V379" i="10"/>
  <c r="U380" i="10"/>
  <c r="V380" i="10"/>
  <c r="U381" i="10"/>
  <c r="V381" i="10"/>
  <c r="U382" i="10"/>
  <c r="V382" i="10"/>
  <c r="U383" i="10"/>
  <c r="V383" i="10"/>
  <c r="U384" i="10"/>
  <c r="V384" i="10"/>
  <c r="U385" i="10"/>
  <c r="V385" i="10"/>
  <c r="U386" i="10"/>
  <c r="V386" i="10"/>
  <c r="U387" i="10"/>
  <c r="V387" i="10"/>
  <c r="U388" i="10"/>
  <c r="V388" i="10"/>
  <c r="U389" i="10"/>
  <c r="V389" i="10"/>
  <c r="U390" i="10"/>
  <c r="V390" i="10"/>
  <c r="U391" i="10"/>
  <c r="V391" i="10"/>
  <c r="U392" i="10"/>
  <c r="V392" i="10"/>
  <c r="U393" i="10"/>
  <c r="V393" i="10"/>
  <c r="U394" i="10"/>
  <c r="V394" i="10"/>
  <c r="U395" i="10"/>
  <c r="V395" i="10"/>
  <c r="U396" i="10"/>
  <c r="V396" i="10"/>
  <c r="U397" i="10"/>
  <c r="V397" i="10"/>
  <c r="U398" i="10"/>
  <c r="V398" i="10"/>
  <c r="U399" i="10"/>
  <c r="V399" i="10"/>
  <c r="U400" i="10"/>
  <c r="V400" i="10"/>
  <c r="U401" i="10"/>
  <c r="V401" i="10"/>
  <c r="U402" i="10"/>
  <c r="V402" i="10"/>
  <c r="U403" i="10"/>
  <c r="V403" i="10"/>
  <c r="U404" i="10"/>
  <c r="V404" i="10"/>
  <c r="U405" i="10"/>
  <c r="V405" i="10"/>
  <c r="U406" i="10"/>
  <c r="V406" i="10"/>
  <c r="U407" i="10"/>
  <c r="V407" i="10"/>
  <c r="U408" i="10"/>
  <c r="V408" i="10"/>
  <c r="U409" i="10"/>
  <c r="V409" i="10"/>
  <c r="U410" i="10"/>
  <c r="V410" i="10"/>
  <c r="U411" i="10"/>
  <c r="V411" i="10"/>
  <c r="U412" i="10"/>
  <c r="V412" i="10"/>
  <c r="U413" i="10"/>
  <c r="V413" i="10"/>
  <c r="U414" i="10"/>
  <c r="V414" i="10"/>
  <c r="U415" i="10"/>
  <c r="V415" i="10"/>
  <c r="U416" i="10"/>
  <c r="V416" i="10"/>
  <c r="U417" i="10"/>
  <c r="V417" i="10"/>
  <c r="U418" i="10"/>
  <c r="V418" i="10"/>
  <c r="U419" i="10"/>
  <c r="V419" i="10"/>
  <c r="U420" i="10"/>
  <c r="V420" i="10"/>
  <c r="U421" i="10"/>
  <c r="V421" i="10"/>
  <c r="U422" i="10"/>
  <c r="V422" i="10"/>
  <c r="U423" i="10"/>
  <c r="V423" i="10"/>
  <c r="U424" i="10"/>
  <c r="V424" i="10"/>
  <c r="U425" i="10"/>
  <c r="V425" i="10"/>
  <c r="U426" i="10"/>
  <c r="V426" i="10"/>
  <c r="U427" i="10"/>
  <c r="V427" i="10"/>
  <c r="U428" i="10"/>
  <c r="V428" i="10"/>
  <c r="U429" i="10"/>
  <c r="V429" i="10"/>
  <c r="U430" i="10"/>
  <c r="V430" i="10"/>
  <c r="U431" i="10"/>
  <c r="V431" i="10"/>
  <c r="U432" i="10"/>
  <c r="V432" i="10"/>
  <c r="U433" i="10"/>
  <c r="V433" i="10"/>
  <c r="U434" i="10"/>
  <c r="V434" i="10"/>
  <c r="U435" i="10"/>
  <c r="V435" i="10"/>
  <c r="U436" i="10"/>
  <c r="V436" i="10"/>
  <c r="U437" i="10"/>
  <c r="V437" i="10"/>
  <c r="U438" i="10"/>
  <c r="V438" i="10"/>
  <c r="U439" i="10"/>
  <c r="V439" i="10"/>
  <c r="U440" i="10"/>
  <c r="V440" i="10"/>
  <c r="U441" i="10"/>
  <c r="V441" i="10"/>
  <c r="U442" i="10"/>
  <c r="V442" i="10"/>
  <c r="U443" i="10"/>
  <c r="V443" i="10"/>
  <c r="U444" i="10"/>
  <c r="V444" i="10"/>
  <c r="U445" i="10"/>
  <c r="V445" i="10"/>
  <c r="U446" i="10"/>
  <c r="V446" i="10"/>
  <c r="U447" i="10"/>
  <c r="V447" i="10"/>
  <c r="U448" i="10"/>
  <c r="V448" i="10"/>
  <c r="U449" i="10"/>
  <c r="V449" i="10"/>
  <c r="U450" i="10"/>
  <c r="V450" i="10"/>
  <c r="U451" i="10"/>
  <c r="V451" i="10"/>
  <c r="U452" i="10"/>
  <c r="V452" i="10"/>
  <c r="U453" i="10"/>
  <c r="V453" i="10"/>
  <c r="U454" i="10"/>
  <c r="V454" i="10"/>
  <c r="U455" i="10"/>
  <c r="V455" i="10"/>
  <c r="U456" i="10"/>
  <c r="V456" i="10"/>
  <c r="U457" i="10"/>
  <c r="V457" i="10"/>
  <c r="U458" i="10"/>
  <c r="V458" i="10"/>
  <c r="U459" i="10"/>
  <c r="V459" i="10"/>
  <c r="U460" i="10"/>
  <c r="V460" i="10"/>
  <c r="U461" i="10"/>
  <c r="V461" i="10"/>
  <c r="U462" i="10"/>
  <c r="V462" i="10"/>
  <c r="U463" i="10"/>
  <c r="V463" i="10"/>
  <c r="U464" i="10"/>
  <c r="V464" i="10"/>
  <c r="U465" i="10"/>
  <c r="V465" i="10"/>
  <c r="U466" i="10"/>
  <c r="V466" i="10"/>
  <c r="U467" i="10"/>
  <c r="V467" i="10"/>
  <c r="U468" i="10"/>
  <c r="V468" i="10"/>
  <c r="U469" i="10"/>
  <c r="V469" i="10"/>
  <c r="U470" i="10"/>
  <c r="V470" i="10"/>
  <c r="U471" i="10"/>
  <c r="V471" i="10"/>
  <c r="U472" i="10"/>
  <c r="V472" i="10"/>
  <c r="U473" i="10"/>
  <c r="V473" i="10"/>
  <c r="U474" i="10"/>
  <c r="V474" i="10"/>
  <c r="U475" i="10"/>
  <c r="V475" i="10"/>
  <c r="U476" i="10"/>
  <c r="V476" i="10"/>
  <c r="U477" i="10"/>
  <c r="V477" i="10"/>
  <c r="U478" i="10"/>
  <c r="V478" i="10"/>
  <c r="U479" i="10"/>
  <c r="V479" i="10"/>
  <c r="U480" i="10"/>
  <c r="V480" i="10"/>
  <c r="U481" i="10"/>
  <c r="V481" i="10"/>
  <c r="U482" i="10"/>
  <c r="V482" i="10"/>
  <c r="U483" i="10"/>
  <c r="V483" i="10"/>
  <c r="U484" i="10"/>
  <c r="V484" i="10"/>
  <c r="U485" i="10"/>
  <c r="V485" i="10"/>
  <c r="U486" i="10"/>
  <c r="V486" i="10"/>
  <c r="U487" i="10"/>
  <c r="V487" i="10"/>
  <c r="U488" i="10"/>
  <c r="V488" i="10"/>
  <c r="U489" i="10"/>
  <c r="V489" i="10"/>
  <c r="U490" i="10"/>
  <c r="V490" i="10"/>
  <c r="U491" i="10"/>
  <c r="V491" i="10"/>
  <c r="U492" i="10"/>
  <c r="V492" i="10"/>
  <c r="U493" i="10"/>
  <c r="V493" i="10"/>
  <c r="U494" i="10"/>
  <c r="V494" i="10"/>
  <c r="U495" i="10"/>
  <c r="V495" i="10"/>
  <c r="U496" i="10"/>
  <c r="V496" i="10"/>
  <c r="U497" i="10"/>
  <c r="V497" i="10"/>
  <c r="U498" i="10"/>
  <c r="V498" i="10"/>
  <c r="U499" i="10"/>
  <c r="V499" i="10"/>
  <c r="U500" i="10"/>
  <c r="V500" i="10"/>
  <c r="U501" i="10"/>
  <c r="V501" i="10"/>
  <c r="U502" i="10"/>
  <c r="V502" i="10"/>
  <c r="U503" i="10"/>
  <c r="V503" i="10"/>
  <c r="U504" i="10"/>
  <c r="V504" i="10"/>
  <c r="U505" i="10"/>
  <c r="V505" i="10"/>
  <c r="U506" i="10"/>
  <c r="V506" i="10"/>
  <c r="U507" i="10"/>
  <c r="V507" i="10"/>
  <c r="U508" i="10"/>
  <c r="V508" i="10"/>
  <c r="U509" i="10"/>
  <c r="V509" i="10"/>
  <c r="U510" i="10"/>
  <c r="V510" i="10"/>
  <c r="U511" i="10"/>
  <c r="V511" i="10"/>
  <c r="U512" i="10"/>
  <c r="V512" i="10"/>
  <c r="U513" i="10"/>
  <c r="V513" i="10"/>
  <c r="U514" i="10"/>
  <c r="V514" i="10"/>
  <c r="U515" i="10"/>
  <c r="V515" i="10"/>
  <c r="U516" i="10"/>
  <c r="V516" i="10"/>
  <c r="U517" i="10"/>
  <c r="V517" i="10"/>
  <c r="U518" i="10"/>
  <c r="V518" i="10"/>
  <c r="U519" i="10"/>
  <c r="V519" i="10"/>
  <c r="U520" i="10"/>
  <c r="V520" i="10"/>
  <c r="U521" i="10"/>
  <c r="V521" i="10"/>
  <c r="U522" i="10"/>
  <c r="V522" i="10"/>
  <c r="U523" i="10"/>
  <c r="V523" i="10"/>
  <c r="U524" i="10"/>
  <c r="V524" i="10"/>
  <c r="U525" i="10"/>
  <c r="V525" i="10"/>
  <c r="U526" i="10"/>
  <c r="V526" i="10"/>
  <c r="U527" i="10"/>
  <c r="V527" i="10"/>
  <c r="U528" i="10"/>
  <c r="V528" i="10"/>
  <c r="U529" i="10"/>
  <c r="V529" i="10"/>
  <c r="U530" i="10"/>
  <c r="V530" i="10"/>
  <c r="U531" i="10"/>
  <c r="V531" i="10"/>
  <c r="U532" i="10"/>
  <c r="V532" i="10"/>
  <c r="U533" i="10"/>
  <c r="V533" i="10"/>
  <c r="U534" i="10"/>
  <c r="V534" i="10"/>
  <c r="U535" i="10"/>
  <c r="V535" i="10"/>
  <c r="U536" i="10"/>
  <c r="V536" i="10"/>
  <c r="U537" i="10"/>
  <c r="V537" i="10"/>
  <c r="U538" i="10"/>
  <c r="V538" i="10"/>
  <c r="U539" i="10"/>
  <c r="V539" i="10"/>
  <c r="U540" i="10"/>
  <c r="V540" i="10"/>
  <c r="U541" i="10"/>
  <c r="V541" i="10"/>
  <c r="U542" i="10"/>
  <c r="V542" i="10"/>
  <c r="U543" i="10"/>
  <c r="V543" i="10"/>
  <c r="U544" i="10"/>
  <c r="V544" i="10"/>
  <c r="U545" i="10"/>
  <c r="V545" i="10"/>
  <c r="U546" i="10"/>
  <c r="V546" i="10"/>
  <c r="V339" i="10"/>
  <c r="U339" i="10"/>
  <c r="V334" i="10"/>
  <c r="U334" i="10"/>
  <c r="U333" i="10"/>
  <c r="V333" i="10"/>
  <c r="U335" i="10"/>
  <c r="V335" i="10"/>
  <c r="U336" i="10"/>
  <c r="V336" i="10"/>
  <c r="U337" i="10"/>
  <c r="V337" i="10"/>
  <c r="U338" i="10"/>
  <c r="V338" i="10"/>
  <c r="V331" i="10"/>
  <c r="U331" i="10"/>
  <c r="U330" i="10"/>
  <c r="V330" i="10"/>
  <c r="U332" i="10"/>
  <c r="V332" i="10"/>
  <c r="U78" i="10" l="1"/>
  <c r="AA459" i="10"/>
  <c r="AA135" i="10"/>
  <c r="AA127" i="10"/>
  <c r="AA111" i="10"/>
  <c r="AA95" i="10"/>
  <c r="Z47" i="10"/>
  <c r="AA34" i="10"/>
  <c r="AA27" i="10"/>
  <c r="Z15" i="10"/>
  <c r="Z384" i="10"/>
  <c r="AA340" i="10"/>
  <c r="V329" i="10"/>
  <c r="U329" i="10"/>
  <c r="V328" i="10"/>
  <c r="U328" i="10"/>
  <c r="V327" i="10"/>
  <c r="U327" i="10"/>
  <c r="V326" i="10"/>
  <c r="U326" i="10"/>
  <c r="V325" i="10"/>
  <c r="U325" i="10"/>
  <c r="V324" i="10"/>
  <c r="U324" i="10"/>
  <c r="V323" i="10"/>
  <c r="U323" i="10"/>
  <c r="V322" i="10"/>
  <c r="U322" i="10"/>
  <c r="V321" i="10"/>
  <c r="U321" i="10"/>
  <c r="V320" i="10"/>
  <c r="U320" i="10"/>
  <c r="V319" i="10"/>
  <c r="U319" i="10"/>
  <c r="V318" i="10"/>
  <c r="U318" i="10"/>
  <c r="V317" i="10"/>
  <c r="U317" i="10"/>
  <c r="V316" i="10"/>
  <c r="U316" i="10"/>
  <c r="V315" i="10"/>
  <c r="U315" i="10"/>
  <c r="V314" i="10"/>
  <c r="U314" i="10"/>
  <c r="V313" i="10"/>
  <c r="U313" i="10"/>
  <c r="V312" i="10"/>
  <c r="U312" i="10"/>
  <c r="V311" i="10"/>
  <c r="U311" i="10"/>
  <c r="V310" i="10"/>
  <c r="U310" i="10"/>
  <c r="V309" i="10"/>
  <c r="U309" i="10"/>
  <c r="V308" i="10"/>
  <c r="U308" i="10"/>
  <c r="V307" i="10"/>
  <c r="U307" i="10"/>
  <c r="V306" i="10"/>
  <c r="U306" i="10"/>
  <c r="V305" i="10"/>
  <c r="U305" i="10"/>
  <c r="V304" i="10"/>
  <c r="AA304" i="10" s="1"/>
  <c r="U304" i="10"/>
  <c r="V303" i="10"/>
  <c r="U303" i="10"/>
  <c r="V302" i="10"/>
  <c r="U302" i="10"/>
  <c r="V301" i="10"/>
  <c r="U301" i="10"/>
  <c r="V300" i="10"/>
  <c r="U300" i="10"/>
  <c r="V299" i="10"/>
  <c r="U299" i="10"/>
  <c r="V298" i="10"/>
  <c r="U298" i="10"/>
  <c r="V297" i="10"/>
  <c r="U297" i="10"/>
  <c r="V296" i="10"/>
  <c r="U296" i="10"/>
  <c r="V295" i="10"/>
  <c r="U295" i="10"/>
  <c r="V294" i="10"/>
  <c r="U294" i="10"/>
  <c r="V293" i="10"/>
  <c r="U293" i="10"/>
  <c r="V292" i="10"/>
  <c r="U292" i="10"/>
  <c r="V291" i="10"/>
  <c r="U291" i="10"/>
  <c r="V290" i="10"/>
  <c r="U290" i="10"/>
  <c r="V289" i="10"/>
  <c r="U289" i="10"/>
  <c r="V288" i="10"/>
  <c r="U288" i="10"/>
  <c r="V287" i="10"/>
  <c r="U287" i="10"/>
  <c r="V286" i="10"/>
  <c r="U286" i="10"/>
  <c r="V285" i="10"/>
  <c r="U285" i="10"/>
  <c r="V284" i="10"/>
  <c r="U284" i="10"/>
  <c r="V283" i="10"/>
  <c r="U283" i="10"/>
  <c r="V282" i="10"/>
  <c r="U282" i="10"/>
  <c r="V281" i="10"/>
  <c r="U281" i="10"/>
  <c r="V280" i="10"/>
  <c r="U280" i="10"/>
  <c r="V279" i="10"/>
  <c r="U279" i="10"/>
  <c r="V278" i="10"/>
  <c r="U278" i="10"/>
  <c r="V277" i="10"/>
  <c r="U277" i="10"/>
  <c r="V276" i="10"/>
  <c r="U276" i="10"/>
  <c r="V275" i="10"/>
  <c r="U275" i="10"/>
  <c r="V274" i="10"/>
  <c r="U274" i="10"/>
  <c r="V273" i="10"/>
  <c r="U273" i="10"/>
  <c r="V272" i="10"/>
  <c r="AA272" i="10" s="1"/>
  <c r="U272" i="10"/>
  <c r="V271" i="10"/>
  <c r="U271" i="10"/>
  <c r="V270" i="10"/>
  <c r="U270" i="10"/>
  <c r="V269" i="10"/>
  <c r="U269" i="10"/>
  <c r="V268" i="10"/>
  <c r="U268" i="10"/>
  <c r="V267" i="10"/>
  <c r="U267" i="10"/>
  <c r="V266" i="10"/>
  <c r="U266" i="10"/>
  <c r="V265" i="10"/>
  <c r="U265" i="10"/>
  <c r="V264" i="10"/>
  <c r="U264" i="10"/>
  <c r="V263" i="10"/>
  <c r="U263" i="10"/>
  <c r="V262" i="10"/>
  <c r="U262" i="10"/>
  <c r="V261" i="10"/>
  <c r="U261" i="10"/>
  <c r="V260" i="10"/>
  <c r="U260" i="10"/>
  <c r="V259" i="10"/>
  <c r="U259" i="10"/>
  <c r="V258" i="10"/>
  <c r="U258" i="10"/>
  <c r="V257" i="10"/>
  <c r="U257" i="10"/>
  <c r="V256" i="10"/>
  <c r="U256" i="10"/>
  <c r="V255" i="10"/>
  <c r="U255" i="10"/>
  <c r="V254" i="10"/>
  <c r="U254" i="10"/>
  <c r="V253" i="10"/>
  <c r="U253" i="10"/>
  <c r="V252" i="10"/>
  <c r="U252" i="10"/>
  <c r="V251" i="10"/>
  <c r="U251" i="10"/>
  <c r="V250" i="10"/>
  <c r="U250" i="10"/>
  <c r="V249" i="10"/>
  <c r="U249" i="10"/>
  <c r="V248" i="10"/>
  <c r="U248" i="10"/>
  <c r="V247" i="10"/>
  <c r="U247" i="10"/>
  <c r="V246" i="10"/>
  <c r="U246" i="10"/>
  <c r="V245" i="10"/>
  <c r="U245" i="10"/>
  <c r="V244" i="10"/>
  <c r="U244" i="10"/>
  <c r="V243" i="10"/>
  <c r="U243" i="10"/>
  <c r="V242" i="10"/>
  <c r="U242" i="10"/>
  <c r="V241" i="10"/>
  <c r="U241" i="10"/>
  <c r="V240" i="10"/>
  <c r="AA240" i="10" s="1"/>
  <c r="U240" i="10"/>
  <c r="V239" i="10"/>
  <c r="U239" i="10"/>
  <c r="V238" i="10"/>
  <c r="U238" i="10"/>
  <c r="V237" i="10"/>
  <c r="U237" i="10"/>
  <c r="V236" i="10"/>
  <c r="U236" i="10"/>
  <c r="V235" i="10"/>
  <c r="U235" i="10"/>
  <c r="V234" i="10"/>
  <c r="U234" i="10"/>
  <c r="V233" i="10"/>
  <c r="U233" i="10"/>
  <c r="V232" i="10"/>
  <c r="U232" i="10"/>
  <c r="V231" i="10"/>
  <c r="U231" i="10"/>
  <c r="V230" i="10"/>
  <c r="U230" i="10"/>
  <c r="V229" i="10"/>
  <c r="U229" i="10"/>
  <c r="V228" i="10"/>
  <c r="U228" i="10"/>
  <c r="V227" i="10"/>
  <c r="U227" i="10"/>
  <c r="V226" i="10"/>
  <c r="U226" i="10"/>
  <c r="V225" i="10"/>
  <c r="U225" i="10"/>
  <c r="V224" i="10"/>
  <c r="U224" i="10"/>
  <c r="V223" i="10"/>
  <c r="U223" i="10"/>
  <c r="V222" i="10"/>
  <c r="U222" i="10"/>
  <c r="V221" i="10"/>
  <c r="U221" i="10"/>
  <c r="V220" i="10"/>
  <c r="U220" i="10"/>
  <c r="V219" i="10"/>
  <c r="U219" i="10"/>
  <c r="V218" i="10"/>
  <c r="U218" i="10"/>
  <c r="V217" i="10"/>
  <c r="U217" i="10"/>
  <c r="V216" i="10"/>
  <c r="U216" i="10"/>
  <c r="V215" i="10"/>
  <c r="U215" i="10"/>
  <c r="V214" i="10"/>
  <c r="U214" i="10"/>
  <c r="V213" i="10"/>
  <c r="U213" i="10"/>
  <c r="V212" i="10"/>
  <c r="U212" i="10"/>
  <c r="V211" i="10"/>
  <c r="U211" i="10"/>
  <c r="V210" i="10"/>
  <c r="U210" i="10"/>
  <c r="V209" i="10"/>
  <c r="U209" i="10"/>
  <c r="V208" i="10"/>
  <c r="AA208" i="10" s="1"/>
  <c r="U208" i="10"/>
  <c r="V207" i="10"/>
  <c r="U207" i="10"/>
  <c r="V206" i="10"/>
  <c r="U206" i="10"/>
  <c r="V205" i="10"/>
  <c r="U205" i="10"/>
  <c r="V204" i="10"/>
  <c r="U204" i="10"/>
  <c r="V203" i="10"/>
  <c r="U203" i="10"/>
  <c r="V202" i="10"/>
  <c r="U202" i="10"/>
  <c r="V201" i="10"/>
  <c r="U201" i="10"/>
  <c r="V200" i="10"/>
  <c r="U200" i="10"/>
  <c r="V199" i="10"/>
  <c r="U199" i="10"/>
  <c r="V198" i="10"/>
  <c r="U198" i="10"/>
  <c r="V197" i="10"/>
  <c r="U197" i="10"/>
  <c r="V196" i="10"/>
  <c r="U196" i="10"/>
  <c r="V195" i="10"/>
  <c r="U195" i="10"/>
  <c r="V194" i="10"/>
  <c r="U194" i="10"/>
  <c r="V193" i="10"/>
  <c r="U193" i="10"/>
  <c r="V192" i="10"/>
  <c r="AA192" i="10" s="1"/>
  <c r="U192" i="10"/>
  <c r="V191" i="10"/>
  <c r="U191" i="10"/>
  <c r="V190" i="10"/>
  <c r="U190" i="10"/>
  <c r="V189" i="10"/>
  <c r="U189" i="10"/>
  <c r="V188" i="10"/>
  <c r="U188" i="10"/>
  <c r="V187" i="10"/>
  <c r="U187" i="10"/>
  <c r="V186" i="10"/>
  <c r="U186" i="10"/>
  <c r="V185" i="10"/>
  <c r="U185" i="10"/>
  <c r="V184" i="10"/>
  <c r="U184" i="10"/>
  <c r="V183" i="10"/>
  <c r="U183" i="10"/>
  <c r="V182" i="10"/>
  <c r="U182" i="10"/>
  <c r="V181" i="10"/>
  <c r="U181" i="10"/>
  <c r="V180" i="10"/>
  <c r="U180" i="10"/>
  <c r="V179" i="10"/>
  <c r="U179" i="10"/>
  <c r="V178" i="10"/>
  <c r="U178" i="10"/>
  <c r="V177" i="10"/>
  <c r="U177" i="10"/>
  <c r="V176" i="10"/>
  <c r="AA176" i="10" s="1"/>
  <c r="U176" i="10"/>
  <c r="V175" i="10"/>
  <c r="U175" i="10"/>
  <c r="V174" i="10"/>
  <c r="U174" i="10"/>
  <c r="V173" i="10"/>
  <c r="U173" i="10"/>
  <c r="V172" i="10"/>
  <c r="U172" i="10"/>
  <c r="V171" i="10"/>
  <c r="U171" i="10"/>
  <c r="V170" i="10"/>
  <c r="U170" i="10"/>
  <c r="V169" i="10"/>
  <c r="U169" i="10"/>
  <c r="V168" i="10"/>
  <c r="U168" i="10"/>
  <c r="V167" i="10"/>
  <c r="U167" i="10"/>
  <c r="V166" i="10"/>
  <c r="U166" i="10"/>
  <c r="V165" i="10"/>
  <c r="U165" i="10"/>
  <c r="V164" i="10"/>
  <c r="U164" i="10"/>
  <c r="V163" i="10"/>
  <c r="U163" i="10"/>
  <c r="Z163" i="10" s="1"/>
  <c r="V162" i="10"/>
  <c r="U162" i="10"/>
  <c r="V161" i="10"/>
  <c r="U161" i="10"/>
  <c r="V160" i="10"/>
  <c r="U160" i="10"/>
  <c r="V159" i="10"/>
  <c r="U159" i="10"/>
  <c r="V158" i="10"/>
  <c r="U158" i="10"/>
  <c r="V157" i="10"/>
  <c r="U157" i="10"/>
  <c r="V156" i="10"/>
  <c r="U156" i="10"/>
  <c r="V155" i="10"/>
  <c r="U155" i="10"/>
  <c r="V154" i="10"/>
  <c r="U154" i="10"/>
  <c r="V153" i="10"/>
  <c r="U153" i="10"/>
  <c r="V152" i="10"/>
  <c r="U152" i="10"/>
  <c r="V151" i="10"/>
  <c r="AA151" i="10" s="1"/>
  <c r="U151" i="10"/>
  <c r="V150" i="10"/>
  <c r="U150" i="10"/>
  <c r="V149" i="10"/>
  <c r="U149" i="10"/>
  <c r="V148" i="10"/>
  <c r="U148" i="10"/>
  <c r="V147" i="10"/>
  <c r="U147" i="10"/>
  <c r="V146" i="10"/>
  <c r="U146" i="10"/>
  <c r="V145" i="10"/>
  <c r="U145" i="10"/>
  <c r="V144" i="10"/>
  <c r="U144" i="10"/>
  <c r="V143" i="10"/>
  <c r="AA143" i="10" s="1"/>
  <c r="U143" i="10"/>
  <c r="V142" i="10"/>
  <c r="U142" i="10"/>
  <c r="V141" i="10"/>
  <c r="U141" i="10"/>
  <c r="V140" i="10"/>
  <c r="U140" i="10"/>
  <c r="V139" i="10"/>
  <c r="U139" i="10"/>
  <c r="V138" i="10"/>
  <c r="U138" i="10"/>
  <c r="V137" i="10"/>
  <c r="U137" i="10"/>
  <c r="V136" i="10"/>
  <c r="U136" i="10"/>
  <c r="V135" i="10"/>
  <c r="U135" i="10"/>
  <c r="V134" i="10"/>
  <c r="U134" i="10"/>
  <c r="V133" i="10"/>
  <c r="U133" i="10"/>
  <c r="V132" i="10"/>
  <c r="U132" i="10"/>
  <c r="V131" i="10"/>
  <c r="U131" i="10"/>
  <c r="V130" i="10"/>
  <c r="U130" i="10"/>
  <c r="V129" i="10"/>
  <c r="U129" i="10"/>
  <c r="V128" i="10"/>
  <c r="U128" i="10"/>
  <c r="V127" i="10"/>
  <c r="U127" i="10"/>
  <c r="V126" i="10"/>
  <c r="U126" i="10"/>
  <c r="V125" i="10"/>
  <c r="U125" i="10"/>
  <c r="V124" i="10"/>
  <c r="U124" i="10"/>
  <c r="V123" i="10"/>
  <c r="U123" i="10"/>
  <c r="V122" i="10"/>
  <c r="U122" i="10"/>
  <c r="V121" i="10"/>
  <c r="U121" i="10"/>
  <c r="V120" i="10"/>
  <c r="U120" i="10"/>
  <c r="V119" i="10"/>
  <c r="AA119" i="10" s="1"/>
  <c r="U119" i="10"/>
  <c r="V118" i="10"/>
  <c r="U118" i="10"/>
  <c r="V117" i="10"/>
  <c r="U117" i="10"/>
  <c r="V116" i="10"/>
  <c r="U116" i="10"/>
  <c r="V115" i="10"/>
  <c r="U115" i="10"/>
  <c r="V114" i="10"/>
  <c r="U114" i="10"/>
  <c r="V113" i="10"/>
  <c r="U113" i="10"/>
  <c r="V112" i="10"/>
  <c r="U112" i="10"/>
  <c r="V111" i="10"/>
  <c r="U111" i="10"/>
  <c r="V110" i="10"/>
  <c r="U110" i="10"/>
  <c r="V109" i="10"/>
  <c r="U109" i="10"/>
  <c r="V108" i="10"/>
  <c r="U108" i="10"/>
  <c r="V107" i="10"/>
  <c r="U107" i="10"/>
  <c r="V106" i="10"/>
  <c r="U106" i="10"/>
  <c r="V105" i="10"/>
  <c r="U105" i="10"/>
  <c r="V104" i="10"/>
  <c r="U104" i="10"/>
  <c r="V103" i="10"/>
  <c r="AA103" i="10" s="1"/>
  <c r="U103" i="10"/>
  <c r="V102" i="10"/>
  <c r="U102" i="10"/>
  <c r="V101" i="10"/>
  <c r="U101" i="10"/>
  <c r="V100" i="10"/>
  <c r="U100" i="10"/>
  <c r="V99" i="10"/>
  <c r="U99" i="10"/>
  <c r="V98" i="10"/>
  <c r="U98" i="10"/>
  <c r="V97" i="10"/>
  <c r="U97" i="10"/>
  <c r="V96" i="10"/>
  <c r="U96" i="10"/>
  <c r="V95" i="10"/>
  <c r="U95" i="10"/>
  <c r="V94" i="10"/>
  <c r="U94" i="10"/>
  <c r="V93" i="10"/>
  <c r="U93" i="10"/>
  <c r="V92" i="10"/>
  <c r="U92" i="10"/>
  <c r="V91" i="10"/>
  <c r="U91" i="10"/>
  <c r="V90" i="10"/>
  <c r="U90" i="10"/>
  <c r="V89" i="10"/>
  <c r="U89" i="10"/>
  <c r="V88" i="10"/>
  <c r="U88" i="10"/>
  <c r="V87" i="10"/>
  <c r="AA87" i="10" s="1"/>
  <c r="U87" i="10"/>
  <c r="V86" i="10"/>
  <c r="U86" i="10"/>
  <c r="V85" i="10"/>
  <c r="U85" i="10"/>
  <c r="V84" i="10"/>
  <c r="U84" i="10"/>
  <c r="V83" i="10"/>
  <c r="U83" i="10"/>
  <c r="V82" i="10"/>
  <c r="U82" i="10"/>
  <c r="V81" i="10"/>
  <c r="U81" i="10"/>
  <c r="V80" i="10"/>
  <c r="U80" i="10"/>
  <c r="V79" i="10"/>
  <c r="AA79" i="10" s="1"/>
  <c r="U79" i="10"/>
  <c r="V78" i="10"/>
  <c r="V77" i="10"/>
  <c r="U77" i="10"/>
  <c r="V76" i="10"/>
  <c r="U76" i="10"/>
  <c r="V75" i="10"/>
  <c r="U75" i="10"/>
  <c r="V74" i="10"/>
  <c r="U74" i="10"/>
  <c r="V73" i="10"/>
  <c r="U73" i="10"/>
  <c r="V72" i="10"/>
  <c r="U72" i="10"/>
  <c r="V71" i="10"/>
  <c r="AA71" i="10" s="1"/>
  <c r="U71" i="10"/>
  <c r="V70" i="10"/>
  <c r="U70" i="10"/>
  <c r="V69" i="10"/>
  <c r="U69" i="10"/>
  <c r="V68" i="10"/>
  <c r="AA68" i="10" s="1"/>
  <c r="U68" i="10"/>
  <c r="V67" i="10"/>
  <c r="U67" i="10"/>
  <c r="V66" i="10"/>
  <c r="U66" i="10"/>
  <c r="V65" i="10"/>
  <c r="U65" i="10"/>
  <c r="V64" i="10"/>
  <c r="U64" i="10"/>
  <c r="V63" i="10"/>
  <c r="U63" i="10"/>
  <c r="V62" i="10"/>
  <c r="U62" i="10"/>
  <c r="V61" i="10"/>
  <c r="U61" i="10"/>
  <c r="V60" i="10"/>
  <c r="U60" i="10"/>
  <c r="V59" i="10"/>
  <c r="U59" i="10"/>
  <c r="V58" i="10"/>
  <c r="U58" i="10"/>
  <c r="V57" i="10"/>
  <c r="U57" i="10"/>
  <c r="V56" i="10"/>
  <c r="U56" i="10"/>
  <c r="V55" i="10"/>
  <c r="U55" i="10"/>
  <c r="V54" i="10"/>
  <c r="U54" i="10"/>
  <c r="V53" i="10"/>
  <c r="U53" i="10"/>
  <c r="V52" i="10"/>
  <c r="U52" i="10"/>
  <c r="V51" i="10"/>
  <c r="U51" i="10"/>
  <c r="V50" i="10"/>
  <c r="U50" i="10"/>
  <c r="V49" i="10"/>
  <c r="U49" i="10"/>
  <c r="V48" i="10"/>
  <c r="U48" i="10"/>
  <c r="V47" i="10"/>
  <c r="U47" i="10"/>
  <c r="V46" i="10"/>
  <c r="U46" i="10"/>
  <c r="V45" i="10"/>
  <c r="U45" i="10"/>
  <c r="V44" i="10"/>
  <c r="U44" i="10"/>
  <c r="V43" i="10"/>
  <c r="U43" i="10"/>
  <c r="V42" i="10"/>
  <c r="U42" i="10"/>
  <c r="V41" i="10"/>
  <c r="U41" i="10"/>
  <c r="Z41" i="10" s="1"/>
  <c r="V40" i="10"/>
  <c r="U40" i="10"/>
  <c r="V39" i="10"/>
  <c r="U39" i="10"/>
  <c r="V38" i="10"/>
  <c r="U38" i="10"/>
  <c r="V37" i="10"/>
  <c r="U37" i="10"/>
  <c r="V36" i="10"/>
  <c r="U36" i="10"/>
  <c r="V35" i="10"/>
  <c r="U35" i="10"/>
  <c r="V34" i="10"/>
  <c r="U34" i="10"/>
  <c r="V33" i="10"/>
  <c r="U33" i="10"/>
  <c r="V32" i="10"/>
  <c r="U32" i="10"/>
  <c r="V31" i="10"/>
  <c r="U31" i="10"/>
  <c r="V30" i="10"/>
  <c r="U30" i="10"/>
  <c r="V29" i="10"/>
  <c r="U29" i="10"/>
  <c r="V28" i="10"/>
  <c r="U28" i="10"/>
  <c r="V27" i="10"/>
  <c r="U27" i="10"/>
  <c r="V26" i="10"/>
  <c r="U26" i="10"/>
  <c r="V25" i="10"/>
  <c r="U25" i="10"/>
  <c r="V24" i="10"/>
  <c r="U24" i="10"/>
  <c r="V23" i="10"/>
  <c r="U23" i="10"/>
  <c r="V22" i="10"/>
  <c r="U22" i="10"/>
  <c r="V21" i="10"/>
  <c r="U21" i="10"/>
  <c r="V20" i="10"/>
  <c r="U20" i="10"/>
  <c r="V19" i="10"/>
  <c r="U19" i="10"/>
  <c r="V18" i="10"/>
  <c r="U18" i="10"/>
  <c r="V17" i="10"/>
  <c r="U17" i="10"/>
  <c r="V16" i="10"/>
  <c r="U16" i="10"/>
  <c r="V15" i="10"/>
  <c r="U15" i="10"/>
  <c r="V14" i="10"/>
  <c r="U14" i="10"/>
  <c r="V13" i="10"/>
  <c r="U13" i="10"/>
  <c r="V12" i="10"/>
  <c r="U12" i="10"/>
  <c r="V11" i="10"/>
  <c r="U11" i="10"/>
  <c r="V10" i="10"/>
  <c r="U10" i="10"/>
  <c r="V9" i="10"/>
  <c r="U9" i="10"/>
  <c r="V8" i="10"/>
  <c r="U8" i="10"/>
  <c r="V7" i="10"/>
  <c r="U7" i="10"/>
  <c r="V6" i="10"/>
  <c r="U6" i="10"/>
  <c r="V5" i="10"/>
  <c r="U5" i="10"/>
  <c r="V4" i="10"/>
  <c r="AA4" i="10" s="1"/>
  <c r="U4" i="10"/>
  <c r="V3" i="10"/>
  <c r="U3" i="10"/>
  <c r="V2" i="10"/>
  <c r="U2" i="10"/>
  <c r="J546" i="10"/>
  <c r="AA546" i="10" s="1"/>
  <c r="I546" i="10"/>
  <c r="Z546" i="10" s="1"/>
  <c r="J545" i="10"/>
  <c r="AA545" i="10" s="1"/>
  <c r="I545" i="10"/>
  <c r="Z545" i="10" s="1"/>
  <c r="J544" i="10"/>
  <c r="AA544" i="10" s="1"/>
  <c r="I544" i="10"/>
  <c r="Z544" i="10" s="1"/>
  <c r="J543" i="10"/>
  <c r="AA543" i="10" s="1"/>
  <c r="I543" i="10"/>
  <c r="Z543" i="10" s="1"/>
  <c r="J542" i="10"/>
  <c r="AA542" i="10" s="1"/>
  <c r="I542" i="10"/>
  <c r="Z542" i="10" s="1"/>
  <c r="J541" i="10"/>
  <c r="AA541" i="10" s="1"/>
  <c r="I541" i="10"/>
  <c r="J540" i="10"/>
  <c r="AA540" i="10" s="1"/>
  <c r="I540" i="10"/>
  <c r="Z540" i="10" s="1"/>
  <c r="J539" i="10"/>
  <c r="AA539" i="10" s="1"/>
  <c r="I539" i="10"/>
  <c r="Z539" i="10" s="1"/>
  <c r="J538" i="10"/>
  <c r="AA538" i="10" s="1"/>
  <c r="I538" i="10"/>
  <c r="Z538" i="10" s="1"/>
  <c r="J537" i="10"/>
  <c r="AA537" i="10" s="1"/>
  <c r="I537" i="10"/>
  <c r="J536" i="10"/>
  <c r="AA536" i="10" s="1"/>
  <c r="I536" i="10"/>
  <c r="Z536" i="10" s="1"/>
  <c r="J535" i="10"/>
  <c r="AA535" i="10" s="1"/>
  <c r="I535" i="10"/>
  <c r="Z535" i="10" s="1"/>
  <c r="J534" i="10"/>
  <c r="AA534" i="10" s="1"/>
  <c r="I534" i="10"/>
  <c r="Z534" i="10" s="1"/>
  <c r="J533" i="10"/>
  <c r="AA533" i="10" s="1"/>
  <c r="I533" i="10"/>
  <c r="J532" i="10"/>
  <c r="AA532" i="10" s="1"/>
  <c r="I532" i="10"/>
  <c r="Z532" i="10" s="1"/>
  <c r="J531" i="10"/>
  <c r="AA531" i="10" s="1"/>
  <c r="I531" i="10"/>
  <c r="Z531" i="10" s="1"/>
  <c r="J530" i="10"/>
  <c r="AA530" i="10" s="1"/>
  <c r="I530" i="10"/>
  <c r="Z530" i="10" s="1"/>
  <c r="J529" i="10"/>
  <c r="AA529" i="10" s="1"/>
  <c r="I529" i="10"/>
  <c r="J528" i="10"/>
  <c r="AA528" i="10" s="1"/>
  <c r="I528" i="10"/>
  <c r="Z528" i="10" s="1"/>
  <c r="J527" i="10"/>
  <c r="AA527" i="10" s="1"/>
  <c r="I527" i="10"/>
  <c r="Z527" i="10" s="1"/>
  <c r="J526" i="10"/>
  <c r="AA526" i="10" s="1"/>
  <c r="I526" i="10"/>
  <c r="Z526" i="10" s="1"/>
  <c r="J525" i="10"/>
  <c r="AA525" i="10" s="1"/>
  <c r="I525" i="10"/>
  <c r="J524" i="10"/>
  <c r="AA524" i="10" s="1"/>
  <c r="I524" i="10"/>
  <c r="Z524" i="10" s="1"/>
  <c r="J523" i="10"/>
  <c r="AA523" i="10" s="1"/>
  <c r="I523" i="10"/>
  <c r="Z523" i="10" s="1"/>
  <c r="J522" i="10"/>
  <c r="AA522" i="10" s="1"/>
  <c r="I522" i="10"/>
  <c r="Z522" i="10" s="1"/>
  <c r="J521" i="10"/>
  <c r="AA521" i="10" s="1"/>
  <c r="I521" i="10"/>
  <c r="J520" i="10"/>
  <c r="AA520" i="10" s="1"/>
  <c r="I520" i="10"/>
  <c r="Z520" i="10" s="1"/>
  <c r="J519" i="10"/>
  <c r="AA519" i="10" s="1"/>
  <c r="I519" i="10"/>
  <c r="Z519" i="10" s="1"/>
  <c r="J518" i="10"/>
  <c r="AA518" i="10" s="1"/>
  <c r="I518" i="10"/>
  <c r="Z518" i="10" s="1"/>
  <c r="J517" i="10"/>
  <c r="AA517" i="10" s="1"/>
  <c r="I517" i="10"/>
  <c r="J516" i="10"/>
  <c r="AA516" i="10" s="1"/>
  <c r="I516" i="10"/>
  <c r="Z516" i="10" s="1"/>
  <c r="J515" i="10"/>
  <c r="AA515" i="10" s="1"/>
  <c r="I515" i="10"/>
  <c r="Z515" i="10" s="1"/>
  <c r="J514" i="10"/>
  <c r="AA514" i="10" s="1"/>
  <c r="I514" i="10"/>
  <c r="Z514" i="10" s="1"/>
  <c r="J513" i="10"/>
  <c r="AA513" i="10" s="1"/>
  <c r="I513" i="10"/>
  <c r="J512" i="10"/>
  <c r="AA512" i="10" s="1"/>
  <c r="I512" i="10"/>
  <c r="Z512" i="10" s="1"/>
  <c r="J511" i="10"/>
  <c r="AA511" i="10" s="1"/>
  <c r="I511" i="10"/>
  <c r="Z511" i="10" s="1"/>
  <c r="J510" i="10"/>
  <c r="AA510" i="10" s="1"/>
  <c r="I510" i="10"/>
  <c r="Z510" i="10" s="1"/>
  <c r="J509" i="10"/>
  <c r="AA509" i="10" s="1"/>
  <c r="I509" i="10"/>
  <c r="J508" i="10"/>
  <c r="AA508" i="10" s="1"/>
  <c r="I508" i="10"/>
  <c r="Z508" i="10" s="1"/>
  <c r="J507" i="10"/>
  <c r="AA507" i="10" s="1"/>
  <c r="I507" i="10"/>
  <c r="Z507" i="10" s="1"/>
  <c r="J506" i="10"/>
  <c r="AA506" i="10" s="1"/>
  <c r="I506" i="10"/>
  <c r="Z506" i="10" s="1"/>
  <c r="J505" i="10"/>
  <c r="AA505" i="10" s="1"/>
  <c r="I505" i="10"/>
  <c r="J504" i="10"/>
  <c r="AA504" i="10" s="1"/>
  <c r="I504" i="10"/>
  <c r="Z504" i="10" s="1"/>
  <c r="J503" i="10"/>
  <c r="AA503" i="10" s="1"/>
  <c r="I503" i="10"/>
  <c r="Z503" i="10" s="1"/>
  <c r="J502" i="10"/>
  <c r="AA502" i="10" s="1"/>
  <c r="I502" i="10"/>
  <c r="Z502" i="10" s="1"/>
  <c r="J501" i="10"/>
  <c r="AA501" i="10" s="1"/>
  <c r="I501" i="10"/>
  <c r="J500" i="10"/>
  <c r="AA500" i="10" s="1"/>
  <c r="I500" i="10"/>
  <c r="Z500" i="10" s="1"/>
  <c r="J499" i="10"/>
  <c r="AA499" i="10" s="1"/>
  <c r="I499" i="10"/>
  <c r="Z499" i="10" s="1"/>
  <c r="J498" i="10"/>
  <c r="AA498" i="10" s="1"/>
  <c r="I498" i="10"/>
  <c r="Z498" i="10" s="1"/>
  <c r="J497" i="10"/>
  <c r="AA497" i="10" s="1"/>
  <c r="I497" i="10"/>
  <c r="J496" i="10"/>
  <c r="AA496" i="10" s="1"/>
  <c r="I496" i="10"/>
  <c r="Z496" i="10" s="1"/>
  <c r="J495" i="10"/>
  <c r="AA495" i="10" s="1"/>
  <c r="I495" i="10"/>
  <c r="Z495" i="10" s="1"/>
  <c r="J494" i="10"/>
  <c r="AA494" i="10" s="1"/>
  <c r="I494" i="10"/>
  <c r="Z494" i="10" s="1"/>
  <c r="J493" i="10"/>
  <c r="AA493" i="10" s="1"/>
  <c r="I493" i="10"/>
  <c r="J492" i="10"/>
  <c r="AA492" i="10" s="1"/>
  <c r="I492" i="10"/>
  <c r="Z492" i="10" s="1"/>
  <c r="J491" i="10"/>
  <c r="AA491" i="10" s="1"/>
  <c r="I491" i="10"/>
  <c r="Z491" i="10" s="1"/>
  <c r="J490" i="10"/>
  <c r="AA490" i="10" s="1"/>
  <c r="I490" i="10"/>
  <c r="Z490" i="10" s="1"/>
  <c r="J489" i="10"/>
  <c r="AA489" i="10" s="1"/>
  <c r="I489" i="10"/>
  <c r="J488" i="10"/>
  <c r="AA488" i="10" s="1"/>
  <c r="I488" i="10"/>
  <c r="Z488" i="10" s="1"/>
  <c r="J487" i="10"/>
  <c r="AA487" i="10" s="1"/>
  <c r="I487" i="10"/>
  <c r="Z487" i="10" s="1"/>
  <c r="J486" i="10"/>
  <c r="AA486" i="10" s="1"/>
  <c r="I486" i="10"/>
  <c r="Z486" i="10" s="1"/>
  <c r="J485" i="10"/>
  <c r="AA485" i="10" s="1"/>
  <c r="I485" i="10"/>
  <c r="J484" i="10"/>
  <c r="AA484" i="10" s="1"/>
  <c r="I484" i="10"/>
  <c r="Z484" i="10" s="1"/>
  <c r="J483" i="10"/>
  <c r="AA483" i="10" s="1"/>
  <c r="I483" i="10"/>
  <c r="Z483" i="10" s="1"/>
  <c r="J482" i="10"/>
  <c r="AA482" i="10" s="1"/>
  <c r="I482" i="10"/>
  <c r="Z482" i="10" s="1"/>
  <c r="J481" i="10"/>
  <c r="AA481" i="10" s="1"/>
  <c r="I481" i="10"/>
  <c r="J480" i="10"/>
  <c r="AA480" i="10" s="1"/>
  <c r="I480" i="10"/>
  <c r="Z480" i="10" s="1"/>
  <c r="J479" i="10"/>
  <c r="AA479" i="10" s="1"/>
  <c r="I479" i="10"/>
  <c r="Z479" i="10" s="1"/>
  <c r="J478" i="10"/>
  <c r="AA478" i="10" s="1"/>
  <c r="I478" i="10"/>
  <c r="Z478" i="10" s="1"/>
  <c r="J477" i="10"/>
  <c r="AA477" i="10" s="1"/>
  <c r="I477" i="10"/>
  <c r="J476" i="10"/>
  <c r="AA476" i="10" s="1"/>
  <c r="I476" i="10"/>
  <c r="Z476" i="10" s="1"/>
  <c r="J475" i="10"/>
  <c r="AA475" i="10" s="1"/>
  <c r="I475" i="10"/>
  <c r="Z475" i="10" s="1"/>
  <c r="J474" i="10"/>
  <c r="AA474" i="10" s="1"/>
  <c r="I474" i="10"/>
  <c r="Z474" i="10" s="1"/>
  <c r="J473" i="10"/>
  <c r="AA473" i="10" s="1"/>
  <c r="I473" i="10"/>
  <c r="J472" i="10"/>
  <c r="AA472" i="10" s="1"/>
  <c r="I472" i="10"/>
  <c r="Z472" i="10" s="1"/>
  <c r="J471" i="10"/>
  <c r="AA471" i="10" s="1"/>
  <c r="I471" i="10"/>
  <c r="Z471" i="10" s="1"/>
  <c r="J470" i="10"/>
  <c r="AA470" i="10" s="1"/>
  <c r="I470" i="10"/>
  <c r="Z470" i="10" s="1"/>
  <c r="J469" i="10"/>
  <c r="AA469" i="10" s="1"/>
  <c r="I469" i="10"/>
  <c r="J468" i="10"/>
  <c r="AA468" i="10" s="1"/>
  <c r="I468" i="10"/>
  <c r="Z468" i="10" s="1"/>
  <c r="J467" i="10"/>
  <c r="AA467" i="10" s="1"/>
  <c r="I467" i="10"/>
  <c r="Z467" i="10" s="1"/>
  <c r="J466" i="10"/>
  <c r="AA466" i="10" s="1"/>
  <c r="I466" i="10"/>
  <c r="Z466" i="10" s="1"/>
  <c r="J465" i="10"/>
  <c r="AA465" i="10" s="1"/>
  <c r="I465" i="10"/>
  <c r="J464" i="10"/>
  <c r="AA464" i="10" s="1"/>
  <c r="I464" i="10"/>
  <c r="Z464" i="10" s="1"/>
  <c r="J463" i="10"/>
  <c r="AA463" i="10" s="1"/>
  <c r="I463" i="10"/>
  <c r="Z463" i="10" s="1"/>
  <c r="J462" i="10"/>
  <c r="AA462" i="10" s="1"/>
  <c r="I462" i="10"/>
  <c r="Z462" i="10" s="1"/>
  <c r="J461" i="10"/>
  <c r="AA461" i="10" s="1"/>
  <c r="I461" i="10"/>
  <c r="J460" i="10"/>
  <c r="AA460" i="10" s="1"/>
  <c r="I460" i="10"/>
  <c r="Z460" i="10" s="1"/>
  <c r="J459" i="10"/>
  <c r="I459" i="10"/>
  <c r="Z459" i="10" s="1"/>
  <c r="J458" i="10"/>
  <c r="AA458" i="10" s="1"/>
  <c r="I458" i="10"/>
  <c r="Z458" i="10" s="1"/>
  <c r="J457" i="10"/>
  <c r="AA457" i="10" s="1"/>
  <c r="I457" i="10"/>
  <c r="J456" i="10"/>
  <c r="AA456" i="10" s="1"/>
  <c r="I456" i="10"/>
  <c r="Z456" i="10" s="1"/>
  <c r="J455" i="10"/>
  <c r="AA455" i="10" s="1"/>
  <c r="I455" i="10"/>
  <c r="Z455" i="10" s="1"/>
  <c r="J454" i="10"/>
  <c r="AA454" i="10" s="1"/>
  <c r="I454" i="10"/>
  <c r="Z454" i="10" s="1"/>
  <c r="J453" i="10"/>
  <c r="AA453" i="10" s="1"/>
  <c r="I453" i="10"/>
  <c r="J452" i="10"/>
  <c r="AA452" i="10" s="1"/>
  <c r="I452" i="10"/>
  <c r="Z452" i="10" s="1"/>
  <c r="J451" i="10"/>
  <c r="AA451" i="10" s="1"/>
  <c r="I451" i="10"/>
  <c r="Z451" i="10" s="1"/>
  <c r="J450" i="10"/>
  <c r="AA450" i="10" s="1"/>
  <c r="I450" i="10"/>
  <c r="Z450" i="10" s="1"/>
  <c r="J449" i="10"/>
  <c r="AA449" i="10" s="1"/>
  <c r="I449" i="10"/>
  <c r="J448" i="10"/>
  <c r="AA448" i="10" s="1"/>
  <c r="I448" i="10"/>
  <c r="Z448" i="10" s="1"/>
  <c r="J447" i="10"/>
  <c r="AA447" i="10" s="1"/>
  <c r="I447" i="10"/>
  <c r="Z447" i="10" s="1"/>
  <c r="J446" i="10"/>
  <c r="AA446" i="10" s="1"/>
  <c r="I446" i="10"/>
  <c r="Z446" i="10" s="1"/>
  <c r="J445" i="10"/>
  <c r="AA445" i="10" s="1"/>
  <c r="I445" i="10"/>
  <c r="J444" i="10"/>
  <c r="AA444" i="10" s="1"/>
  <c r="I444" i="10"/>
  <c r="Z444" i="10" s="1"/>
  <c r="J443" i="10"/>
  <c r="AA443" i="10" s="1"/>
  <c r="I443" i="10"/>
  <c r="Z443" i="10" s="1"/>
  <c r="J442" i="10"/>
  <c r="AA442" i="10" s="1"/>
  <c r="I442" i="10"/>
  <c r="Z442" i="10" s="1"/>
  <c r="J441" i="10"/>
  <c r="AA441" i="10" s="1"/>
  <c r="I441" i="10"/>
  <c r="J440" i="10"/>
  <c r="AA440" i="10" s="1"/>
  <c r="I440" i="10"/>
  <c r="Z440" i="10" s="1"/>
  <c r="J439" i="10"/>
  <c r="AA439" i="10" s="1"/>
  <c r="I439" i="10"/>
  <c r="Z439" i="10" s="1"/>
  <c r="J438" i="10"/>
  <c r="AA438" i="10" s="1"/>
  <c r="I438" i="10"/>
  <c r="Z438" i="10" s="1"/>
  <c r="J437" i="10"/>
  <c r="AA437" i="10" s="1"/>
  <c r="I437" i="10"/>
  <c r="J436" i="10"/>
  <c r="AA436" i="10" s="1"/>
  <c r="I436" i="10"/>
  <c r="Z436" i="10" s="1"/>
  <c r="J435" i="10"/>
  <c r="AA435" i="10" s="1"/>
  <c r="I435" i="10"/>
  <c r="Z435" i="10" s="1"/>
  <c r="J434" i="10"/>
  <c r="AA434" i="10" s="1"/>
  <c r="I434" i="10"/>
  <c r="Z434" i="10" s="1"/>
  <c r="J433" i="10"/>
  <c r="AA433" i="10" s="1"/>
  <c r="I433" i="10"/>
  <c r="J432" i="10"/>
  <c r="AA432" i="10" s="1"/>
  <c r="I432" i="10"/>
  <c r="Z432" i="10" s="1"/>
  <c r="J431" i="10"/>
  <c r="AA431" i="10" s="1"/>
  <c r="I431" i="10"/>
  <c r="Z431" i="10" s="1"/>
  <c r="J430" i="10"/>
  <c r="AA430" i="10" s="1"/>
  <c r="I430" i="10"/>
  <c r="Z430" i="10" s="1"/>
  <c r="J429" i="10"/>
  <c r="AA429" i="10" s="1"/>
  <c r="I429" i="10"/>
  <c r="J428" i="10"/>
  <c r="AA428" i="10" s="1"/>
  <c r="I428" i="10"/>
  <c r="Z428" i="10" s="1"/>
  <c r="J427" i="10"/>
  <c r="AA427" i="10" s="1"/>
  <c r="I427" i="10"/>
  <c r="Z427" i="10" s="1"/>
  <c r="J426" i="10"/>
  <c r="AA426" i="10" s="1"/>
  <c r="I426" i="10"/>
  <c r="Z426" i="10" s="1"/>
  <c r="J425" i="10"/>
  <c r="AA425" i="10" s="1"/>
  <c r="I425" i="10"/>
  <c r="J424" i="10"/>
  <c r="AA424" i="10" s="1"/>
  <c r="I424" i="10"/>
  <c r="Z424" i="10" s="1"/>
  <c r="J423" i="10"/>
  <c r="AA423" i="10" s="1"/>
  <c r="I423" i="10"/>
  <c r="Z423" i="10" s="1"/>
  <c r="J422" i="10"/>
  <c r="AA422" i="10" s="1"/>
  <c r="I422" i="10"/>
  <c r="Z422" i="10" s="1"/>
  <c r="J421" i="10"/>
  <c r="AA421" i="10" s="1"/>
  <c r="I421" i="10"/>
  <c r="J420" i="10"/>
  <c r="AA420" i="10" s="1"/>
  <c r="I420" i="10"/>
  <c r="Z420" i="10" s="1"/>
  <c r="J419" i="10"/>
  <c r="AA419" i="10" s="1"/>
  <c r="I419" i="10"/>
  <c r="Z419" i="10" s="1"/>
  <c r="J418" i="10"/>
  <c r="AA418" i="10" s="1"/>
  <c r="I418" i="10"/>
  <c r="Z418" i="10" s="1"/>
  <c r="J417" i="10"/>
  <c r="AA417" i="10" s="1"/>
  <c r="I417" i="10"/>
  <c r="J416" i="10"/>
  <c r="AA416" i="10" s="1"/>
  <c r="I416" i="10"/>
  <c r="Z416" i="10" s="1"/>
  <c r="J415" i="10"/>
  <c r="AA415" i="10" s="1"/>
  <c r="I415" i="10"/>
  <c r="Z415" i="10" s="1"/>
  <c r="J414" i="10"/>
  <c r="AA414" i="10" s="1"/>
  <c r="I414" i="10"/>
  <c r="Z414" i="10" s="1"/>
  <c r="J413" i="10"/>
  <c r="AA413" i="10" s="1"/>
  <c r="I413" i="10"/>
  <c r="J412" i="10"/>
  <c r="AA412" i="10" s="1"/>
  <c r="I412" i="10"/>
  <c r="Z412" i="10" s="1"/>
  <c r="J411" i="10"/>
  <c r="AA411" i="10" s="1"/>
  <c r="I411" i="10"/>
  <c r="Z411" i="10" s="1"/>
  <c r="J410" i="10"/>
  <c r="AA410" i="10" s="1"/>
  <c r="I410" i="10"/>
  <c r="Z410" i="10" s="1"/>
  <c r="J409" i="10"/>
  <c r="AA409" i="10" s="1"/>
  <c r="I409" i="10"/>
  <c r="J408" i="10"/>
  <c r="AA408" i="10" s="1"/>
  <c r="I408" i="10"/>
  <c r="Z408" i="10" s="1"/>
  <c r="J407" i="10"/>
  <c r="AA407" i="10" s="1"/>
  <c r="I407" i="10"/>
  <c r="Z407" i="10" s="1"/>
  <c r="J406" i="10"/>
  <c r="AA406" i="10" s="1"/>
  <c r="I406" i="10"/>
  <c r="Z406" i="10" s="1"/>
  <c r="J405" i="10"/>
  <c r="AA405" i="10" s="1"/>
  <c r="I405" i="10"/>
  <c r="J404" i="10"/>
  <c r="AA404" i="10" s="1"/>
  <c r="I404" i="10"/>
  <c r="Z404" i="10" s="1"/>
  <c r="J403" i="10"/>
  <c r="AA403" i="10" s="1"/>
  <c r="I403" i="10"/>
  <c r="Z403" i="10" s="1"/>
  <c r="J402" i="10"/>
  <c r="AA402" i="10" s="1"/>
  <c r="I402" i="10"/>
  <c r="Z402" i="10" s="1"/>
  <c r="J401" i="10"/>
  <c r="AA401" i="10" s="1"/>
  <c r="I401" i="10"/>
  <c r="J400" i="10"/>
  <c r="AA400" i="10" s="1"/>
  <c r="I400" i="10"/>
  <c r="Z400" i="10" s="1"/>
  <c r="J399" i="10"/>
  <c r="AA399" i="10" s="1"/>
  <c r="I399" i="10"/>
  <c r="Z399" i="10" s="1"/>
  <c r="J398" i="10"/>
  <c r="AA398" i="10" s="1"/>
  <c r="I398" i="10"/>
  <c r="Z398" i="10" s="1"/>
  <c r="J397" i="10"/>
  <c r="AA397" i="10" s="1"/>
  <c r="I397" i="10"/>
  <c r="J396" i="10"/>
  <c r="AA396" i="10" s="1"/>
  <c r="I396" i="10"/>
  <c r="Z396" i="10" s="1"/>
  <c r="J395" i="10"/>
  <c r="AA395" i="10" s="1"/>
  <c r="I395" i="10"/>
  <c r="Z395" i="10" s="1"/>
  <c r="J394" i="10"/>
  <c r="AA394" i="10" s="1"/>
  <c r="I394" i="10"/>
  <c r="Z394" i="10" s="1"/>
  <c r="J393" i="10"/>
  <c r="AA393" i="10" s="1"/>
  <c r="I393" i="10"/>
  <c r="J392" i="10"/>
  <c r="AA392" i="10" s="1"/>
  <c r="I392" i="10"/>
  <c r="Z392" i="10" s="1"/>
  <c r="J391" i="10"/>
  <c r="AA391" i="10" s="1"/>
  <c r="I391" i="10"/>
  <c r="Z391" i="10" s="1"/>
  <c r="J390" i="10"/>
  <c r="AA390" i="10" s="1"/>
  <c r="I390" i="10"/>
  <c r="Z390" i="10" s="1"/>
  <c r="J389" i="10"/>
  <c r="AA389" i="10" s="1"/>
  <c r="I389" i="10"/>
  <c r="J388" i="10"/>
  <c r="AA388" i="10" s="1"/>
  <c r="I388" i="10"/>
  <c r="Z388" i="10" s="1"/>
  <c r="J387" i="10"/>
  <c r="AA387" i="10" s="1"/>
  <c r="I387" i="10"/>
  <c r="Z387" i="10" s="1"/>
  <c r="J386" i="10"/>
  <c r="AA386" i="10" s="1"/>
  <c r="I386" i="10"/>
  <c r="Z386" i="10" s="1"/>
  <c r="J385" i="10"/>
  <c r="AA385" i="10" s="1"/>
  <c r="I385" i="10"/>
  <c r="J384" i="10"/>
  <c r="I384" i="10"/>
  <c r="J383" i="10"/>
  <c r="AA383" i="10" s="1"/>
  <c r="I383" i="10"/>
  <c r="Z383" i="10" s="1"/>
  <c r="J382" i="10"/>
  <c r="AA382" i="10" s="1"/>
  <c r="I382" i="10"/>
  <c r="Z382" i="10" s="1"/>
  <c r="J381" i="10"/>
  <c r="I381" i="10"/>
  <c r="J380" i="10"/>
  <c r="I380" i="10"/>
  <c r="Z380" i="10" s="1"/>
  <c r="J379" i="10"/>
  <c r="AA379" i="10" s="1"/>
  <c r="I379" i="10"/>
  <c r="Z379" i="10" s="1"/>
  <c r="J378" i="10"/>
  <c r="AA378" i="10" s="1"/>
  <c r="I378" i="10"/>
  <c r="Z378" i="10" s="1"/>
  <c r="J377" i="10"/>
  <c r="AA377" i="10" s="1"/>
  <c r="I377" i="10"/>
  <c r="J376" i="10"/>
  <c r="I376" i="10"/>
  <c r="Z376" i="10" s="1"/>
  <c r="J375" i="10"/>
  <c r="AA375" i="10" s="1"/>
  <c r="I375" i="10"/>
  <c r="Z375" i="10" s="1"/>
  <c r="J374" i="10"/>
  <c r="AA374" i="10" s="1"/>
  <c r="I374" i="10"/>
  <c r="Z374" i="10" s="1"/>
  <c r="J373" i="10"/>
  <c r="AA373" i="10" s="1"/>
  <c r="I373" i="10"/>
  <c r="J372" i="10"/>
  <c r="I372" i="10"/>
  <c r="Z372" i="10" s="1"/>
  <c r="J371" i="10"/>
  <c r="AA371" i="10" s="1"/>
  <c r="I371" i="10"/>
  <c r="Z371" i="10" s="1"/>
  <c r="J370" i="10"/>
  <c r="AA370" i="10" s="1"/>
  <c r="I370" i="10"/>
  <c r="Z370" i="10" s="1"/>
  <c r="J369" i="10"/>
  <c r="AA369" i="10" s="1"/>
  <c r="I369" i="10"/>
  <c r="J368" i="10"/>
  <c r="I368" i="10"/>
  <c r="Z368" i="10" s="1"/>
  <c r="J367" i="10"/>
  <c r="AA367" i="10" s="1"/>
  <c r="I367" i="10"/>
  <c r="Z367" i="10" s="1"/>
  <c r="J366" i="10"/>
  <c r="AA366" i="10" s="1"/>
  <c r="I366" i="10"/>
  <c r="Z366" i="10" s="1"/>
  <c r="J365" i="10"/>
  <c r="AA365" i="10" s="1"/>
  <c r="I365" i="10"/>
  <c r="J364" i="10"/>
  <c r="I364" i="10"/>
  <c r="Z364" i="10" s="1"/>
  <c r="J363" i="10"/>
  <c r="AA363" i="10" s="1"/>
  <c r="I363" i="10"/>
  <c r="Z363" i="10" s="1"/>
  <c r="J362" i="10"/>
  <c r="AA362" i="10" s="1"/>
  <c r="I362" i="10"/>
  <c r="Z362" i="10" s="1"/>
  <c r="J361" i="10"/>
  <c r="AA361" i="10" s="1"/>
  <c r="I361" i="10"/>
  <c r="J360" i="10"/>
  <c r="I360" i="10"/>
  <c r="Z360" i="10" s="1"/>
  <c r="J359" i="10"/>
  <c r="AA359" i="10" s="1"/>
  <c r="I359" i="10"/>
  <c r="Z359" i="10" s="1"/>
  <c r="J358" i="10"/>
  <c r="AA358" i="10" s="1"/>
  <c r="I358" i="10"/>
  <c r="Z358" i="10" s="1"/>
  <c r="J357" i="10"/>
  <c r="AA357" i="10" s="1"/>
  <c r="I357" i="10"/>
  <c r="J356" i="10"/>
  <c r="I356" i="10"/>
  <c r="Z356" i="10" s="1"/>
  <c r="J355" i="10"/>
  <c r="AA355" i="10" s="1"/>
  <c r="I355" i="10"/>
  <c r="Z355" i="10" s="1"/>
  <c r="J354" i="10"/>
  <c r="AA354" i="10" s="1"/>
  <c r="I354" i="10"/>
  <c r="Z354" i="10" s="1"/>
  <c r="J353" i="10"/>
  <c r="AA353" i="10" s="1"/>
  <c r="I353" i="10"/>
  <c r="J352" i="10"/>
  <c r="I352" i="10"/>
  <c r="Z352" i="10" s="1"/>
  <c r="J351" i="10"/>
  <c r="AA351" i="10" s="1"/>
  <c r="I351" i="10"/>
  <c r="Z351" i="10" s="1"/>
  <c r="J350" i="10"/>
  <c r="AA350" i="10" s="1"/>
  <c r="I350" i="10"/>
  <c r="Z350" i="10" s="1"/>
  <c r="J349" i="10"/>
  <c r="AA349" i="10" s="1"/>
  <c r="I349" i="10"/>
  <c r="J348" i="10"/>
  <c r="I348" i="10"/>
  <c r="Z348" i="10" s="1"/>
  <c r="J347" i="10"/>
  <c r="AA347" i="10" s="1"/>
  <c r="I347" i="10"/>
  <c r="Z347" i="10" s="1"/>
  <c r="J346" i="10"/>
  <c r="AA346" i="10" s="1"/>
  <c r="I346" i="10"/>
  <c r="Z346" i="10" s="1"/>
  <c r="J345" i="10"/>
  <c r="AA345" i="10" s="1"/>
  <c r="I345" i="10"/>
  <c r="J344" i="10"/>
  <c r="I344" i="10"/>
  <c r="Z344" i="10" s="1"/>
  <c r="J343" i="10"/>
  <c r="AA343" i="10" s="1"/>
  <c r="I343" i="10"/>
  <c r="Z343" i="10" s="1"/>
  <c r="J342" i="10"/>
  <c r="AA342" i="10" s="1"/>
  <c r="I342" i="10"/>
  <c r="Z342" i="10" s="1"/>
  <c r="J341" i="10"/>
  <c r="AA341" i="10" s="1"/>
  <c r="I341" i="10"/>
  <c r="J340" i="10"/>
  <c r="I340" i="10"/>
  <c r="Z340" i="10" s="1"/>
  <c r="J339" i="10"/>
  <c r="AA339" i="10" s="1"/>
  <c r="I339" i="10"/>
  <c r="Z339" i="10" s="1"/>
  <c r="J338" i="10"/>
  <c r="AA338" i="10" s="1"/>
  <c r="I338" i="10"/>
  <c r="Z338" i="10" s="1"/>
  <c r="J337" i="10"/>
  <c r="AA337" i="10" s="1"/>
  <c r="I337" i="10"/>
  <c r="J336" i="10"/>
  <c r="I336" i="10"/>
  <c r="Z336" i="10" s="1"/>
  <c r="J335" i="10"/>
  <c r="AA335" i="10" s="1"/>
  <c r="I335" i="10"/>
  <c r="Z335" i="10" s="1"/>
  <c r="J334" i="10"/>
  <c r="AA334" i="10" s="1"/>
  <c r="I334" i="10"/>
  <c r="Z334" i="10" s="1"/>
  <c r="J333" i="10"/>
  <c r="AA333" i="10" s="1"/>
  <c r="I333" i="10"/>
  <c r="J332" i="10"/>
  <c r="I332" i="10"/>
  <c r="Z332" i="10" s="1"/>
  <c r="J331" i="10"/>
  <c r="AA331" i="10" s="1"/>
  <c r="I331" i="10"/>
  <c r="Z331" i="10" s="1"/>
  <c r="J330" i="10"/>
  <c r="AA330" i="10" s="1"/>
  <c r="I330" i="10"/>
  <c r="Z330" i="10" s="1"/>
  <c r="J329" i="10"/>
  <c r="I329" i="10"/>
  <c r="J328" i="10"/>
  <c r="I328" i="10"/>
  <c r="Z328" i="10" s="1"/>
  <c r="J327" i="10"/>
  <c r="I327" i="10"/>
  <c r="Z327" i="10" s="1"/>
  <c r="J326" i="10"/>
  <c r="AA326" i="10" s="1"/>
  <c r="I326" i="10"/>
  <c r="Z326" i="10" s="1"/>
  <c r="J325" i="10"/>
  <c r="I325" i="10"/>
  <c r="J324" i="10"/>
  <c r="I324" i="10"/>
  <c r="Z324" i="10" s="1"/>
  <c r="J323" i="10"/>
  <c r="I323" i="10"/>
  <c r="Z323" i="10" s="1"/>
  <c r="J322" i="10"/>
  <c r="AA322" i="10" s="1"/>
  <c r="I322" i="10"/>
  <c r="Z322" i="10" s="1"/>
  <c r="J321" i="10"/>
  <c r="AA321" i="10" s="1"/>
  <c r="I321" i="10"/>
  <c r="J320" i="10"/>
  <c r="I320" i="10"/>
  <c r="Z320" i="10" s="1"/>
  <c r="J319" i="10"/>
  <c r="AA319" i="10" s="1"/>
  <c r="I319" i="10"/>
  <c r="Z319" i="10" s="1"/>
  <c r="J318" i="10"/>
  <c r="I318" i="10"/>
  <c r="Z318" i="10" s="1"/>
  <c r="J317" i="10"/>
  <c r="I317" i="10"/>
  <c r="J316" i="10"/>
  <c r="I316" i="10"/>
  <c r="J315" i="10"/>
  <c r="AA315" i="10" s="1"/>
  <c r="I315" i="10"/>
  <c r="Z315" i="10" s="1"/>
  <c r="J314" i="10"/>
  <c r="I314" i="10"/>
  <c r="J313" i="10"/>
  <c r="AA313" i="10" s="1"/>
  <c r="I313" i="10"/>
  <c r="J312" i="10"/>
  <c r="I312" i="10"/>
  <c r="J311" i="10"/>
  <c r="I311" i="10"/>
  <c r="Z311" i="10" s="1"/>
  <c r="J310" i="10"/>
  <c r="AA310" i="10" s="1"/>
  <c r="I310" i="10"/>
  <c r="J309" i="10"/>
  <c r="AA309" i="10" s="1"/>
  <c r="I309" i="10"/>
  <c r="J308" i="10"/>
  <c r="I308" i="10"/>
  <c r="J307" i="10"/>
  <c r="I307" i="10"/>
  <c r="Z307" i="10" s="1"/>
  <c r="J306" i="10"/>
  <c r="AA306" i="10" s="1"/>
  <c r="I306" i="10"/>
  <c r="Z306" i="10" s="1"/>
  <c r="J305" i="10"/>
  <c r="AA305" i="10" s="1"/>
  <c r="I305" i="10"/>
  <c r="J304" i="10"/>
  <c r="I304" i="10"/>
  <c r="Z304" i="10" s="1"/>
  <c r="J303" i="10"/>
  <c r="I303" i="10"/>
  <c r="Z303" i="10" s="1"/>
  <c r="J302" i="10"/>
  <c r="AA302" i="10" s="1"/>
  <c r="I302" i="10"/>
  <c r="Z302" i="10" s="1"/>
  <c r="J301" i="10"/>
  <c r="AA301" i="10" s="1"/>
  <c r="I301" i="10"/>
  <c r="J300" i="10"/>
  <c r="I300" i="10"/>
  <c r="J299" i="10"/>
  <c r="AA299" i="10" s="1"/>
  <c r="I299" i="10"/>
  <c r="Z299" i="10" s="1"/>
  <c r="J298" i="10"/>
  <c r="AA298" i="10" s="1"/>
  <c r="I298" i="10"/>
  <c r="J297" i="10"/>
  <c r="AA297" i="10" s="1"/>
  <c r="I297" i="10"/>
  <c r="J296" i="10"/>
  <c r="I296" i="10"/>
  <c r="Z296" i="10" s="1"/>
  <c r="J295" i="10"/>
  <c r="I295" i="10"/>
  <c r="Z295" i="10" s="1"/>
  <c r="J294" i="10"/>
  <c r="AA294" i="10" s="1"/>
  <c r="I294" i="10"/>
  <c r="J293" i="10"/>
  <c r="AA293" i="10" s="1"/>
  <c r="I293" i="10"/>
  <c r="J292" i="10"/>
  <c r="I292" i="10"/>
  <c r="Z292" i="10" s="1"/>
  <c r="J291" i="10"/>
  <c r="AA291" i="10" s="1"/>
  <c r="I291" i="10"/>
  <c r="J290" i="10"/>
  <c r="AA290" i="10" s="1"/>
  <c r="I290" i="10"/>
  <c r="J289" i="10"/>
  <c r="AA289" i="10" s="1"/>
  <c r="I289" i="10"/>
  <c r="J288" i="10"/>
  <c r="I288" i="10"/>
  <c r="J287" i="10"/>
  <c r="I287" i="10"/>
  <c r="Z287" i="10" s="1"/>
  <c r="J286" i="10"/>
  <c r="AA286" i="10" s="1"/>
  <c r="I286" i="10"/>
  <c r="J285" i="10"/>
  <c r="I285" i="10"/>
  <c r="J284" i="10"/>
  <c r="I284" i="10"/>
  <c r="Z284" i="10" s="1"/>
  <c r="J283" i="10"/>
  <c r="I283" i="10"/>
  <c r="Z283" i="10" s="1"/>
  <c r="J282" i="10"/>
  <c r="I282" i="10"/>
  <c r="J281" i="10"/>
  <c r="AA281" i="10" s="1"/>
  <c r="I281" i="10"/>
  <c r="J280" i="10"/>
  <c r="I280" i="10"/>
  <c r="Z280" i="10" s="1"/>
  <c r="J279" i="10"/>
  <c r="I279" i="10"/>
  <c r="Z279" i="10" s="1"/>
  <c r="J278" i="10"/>
  <c r="I278" i="10"/>
  <c r="J277" i="10"/>
  <c r="AA277" i="10" s="1"/>
  <c r="I277" i="10"/>
  <c r="J276" i="10"/>
  <c r="I276" i="10"/>
  <c r="Z276" i="10" s="1"/>
  <c r="J275" i="10"/>
  <c r="AA275" i="10" s="1"/>
  <c r="I275" i="10"/>
  <c r="Z275" i="10" s="1"/>
  <c r="J274" i="10"/>
  <c r="AA274" i="10" s="1"/>
  <c r="I274" i="10"/>
  <c r="Z274" i="10" s="1"/>
  <c r="J273" i="10"/>
  <c r="AA273" i="10" s="1"/>
  <c r="I273" i="10"/>
  <c r="J272" i="10"/>
  <c r="I272" i="10"/>
  <c r="Z272" i="10" s="1"/>
  <c r="J271" i="10"/>
  <c r="I271" i="10"/>
  <c r="Z271" i="10" s="1"/>
  <c r="J270" i="10"/>
  <c r="AA270" i="10" s="1"/>
  <c r="I270" i="10"/>
  <c r="Z270" i="10" s="1"/>
  <c r="J269" i="10"/>
  <c r="AA269" i="10" s="1"/>
  <c r="I269" i="10"/>
  <c r="J268" i="10"/>
  <c r="I268" i="10"/>
  <c r="Z268" i="10" s="1"/>
  <c r="J267" i="10"/>
  <c r="AA267" i="10" s="1"/>
  <c r="I267" i="10"/>
  <c r="Z267" i="10" s="1"/>
  <c r="J266" i="10"/>
  <c r="AA266" i="10" s="1"/>
  <c r="I266" i="10"/>
  <c r="Z266" i="10" s="1"/>
  <c r="J265" i="10"/>
  <c r="AA265" i="10" s="1"/>
  <c r="I265" i="10"/>
  <c r="J264" i="10"/>
  <c r="I264" i="10"/>
  <c r="Z264" i="10" s="1"/>
  <c r="J263" i="10"/>
  <c r="I263" i="10"/>
  <c r="Z263" i="10" s="1"/>
  <c r="J262" i="10"/>
  <c r="I262" i="10"/>
  <c r="J261" i="10"/>
  <c r="AA261" i="10" s="1"/>
  <c r="I261" i="10"/>
  <c r="J260" i="10"/>
  <c r="I260" i="10"/>
  <c r="Z260" i="10" s="1"/>
  <c r="J259" i="10"/>
  <c r="I259" i="10"/>
  <c r="J258" i="10"/>
  <c r="I258" i="10"/>
  <c r="J257" i="10"/>
  <c r="AA257" i="10" s="1"/>
  <c r="I257" i="10"/>
  <c r="J256" i="10"/>
  <c r="AA256" i="10" s="1"/>
  <c r="I256" i="10"/>
  <c r="Z256" i="10" s="1"/>
  <c r="J255" i="10"/>
  <c r="AA255" i="10" s="1"/>
  <c r="I255" i="10"/>
  <c r="Z255" i="10" s="1"/>
  <c r="J254" i="10"/>
  <c r="AA254" i="10" s="1"/>
  <c r="I254" i="10"/>
  <c r="Z254" i="10" s="1"/>
  <c r="J253" i="10"/>
  <c r="AA253" i="10" s="1"/>
  <c r="I253" i="10"/>
  <c r="J252" i="10"/>
  <c r="I252" i="10"/>
  <c r="Z252" i="10" s="1"/>
  <c r="J251" i="10"/>
  <c r="AA251" i="10" s="1"/>
  <c r="I251" i="10"/>
  <c r="Z251" i="10" s="1"/>
  <c r="J250" i="10"/>
  <c r="AA250" i="10" s="1"/>
  <c r="I250" i="10"/>
  <c r="Z250" i="10" s="1"/>
  <c r="J249" i="10"/>
  <c r="AA249" i="10" s="1"/>
  <c r="I249" i="10"/>
  <c r="J248" i="10"/>
  <c r="AA248" i="10" s="1"/>
  <c r="I248" i="10"/>
  <c r="Z248" i="10" s="1"/>
  <c r="J247" i="10"/>
  <c r="AA247" i="10" s="1"/>
  <c r="I247" i="10"/>
  <c r="Z247" i="10" s="1"/>
  <c r="J246" i="10"/>
  <c r="AA246" i="10" s="1"/>
  <c r="I246" i="10"/>
  <c r="Z246" i="10" s="1"/>
  <c r="J245" i="10"/>
  <c r="AA245" i="10" s="1"/>
  <c r="I245" i="10"/>
  <c r="J244" i="10"/>
  <c r="I244" i="10"/>
  <c r="Z244" i="10" s="1"/>
  <c r="J243" i="10"/>
  <c r="AA243" i="10" s="1"/>
  <c r="I243" i="10"/>
  <c r="Z243" i="10" s="1"/>
  <c r="J242" i="10"/>
  <c r="AA242" i="10" s="1"/>
  <c r="I242" i="10"/>
  <c r="Z242" i="10" s="1"/>
  <c r="J241" i="10"/>
  <c r="I241" i="10"/>
  <c r="J240" i="10"/>
  <c r="I240" i="10"/>
  <c r="Z240" i="10" s="1"/>
  <c r="J239" i="10"/>
  <c r="AA239" i="10" s="1"/>
  <c r="I239" i="10"/>
  <c r="Z239" i="10" s="1"/>
  <c r="J238" i="10"/>
  <c r="AA238" i="10" s="1"/>
  <c r="I238" i="10"/>
  <c r="J237" i="10"/>
  <c r="I237" i="10"/>
  <c r="J236" i="10"/>
  <c r="I236" i="10"/>
  <c r="Z236" i="10" s="1"/>
  <c r="J235" i="10"/>
  <c r="AA235" i="10" s="1"/>
  <c r="I235" i="10"/>
  <c r="Z235" i="10" s="1"/>
  <c r="J234" i="10"/>
  <c r="I234" i="10"/>
  <c r="J233" i="10"/>
  <c r="I233" i="10"/>
  <c r="J232" i="10"/>
  <c r="I232" i="10"/>
  <c r="Z232" i="10" s="1"/>
  <c r="J231" i="10"/>
  <c r="AA231" i="10" s="1"/>
  <c r="I231" i="10"/>
  <c r="Z231" i="10" s="1"/>
  <c r="J230" i="10"/>
  <c r="I230" i="10"/>
  <c r="Z230" i="10" s="1"/>
  <c r="J229" i="10"/>
  <c r="AA229" i="10" s="1"/>
  <c r="I229" i="10"/>
  <c r="J228" i="10"/>
  <c r="I228" i="10"/>
  <c r="Z228" i="10" s="1"/>
  <c r="J227" i="10"/>
  <c r="AA227" i="10" s="1"/>
  <c r="I227" i="10"/>
  <c r="Z227" i="10" s="1"/>
  <c r="J226" i="10"/>
  <c r="I226" i="10"/>
  <c r="Z226" i="10" s="1"/>
  <c r="J225" i="10"/>
  <c r="AA225" i="10" s="1"/>
  <c r="I225" i="10"/>
  <c r="J224" i="10"/>
  <c r="I224" i="10"/>
  <c r="J223" i="10"/>
  <c r="I223" i="10"/>
  <c r="Z223" i="10" s="1"/>
  <c r="J222" i="10"/>
  <c r="AA222" i="10" s="1"/>
  <c r="I222" i="10"/>
  <c r="Z222" i="10" s="1"/>
  <c r="J221" i="10"/>
  <c r="AA221" i="10" s="1"/>
  <c r="I221" i="10"/>
  <c r="J220" i="10"/>
  <c r="I220" i="10"/>
  <c r="Z220" i="10" s="1"/>
  <c r="J219" i="10"/>
  <c r="I219" i="10"/>
  <c r="Z219" i="10" s="1"/>
  <c r="J218" i="10"/>
  <c r="I218" i="10"/>
  <c r="Z218" i="10" s="1"/>
  <c r="J217" i="10"/>
  <c r="AA217" i="10" s="1"/>
  <c r="I217" i="10"/>
  <c r="J216" i="10"/>
  <c r="I216" i="10"/>
  <c r="J215" i="10"/>
  <c r="AA215" i="10" s="1"/>
  <c r="I215" i="10"/>
  <c r="Z215" i="10" s="1"/>
  <c r="J214" i="10"/>
  <c r="AA214" i="10" s="1"/>
  <c r="I214" i="10"/>
  <c r="J213" i="10"/>
  <c r="I213" i="10"/>
  <c r="J212" i="10"/>
  <c r="I212" i="10"/>
  <c r="Z212" i="10" s="1"/>
  <c r="J211" i="10"/>
  <c r="AA211" i="10" s="1"/>
  <c r="I211" i="10"/>
  <c r="Z211" i="10" s="1"/>
  <c r="J210" i="10"/>
  <c r="AA210" i="10" s="1"/>
  <c r="I210" i="10"/>
  <c r="Z210" i="10" s="1"/>
  <c r="J209" i="10"/>
  <c r="AA209" i="10" s="1"/>
  <c r="I209" i="10"/>
  <c r="J208" i="10"/>
  <c r="I208" i="10"/>
  <c r="Z208" i="10" s="1"/>
  <c r="J207" i="10"/>
  <c r="AA207" i="10" s="1"/>
  <c r="I207" i="10"/>
  <c r="Z207" i="10" s="1"/>
  <c r="J206" i="10"/>
  <c r="AA206" i="10" s="1"/>
  <c r="I206" i="10"/>
  <c r="Z206" i="10" s="1"/>
  <c r="J205" i="10"/>
  <c r="I205" i="10"/>
  <c r="J204" i="10"/>
  <c r="I204" i="10"/>
  <c r="J203" i="10"/>
  <c r="AA203" i="10" s="1"/>
  <c r="I203" i="10"/>
  <c r="Z203" i="10" s="1"/>
  <c r="J202" i="10"/>
  <c r="I202" i="10"/>
  <c r="J201" i="10"/>
  <c r="I201" i="10"/>
  <c r="J200" i="10"/>
  <c r="I200" i="10"/>
  <c r="Z200" i="10" s="1"/>
  <c r="J199" i="10"/>
  <c r="I199" i="10"/>
  <c r="Z199" i="10" s="1"/>
  <c r="J198" i="10"/>
  <c r="AA198" i="10" s="1"/>
  <c r="I198" i="10"/>
  <c r="J197" i="10"/>
  <c r="I197" i="10"/>
  <c r="J196" i="10"/>
  <c r="I196" i="10"/>
  <c r="Z196" i="10" s="1"/>
  <c r="J195" i="10"/>
  <c r="AA195" i="10" s="1"/>
  <c r="I195" i="10"/>
  <c r="Z195" i="10" s="1"/>
  <c r="J194" i="10"/>
  <c r="I194" i="10"/>
  <c r="Z194" i="10" s="1"/>
  <c r="J193" i="10"/>
  <c r="AA193" i="10" s="1"/>
  <c r="I193" i="10"/>
  <c r="J192" i="10"/>
  <c r="I192" i="10"/>
  <c r="J191" i="10"/>
  <c r="AA191" i="10" s="1"/>
  <c r="I191" i="10"/>
  <c r="Z191" i="10" s="1"/>
  <c r="J190" i="10"/>
  <c r="AA190" i="10" s="1"/>
  <c r="I190" i="10"/>
  <c r="J189" i="10"/>
  <c r="AA189" i="10" s="1"/>
  <c r="I189" i="10"/>
  <c r="J188" i="10"/>
  <c r="I188" i="10"/>
  <c r="Z188" i="10" s="1"/>
  <c r="J187" i="10"/>
  <c r="I187" i="10"/>
  <c r="Z187" i="10" s="1"/>
  <c r="J186" i="10"/>
  <c r="AA186" i="10" s="1"/>
  <c r="I186" i="10"/>
  <c r="J185" i="10"/>
  <c r="AA185" i="10" s="1"/>
  <c r="I185" i="10"/>
  <c r="J184" i="10"/>
  <c r="I184" i="10"/>
  <c r="Z184" i="10" s="1"/>
  <c r="J183" i="10"/>
  <c r="AA183" i="10" s="1"/>
  <c r="I183" i="10"/>
  <c r="Z183" i="10" s="1"/>
  <c r="J182" i="10"/>
  <c r="I182" i="10"/>
  <c r="J181" i="10"/>
  <c r="AA181" i="10" s="1"/>
  <c r="I181" i="10"/>
  <c r="J180" i="10"/>
  <c r="I180" i="10"/>
  <c r="Z180" i="10" s="1"/>
  <c r="J179" i="10"/>
  <c r="AA179" i="10" s="1"/>
  <c r="I179" i="10"/>
  <c r="Z179" i="10" s="1"/>
  <c r="J178" i="10"/>
  <c r="AA178" i="10" s="1"/>
  <c r="I178" i="10"/>
  <c r="Z178" i="10" s="1"/>
  <c r="J177" i="10"/>
  <c r="I177" i="10"/>
  <c r="J176" i="10"/>
  <c r="I176" i="10"/>
  <c r="J175" i="10"/>
  <c r="I175" i="10"/>
  <c r="Z175" i="10" s="1"/>
  <c r="J174" i="10"/>
  <c r="AA174" i="10" s="1"/>
  <c r="I174" i="10"/>
  <c r="J173" i="10"/>
  <c r="I173" i="10"/>
  <c r="J172" i="10"/>
  <c r="I172" i="10"/>
  <c r="J171" i="10"/>
  <c r="AA171" i="10" s="1"/>
  <c r="I171" i="10"/>
  <c r="Z171" i="10" s="1"/>
  <c r="J170" i="10"/>
  <c r="I170" i="10"/>
  <c r="Z170" i="10" s="1"/>
  <c r="J169" i="10"/>
  <c r="I169" i="10"/>
  <c r="J168" i="10"/>
  <c r="I168" i="10"/>
  <c r="J167" i="10"/>
  <c r="I167" i="10"/>
  <c r="Z167" i="10" s="1"/>
  <c r="J166" i="10"/>
  <c r="I166" i="10"/>
  <c r="J165" i="10"/>
  <c r="AA165" i="10" s="1"/>
  <c r="I165" i="10"/>
  <c r="J164" i="10"/>
  <c r="I164" i="10"/>
  <c r="Z164" i="10" s="1"/>
  <c r="J163" i="10"/>
  <c r="I163" i="10"/>
  <c r="J162" i="10"/>
  <c r="I162" i="10"/>
  <c r="Z162" i="10" s="1"/>
  <c r="J161" i="10"/>
  <c r="AA161" i="10" s="1"/>
  <c r="I161" i="10"/>
  <c r="J160" i="10"/>
  <c r="AA160" i="10" s="1"/>
  <c r="I160" i="10"/>
  <c r="J159" i="10"/>
  <c r="AA159" i="10" s="1"/>
  <c r="I159" i="10"/>
  <c r="J158" i="10"/>
  <c r="AA158" i="10" s="1"/>
  <c r="I158" i="10"/>
  <c r="Z158" i="10" s="1"/>
  <c r="J157" i="10"/>
  <c r="I157" i="10"/>
  <c r="J156" i="10"/>
  <c r="AA156" i="10" s="1"/>
  <c r="I156" i="10"/>
  <c r="J155" i="10"/>
  <c r="AA155" i="10" s="1"/>
  <c r="I155" i="10"/>
  <c r="Z155" i="10" s="1"/>
  <c r="J154" i="10"/>
  <c r="I154" i="10"/>
  <c r="J153" i="10"/>
  <c r="AA153" i="10" s="1"/>
  <c r="I153" i="10"/>
  <c r="J152" i="10"/>
  <c r="I152" i="10"/>
  <c r="Z152" i="10" s="1"/>
  <c r="J151" i="10"/>
  <c r="I151" i="10"/>
  <c r="Z151" i="10" s="1"/>
  <c r="J150" i="10"/>
  <c r="AA150" i="10" s="1"/>
  <c r="I150" i="10"/>
  <c r="Z150" i="10" s="1"/>
  <c r="J149" i="10"/>
  <c r="I149" i="10"/>
  <c r="Z149" i="10" s="1"/>
  <c r="J148" i="10"/>
  <c r="I148" i="10"/>
  <c r="Z148" i="10" s="1"/>
  <c r="J147" i="10"/>
  <c r="AA147" i="10" s="1"/>
  <c r="I147" i="10"/>
  <c r="J146" i="10"/>
  <c r="I146" i="10"/>
  <c r="Z146" i="10" s="1"/>
  <c r="J145" i="10"/>
  <c r="I145" i="10"/>
  <c r="Z145" i="10" s="1"/>
  <c r="J144" i="10"/>
  <c r="I144" i="10"/>
  <c r="Z144" i="10" s="1"/>
  <c r="J143" i="10"/>
  <c r="I143" i="10"/>
  <c r="J142" i="10"/>
  <c r="AA142" i="10" s="1"/>
  <c r="I142" i="10"/>
  <c r="J141" i="10"/>
  <c r="AA141" i="10" s="1"/>
  <c r="I141" i="10"/>
  <c r="J140" i="10"/>
  <c r="AA140" i="10" s="1"/>
  <c r="I140" i="10"/>
  <c r="Z140" i="10" s="1"/>
  <c r="J139" i="10"/>
  <c r="AA139" i="10" s="1"/>
  <c r="I139" i="10"/>
  <c r="Z139" i="10" s="1"/>
  <c r="J138" i="10"/>
  <c r="AA138" i="10" s="1"/>
  <c r="I138" i="10"/>
  <c r="J137" i="10"/>
  <c r="I137" i="10"/>
  <c r="J136" i="10"/>
  <c r="AA136" i="10" s="1"/>
  <c r="I136" i="10"/>
  <c r="Z136" i="10" s="1"/>
  <c r="J135" i="10"/>
  <c r="I135" i="10"/>
  <c r="Z135" i="10" s="1"/>
  <c r="J134" i="10"/>
  <c r="AA134" i="10" s="1"/>
  <c r="I134" i="10"/>
  <c r="J133" i="10"/>
  <c r="I133" i="10"/>
  <c r="J132" i="10"/>
  <c r="AA132" i="10" s="1"/>
  <c r="I132" i="10"/>
  <c r="J131" i="10"/>
  <c r="I131" i="10"/>
  <c r="J130" i="10"/>
  <c r="AA130" i="10" s="1"/>
  <c r="I130" i="10"/>
  <c r="J129" i="10"/>
  <c r="AA129" i="10" s="1"/>
  <c r="I129" i="10"/>
  <c r="Z129" i="10" s="1"/>
  <c r="J128" i="10"/>
  <c r="AA128" i="10" s="1"/>
  <c r="I128" i="10"/>
  <c r="Z128" i="10" s="1"/>
  <c r="J127" i="10"/>
  <c r="I127" i="10"/>
  <c r="J126" i="10"/>
  <c r="AA126" i="10" s="1"/>
  <c r="I126" i="10"/>
  <c r="J125" i="10"/>
  <c r="AA125" i="10" s="1"/>
  <c r="I125" i="10"/>
  <c r="Z125" i="10" s="1"/>
  <c r="J124" i="10"/>
  <c r="AA124" i="10" s="1"/>
  <c r="I124" i="10"/>
  <c r="Z124" i="10" s="1"/>
  <c r="J123" i="10"/>
  <c r="I123" i="10"/>
  <c r="J122" i="10"/>
  <c r="AA122" i="10" s="1"/>
  <c r="I122" i="10"/>
  <c r="J121" i="10"/>
  <c r="AA121" i="10" s="1"/>
  <c r="I121" i="10"/>
  <c r="Z121" i="10" s="1"/>
  <c r="J120" i="10"/>
  <c r="AA120" i="10" s="1"/>
  <c r="I120" i="10"/>
  <c r="Z120" i="10" s="1"/>
  <c r="J119" i="10"/>
  <c r="I119" i="10"/>
  <c r="Z119" i="10" s="1"/>
  <c r="J118" i="10"/>
  <c r="I118" i="10"/>
  <c r="J117" i="10"/>
  <c r="AA117" i="10" s="1"/>
  <c r="I117" i="10"/>
  <c r="Z117" i="10" s="1"/>
  <c r="J116" i="10"/>
  <c r="I116" i="10"/>
  <c r="Z116" i="10" s="1"/>
  <c r="J115" i="10"/>
  <c r="I115" i="10"/>
  <c r="Z115" i="10" s="1"/>
  <c r="J114" i="10"/>
  <c r="I114" i="10"/>
  <c r="Z114" i="10" s="1"/>
  <c r="J113" i="10"/>
  <c r="I113" i="10"/>
  <c r="Z113" i="10" s="1"/>
  <c r="J112" i="10"/>
  <c r="I112" i="10"/>
  <c r="J111" i="10"/>
  <c r="I111" i="10"/>
  <c r="Z111" i="10" s="1"/>
  <c r="J110" i="10"/>
  <c r="I110" i="10"/>
  <c r="Z110" i="10" s="1"/>
  <c r="J109" i="10"/>
  <c r="I109" i="10"/>
  <c r="Z109" i="10" s="1"/>
  <c r="J108" i="10"/>
  <c r="AA108" i="10" s="1"/>
  <c r="I108" i="10"/>
  <c r="J107" i="10"/>
  <c r="I107" i="10"/>
  <c r="Z107" i="10" s="1"/>
  <c r="J106" i="10"/>
  <c r="I106" i="10"/>
  <c r="Z106" i="10" s="1"/>
  <c r="J105" i="10"/>
  <c r="I105" i="10"/>
  <c r="Z105" i="10" s="1"/>
  <c r="J104" i="10"/>
  <c r="AA104" i="10" s="1"/>
  <c r="I104" i="10"/>
  <c r="Z104" i="10" s="1"/>
  <c r="J103" i="10"/>
  <c r="I103" i="10"/>
  <c r="J102" i="10"/>
  <c r="AA102" i="10" s="1"/>
  <c r="I102" i="10"/>
  <c r="Z102" i="10" s="1"/>
  <c r="J101" i="10"/>
  <c r="AA101" i="10" s="1"/>
  <c r="I101" i="10"/>
  <c r="J100" i="10"/>
  <c r="I100" i="10"/>
  <c r="Z100" i="10" s="1"/>
  <c r="J99" i="10"/>
  <c r="AA99" i="10" s="1"/>
  <c r="I99" i="10"/>
  <c r="Z99" i="10" s="1"/>
  <c r="J98" i="10"/>
  <c r="I98" i="10"/>
  <c r="J97" i="10"/>
  <c r="AA97" i="10" s="1"/>
  <c r="I97" i="10"/>
  <c r="J96" i="10"/>
  <c r="I96" i="10"/>
  <c r="Z96" i="10" s="1"/>
  <c r="J95" i="10"/>
  <c r="I95" i="10"/>
  <c r="J94" i="10"/>
  <c r="AA94" i="10" s="1"/>
  <c r="I94" i="10"/>
  <c r="Z94" i="10" s="1"/>
  <c r="J93" i="10"/>
  <c r="AA93" i="10" s="1"/>
  <c r="I93" i="10"/>
  <c r="J92" i="10"/>
  <c r="I92" i="10"/>
  <c r="Z92" i="10" s="1"/>
  <c r="J91" i="10"/>
  <c r="AA91" i="10" s="1"/>
  <c r="I91" i="10"/>
  <c r="J90" i="10"/>
  <c r="AA90" i="10" s="1"/>
  <c r="I90" i="10"/>
  <c r="J89" i="10"/>
  <c r="AA89" i="10" s="1"/>
  <c r="I89" i="10"/>
  <c r="J88" i="10"/>
  <c r="AA88" i="10" s="1"/>
  <c r="I88" i="10"/>
  <c r="Z88" i="10" s="1"/>
  <c r="J87" i="10"/>
  <c r="I87" i="10"/>
  <c r="J86" i="10"/>
  <c r="I86" i="10"/>
  <c r="Z86" i="10" s="1"/>
  <c r="J85" i="10"/>
  <c r="AA85" i="10" s="1"/>
  <c r="I85" i="10"/>
  <c r="J84" i="10"/>
  <c r="I84" i="10"/>
  <c r="Z84" i="10" s="1"/>
  <c r="J83" i="10"/>
  <c r="I83" i="10"/>
  <c r="Z83" i="10" s="1"/>
  <c r="J82" i="10"/>
  <c r="AA82" i="10" s="1"/>
  <c r="I82" i="10"/>
  <c r="Z82" i="10" s="1"/>
  <c r="J81" i="10"/>
  <c r="AA81" i="10" s="1"/>
  <c r="I81" i="10"/>
  <c r="J80" i="10"/>
  <c r="AA80" i="10" s="1"/>
  <c r="I80" i="10"/>
  <c r="Z80" i="10" s="1"/>
  <c r="J79" i="10"/>
  <c r="I79" i="10"/>
  <c r="Z79" i="10" s="1"/>
  <c r="J78" i="10"/>
  <c r="AA78" i="10" s="1"/>
  <c r="I78" i="10"/>
  <c r="J77" i="10"/>
  <c r="I77" i="10"/>
  <c r="J76" i="10"/>
  <c r="AA76" i="10" s="1"/>
  <c r="I76" i="10"/>
  <c r="Z76" i="10" s="1"/>
  <c r="J75" i="10"/>
  <c r="I75" i="10"/>
  <c r="Z75" i="10" s="1"/>
  <c r="J74" i="10"/>
  <c r="AA74" i="10" s="1"/>
  <c r="I74" i="10"/>
  <c r="Z74" i="10" s="1"/>
  <c r="J73" i="10"/>
  <c r="I73" i="10"/>
  <c r="J72" i="10"/>
  <c r="AA72" i="10" s="1"/>
  <c r="I72" i="10"/>
  <c r="J71" i="10"/>
  <c r="I71" i="10"/>
  <c r="J70" i="10"/>
  <c r="AA70" i="10" s="1"/>
  <c r="I70" i="10"/>
  <c r="Z70" i="10" s="1"/>
  <c r="J69" i="10"/>
  <c r="I69" i="10"/>
  <c r="Z69" i="10" s="1"/>
  <c r="J68" i="10"/>
  <c r="I68" i="10"/>
  <c r="J67" i="10"/>
  <c r="I67" i="10"/>
  <c r="Z67" i="10" s="1"/>
  <c r="J66" i="10"/>
  <c r="I66" i="10"/>
  <c r="Z66" i="10" s="1"/>
  <c r="J65" i="10"/>
  <c r="AA65" i="10" s="1"/>
  <c r="I65" i="10"/>
  <c r="Z65" i="10" s="1"/>
  <c r="J64" i="10"/>
  <c r="I64" i="10"/>
  <c r="Z64" i="10" s="1"/>
  <c r="J63" i="10"/>
  <c r="AA63" i="10" s="1"/>
  <c r="I63" i="10"/>
  <c r="Z63" i="10" s="1"/>
  <c r="J62" i="10"/>
  <c r="AA62" i="10" s="1"/>
  <c r="I62" i="10"/>
  <c r="Z62" i="10" s="1"/>
  <c r="J61" i="10"/>
  <c r="AA61" i="10" s="1"/>
  <c r="I61" i="10"/>
  <c r="Z61" i="10" s="1"/>
  <c r="J60" i="10"/>
  <c r="I60" i="10"/>
  <c r="Z60" i="10" s="1"/>
  <c r="J59" i="10"/>
  <c r="AA59" i="10" s="1"/>
  <c r="I59" i="10"/>
  <c r="Z59" i="10" s="1"/>
  <c r="J58" i="10"/>
  <c r="AA58" i="10" s="1"/>
  <c r="I58" i="10"/>
  <c r="Z58" i="10" s="1"/>
  <c r="J57" i="10"/>
  <c r="AA57" i="10" s="1"/>
  <c r="I57" i="10"/>
  <c r="Z57" i="10" s="1"/>
  <c r="J56" i="10"/>
  <c r="I56" i="10"/>
  <c r="Z56" i="10" s="1"/>
  <c r="J55" i="10"/>
  <c r="AA55" i="10" s="1"/>
  <c r="I55" i="10"/>
  <c r="Z55" i="10" s="1"/>
  <c r="J54" i="10"/>
  <c r="AA54" i="10" s="1"/>
  <c r="I54" i="10"/>
  <c r="Z54" i="10" s="1"/>
  <c r="J53" i="10"/>
  <c r="AA53" i="10" s="1"/>
  <c r="I53" i="10"/>
  <c r="Z53" i="10" s="1"/>
  <c r="J52" i="10"/>
  <c r="I52" i="10"/>
  <c r="Z52" i="10" s="1"/>
  <c r="J51" i="10"/>
  <c r="AA51" i="10" s="1"/>
  <c r="I51" i="10"/>
  <c r="Z51" i="10" s="1"/>
  <c r="J50" i="10"/>
  <c r="AA50" i="10" s="1"/>
  <c r="I50" i="10"/>
  <c r="Z50" i="10" s="1"/>
  <c r="J49" i="10"/>
  <c r="AA49" i="10" s="1"/>
  <c r="I49" i="10"/>
  <c r="Z49" i="10" s="1"/>
  <c r="J48" i="10"/>
  <c r="I48" i="10"/>
  <c r="Z48" i="10" s="1"/>
  <c r="J47" i="10"/>
  <c r="AA47" i="10" s="1"/>
  <c r="I47" i="10"/>
  <c r="J46" i="10"/>
  <c r="AA46" i="10" s="1"/>
  <c r="I46" i="10"/>
  <c r="Z46" i="10" s="1"/>
  <c r="J45" i="10"/>
  <c r="AA45" i="10" s="1"/>
  <c r="I45" i="10"/>
  <c r="Z45" i="10" s="1"/>
  <c r="J44" i="10"/>
  <c r="I44" i="10"/>
  <c r="Z44" i="10" s="1"/>
  <c r="J43" i="10"/>
  <c r="AA43" i="10" s="1"/>
  <c r="I43" i="10"/>
  <c r="Z43" i="10" s="1"/>
  <c r="J42" i="10"/>
  <c r="AA42" i="10" s="1"/>
  <c r="I42" i="10"/>
  <c r="Z42" i="10" s="1"/>
  <c r="J41" i="10"/>
  <c r="AA41" i="10" s="1"/>
  <c r="I41" i="10"/>
  <c r="J40" i="10"/>
  <c r="I40" i="10"/>
  <c r="Z40" i="10" s="1"/>
  <c r="J39" i="10"/>
  <c r="AA39" i="10" s="1"/>
  <c r="I39" i="10"/>
  <c r="Z39" i="10" s="1"/>
  <c r="J38" i="10"/>
  <c r="AA38" i="10" s="1"/>
  <c r="I38" i="10"/>
  <c r="Z38" i="10" s="1"/>
  <c r="J37" i="10"/>
  <c r="AA37" i="10" s="1"/>
  <c r="I37" i="10"/>
  <c r="Z37" i="10" s="1"/>
  <c r="J36" i="10"/>
  <c r="I36" i="10"/>
  <c r="Z36" i="10" s="1"/>
  <c r="J35" i="10"/>
  <c r="AA35" i="10" s="1"/>
  <c r="I35" i="10"/>
  <c r="Z35" i="10" s="1"/>
  <c r="J34" i="10"/>
  <c r="I34" i="10"/>
  <c r="Z34" i="10" s="1"/>
  <c r="J33" i="10"/>
  <c r="AA33" i="10" s="1"/>
  <c r="I33" i="10"/>
  <c r="Z33" i="10" s="1"/>
  <c r="J32" i="10"/>
  <c r="I32" i="10"/>
  <c r="Z32" i="10" s="1"/>
  <c r="J31" i="10"/>
  <c r="AA31" i="10" s="1"/>
  <c r="I31" i="10"/>
  <c r="Z31" i="10" s="1"/>
  <c r="J30" i="10"/>
  <c r="AA30" i="10" s="1"/>
  <c r="I30" i="10"/>
  <c r="Z30" i="10" s="1"/>
  <c r="J29" i="10"/>
  <c r="AA29" i="10" s="1"/>
  <c r="I29" i="10"/>
  <c r="Z29" i="10" s="1"/>
  <c r="J28" i="10"/>
  <c r="I28" i="10"/>
  <c r="Z28" i="10" s="1"/>
  <c r="J27" i="10"/>
  <c r="I27" i="10"/>
  <c r="Z27" i="10" s="1"/>
  <c r="J26" i="10"/>
  <c r="AA26" i="10" s="1"/>
  <c r="I26" i="10"/>
  <c r="Z26" i="10" s="1"/>
  <c r="J25" i="10"/>
  <c r="AA25" i="10" s="1"/>
  <c r="I25" i="10"/>
  <c r="Z25" i="10" s="1"/>
  <c r="J24" i="10"/>
  <c r="I24" i="10"/>
  <c r="Z24" i="10" s="1"/>
  <c r="J23" i="10"/>
  <c r="AA23" i="10" s="1"/>
  <c r="I23" i="10"/>
  <c r="Z23" i="10" s="1"/>
  <c r="J22" i="10"/>
  <c r="AA22" i="10" s="1"/>
  <c r="I22" i="10"/>
  <c r="Z22" i="10" s="1"/>
  <c r="J21" i="10"/>
  <c r="AA21" i="10" s="1"/>
  <c r="I21" i="10"/>
  <c r="Z21" i="10" s="1"/>
  <c r="J20" i="10"/>
  <c r="I20" i="10"/>
  <c r="Z20" i="10" s="1"/>
  <c r="J19" i="10"/>
  <c r="AA19" i="10" s="1"/>
  <c r="I19" i="10"/>
  <c r="Z19" i="10" s="1"/>
  <c r="J18" i="10"/>
  <c r="AA18" i="10" s="1"/>
  <c r="I18" i="10"/>
  <c r="Z18" i="10" s="1"/>
  <c r="J17" i="10"/>
  <c r="AA17" i="10" s="1"/>
  <c r="I17" i="10"/>
  <c r="Z17" i="10" s="1"/>
  <c r="J16" i="10"/>
  <c r="I16" i="10"/>
  <c r="Z16" i="10" s="1"/>
  <c r="J15" i="10"/>
  <c r="AA15" i="10" s="1"/>
  <c r="I15" i="10"/>
  <c r="J14" i="10"/>
  <c r="AA14" i="10" s="1"/>
  <c r="I14" i="10"/>
  <c r="Z14" i="10" s="1"/>
  <c r="J13" i="10"/>
  <c r="AA13" i="10" s="1"/>
  <c r="I13" i="10"/>
  <c r="Z13" i="10" s="1"/>
  <c r="J12" i="10"/>
  <c r="AA12" i="10" s="1"/>
  <c r="I12" i="10"/>
  <c r="Z12" i="10" s="1"/>
  <c r="J11" i="10"/>
  <c r="AA11" i="10" s="1"/>
  <c r="I11" i="10"/>
  <c r="Z11" i="10" s="1"/>
  <c r="J10" i="10"/>
  <c r="AA10" i="10" s="1"/>
  <c r="I10" i="10"/>
  <c r="Z10" i="10" s="1"/>
  <c r="J9" i="10"/>
  <c r="AA9" i="10" s="1"/>
  <c r="I9" i="10"/>
  <c r="Z9" i="10" s="1"/>
  <c r="J8" i="10"/>
  <c r="AA8" i="10" s="1"/>
  <c r="I8" i="10"/>
  <c r="Z8" i="10" s="1"/>
  <c r="J7" i="10"/>
  <c r="AA7" i="10" s="1"/>
  <c r="I7" i="10"/>
  <c r="Z7" i="10" s="1"/>
  <c r="J6" i="10"/>
  <c r="AA6" i="10" s="1"/>
  <c r="I6" i="10"/>
  <c r="Z6" i="10" s="1"/>
  <c r="J5" i="10"/>
  <c r="AA5" i="10" s="1"/>
  <c r="I5" i="10"/>
  <c r="Z5" i="10" s="1"/>
  <c r="J4" i="10"/>
  <c r="I4" i="10"/>
  <c r="Z4" i="10" s="1"/>
  <c r="J3" i="10"/>
  <c r="AA3" i="10" s="1"/>
  <c r="I3" i="10"/>
  <c r="Z3" i="10" s="1"/>
  <c r="J2" i="10"/>
  <c r="AA2" i="10" s="1"/>
  <c r="I2" i="10"/>
  <c r="Z2" i="10" s="1"/>
  <c r="AA348" i="10" l="1"/>
  <c r="AA372" i="10"/>
  <c r="AA380" i="10"/>
  <c r="AA329" i="10"/>
  <c r="AA327" i="10"/>
  <c r="AA325" i="10"/>
  <c r="AA323" i="10"/>
  <c r="AA320" i="10"/>
  <c r="AA318" i="10"/>
  <c r="AA317" i="10"/>
  <c r="Z316" i="10"/>
  <c r="AA314" i="10"/>
  <c r="Z314" i="10"/>
  <c r="AA312" i="10"/>
  <c r="Z312" i="10"/>
  <c r="AA311" i="10"/>
  <c r="Z310" i="10"/>
  <c r="Z308" i="10"/>
  <c r="AA307" i="10"/>
  <c r="AA303" i="10"/>
  <c r="Z300" i="10"/>
  <c r="Z298" i="10"/>
  <c r="AA296" i="10"/>
  <c r="AA295" i="10"/>
  <c r="Z294" i="10"/>
  <c r="Z291" i="10"/>
  <c r="Z290" i="10"/>
  <c r="AA288" i="10"/>
  <c r="Z288" i="10"/>
  <c r="AA287" i="10"/>
  <c r="Z286" i="10"/>
  <c r="AA285" i="10"/>
  <c r="AA283" i="10"/>
  <c r="AA282" i="10"/>
  <c r="Z282" i="10"/>
  <c r="AA280" i="10"/>
  <c r="AA279" i="10"/>
  <c r="AA278" i="10"/>
  <c r="Z278" i="10"/>
  <c r="AA271" i="10"/>
  <c r="AA264" i="10"/>
  <c r="AA263" i="10"/>
  <c r="AA262" i="10"/>
  <c r="Z262" i="10"/>
  <c r="AA259" i="10"/>
  <c r="Z259" i="10"/>
  <c r="AA258" i="10"/>
  <c r="Z258" i="10"/>
  <c r="AA241" i="10"/>
  <c r="Z238" i="10"/>
  <c r="AA237" i="10"/>
  <c r="AA234" i="10"/>
  <c r="Z234" i="10"/>
  <c r="AA233" i="10"/>
  <c r="AA232" i="10"/>
  <c r="AA230" i="10"/>
  <c r="AA226" i="10"/>
  <c r="AA224" i="10"/>
  <c r="Z224" i="10"/>
  <c r="AA223" i="10"/>
  <c r="AA219" i="10"/>
  <c r="AA218" i="10"/>
  <c r="AA216" i="10"/>
  <c r="Z216" i="10"/>
  <c r="Z214" i="10"/>
  <c r="AA213" i="10"/>
  <c r="AA205" i="10"/>
  <c r="AA204" i="10"/>
  <c r="Z204" i="10"/>
  <c r="AA202" i="10"/>
  <c r="Z202" i="10"/>
  <c r="AA201" i="10"/>
  <c r="AA200" i="10"/>
  <c r="AA199" i="10"/>
  <c r="Z198" i="10"/>
  <c r="AA197" i="10"/>
  <c r="AA196" i="10"/>
  <c r="AA194" i="10"/>
  <c r="Z192" i="10"/>
  <c r="Z190" i="10"/>
  <c r="AA188" i="10"/>
  <c r="AA187" i="10"/>
  <c r="Z186" i="10"/>
  <c r="AA184" i="10"/>
  <c r="AA182" i="10"/>
  <c r="Z182" i="10"/>
  <c r="AA180" i="10"/>
  <c r="AA177" i="10"/>
  <c r="Z176" i="10"/>
  <c r="AA175" i="10"/>
  <c r="Z174" i="10"/>
  <c r="AA173" i="10"/>
  <c r="AA172" i="10"/>
  <c r="Z172" i="10"/>
  <c r="AA170" i="10"/>
  <c r="AA169" i="10"/>
  <c r="AA168" i="10"/>
  <c r="Z168" i="10"/>
  <c r="AA167" i="10"/>
  <c r="AA166" i="10"/>
  <c r="Z166" i="10"/>
  <c r="AA164" i="10"/>
  <c r="AA163" i="10"/>
  <c r="AA162" i="10"/>
  <c r="Z160" i="10"/>
  <c r="Z159" i="10"/>
  <c r="AA157" i="10"/>
  <c r="Z156" i="10"/>
  <c r="AA154" i="10"/>
  <c r="Z154" i="10"/>
  <c r="AA152" i="10"/>
  <c r="AA149" i="10"/>
  <c r="AA148" i="10"/>
  <c r="Z147" i="10"/>
  <c r="AA146" i="10"/>
  <c r="AA145" i="10"/>
  <c r="AA144" i="10"/>
  <c r="Z143" i="10"/>
  <c r="Z142" i="10"/>
  <c r="Z141" i="10"/>
  <c r="Z138" i="10"/>
  <c r="AA137" i="10"/>
  <c r="Z137" i="10"/>
  <c r="Z134" i="10"/>
  <c r="AA133" i="10"/>
  <c r="Z133" i="10"/>
  <c r="Z132" i="10"/>
  <c r="AA131" i="10"/>
  <c r="Z131" i="10"/>
  <c r="Z130" i="10"/>
  <c r="Z127" i="10"/>
  <c r="Z126" i="10"/>
  <c r="AA123" i="10"/>
  <c r="Z123" i="10"/>
  <c r="Z122" i="10"/>
  <c r="AA118" i="10"/>
  <c r="Z118" i="10"/>
  <c r="AA116" i="10"/>
  <c r="AA115" i="10"/>
  <c r="AA114" i="10"/>
  <c r="AA113" i="10"/>
  <c r="AA112" i="10"/>
  <c r="Z112" i="10"/>
  <c r="AA110" i="10"/>
  <c r="AA109" i="10"/>
  <c r="Z108" i="10"/>
  <c r="AA107" i="10"/>
  <c r="AA106" i="10"/>
  <c r="AA105" i="10"/>
  <c r="Z103" i="10"/>
  <c r="Z101" i="10"/>
  <c r="AA100" i="10"/>
  <c r="AA98" i="10"/>
  <c r="Z98" i="10"/>
  <c r="Z97" i="10"/>
  <c r="AA96" i="10"/>
  <c r="Z95" i="10"/>
  <c r="Z93" i="10"/>
  <c r="AA92" i="10"/>
  <c r="Z91" i="10"/>
  <c r="Z90" i="10"/>
  <c r="Z89" i="10"/>
  <c r="Z87" i="10"/>
  <c r="AA86" i="10"/>
  <c r="Z85" i="10"/>
  <c r="AA84" i="10"/>
  <c r="AA83" i="10"/>
  <c r="Z81" i="10"/>
  <c r="Z78" i="10"/>
  <c r="AA77" i="10"/>
  <c r="Z77" i="10"/>
  <c r="AA75" i="10"/>
  <c r="AA73" i="10"/>
  <c r="Z73" i="10"/>
  <c r="Z72" i="10"/>
  <c r="Z71" i="10"/>
  <c r="AA69" i="10"/>
  <c r="AA66" i="10"/>
  <c r="AA16" i="10"/>
  <c r="AA20" i="10"/>
  <c r="AA24" i="10"/>
  <c r="AA28" i="10"/>
  <c r="AA32" i="10"/>
  <c r="AA36" i="10"/>
  <c r="AA40" i="10"/>
  <c r="AA44" i="10"/>
  <c r="AA48" i="10"/>
  <c r="AA52" i="10"/>
  <c r="AA56" i="10"/>
  <c r="AA60" i="10"/>
  <c r="AA64" i="10"/>
  <c r="AA212" i="10"/>
  <c r="AA220" i="10"/>
  <c r="AA228" i="10"/>
  <c r="AA236" i="10"/>
  <c r="AA244" i="10"/>
  <c r="AA252" i="10"/>
  <c r="AA260" i="10"/>
  <c r="AA268" i="10"/>
  <c r="AA276" i="10"/>
  <c r="AA284" i="10"/>
  <c r="AA292" i="10"/>
  <c r="AA300" i="10"/>
  <c r="AA308" i="10"/>
  <c r="AA316" i="10"/>
  <c r="AA324" i="10"/>
  <c r="AA328" i="10"/>
  <c r="AA332" i="10"/>
  <c r="AA336" i="10"/>
  <c r="AA344" i="10"/>
  <c r="AA352" i="10"/>
  <c r="AA356" i="10"/>
  <c r="AA360" i="10"/>
  <c r="AA364" i="10"/>
  <c r="AA368" i="10"/>
  <c r="AA376" i="10"/>
  <c r="AA384" i="10"/>
  <c r="AA67" i="10"/>
  <c r="Z153" i="10"/>
  <c r="Z157" i="10"/>
  <c r="Z161" i="10"/>
  <c r="Z165" i="10"/>
  <c r="Z169" i="10"/>
  <c r="Z173" i="10"/>
  <c r="Z177" i="10"/>
  <c r="Z181" i="10"/>
  <c r="Z185" i="10"/>
  <c r="Z189" i="10"/>
  <c r="Z193" i="10"/>
  <c r="Z197" i="10"/>
  <c r="Z201" i="10"/>
  <c r="Z205" i="10"/>
  <c r="Z209" i="10"/>
  <c r="Z213" i="10"/>
  <c r="Z217" i="10"/>
  <c r="Z221" i="10"/>
  <c r="Z225" i="10"/>
  <c r="Z229" i="10"/>
  <c r="Z233" i="10"/>
  <c r="Z237" i="10"/>
  <c r="Z241" i="10"/>
  <c r="Z245" i="10"/>
  <c r="Z249" i="10"/>
  <c r="Z253" i="10"/>
  <c r="Z257" i="10"/>
  <c r="Z261" i="10"/>
  <c r="Z265" i="10"/>
  <c r="Z269" i="10"/>
  <c r="Z273" i="10"/>
  <c r="Z277" i="10"/>
  <c r="Z281" i="10"/>
  <c r="Z285" i="10"/>
  <c r="Z289" i="10"/>
  <c r="Z293" i="10"/>
  <c r="Z297" i="10"/>
  <c r="Z301" i="10"/>
  <c r="Z305" i="10"/>
  <c r="Z309" i="10"/>
  <c r="Z313" i="10"/>
  <c r="Z317" i="10"/>
  <c r="Z321" i="10"/>
  <c r="Z325" i="10"/>
  <c r="Z329" i="10"/>
  <c r="Z333" i="10"/>
  <c r="Z337" i="10"/>
  <c r="Z341" i="10"/>
  <c r="Z345" i="10"/>
  <c r="Z349" i="10"/>
  <c r="Z353" i="10"/>
  <c r="Z357" i="10"/>
  <c r="Z361" i="10"/>
  <c r="Z365" i="10"/>
  <c r="Z369" i="10"/>
  <c r="Z373" i="10"/>
  <c r="Z377" i="10"/>
  <c r="Z385" i="10"/>
  <c r="Z389" i="10"/>
  <c r="Z393" i="10"/>
  <c r="Z397" i="10"/>
  <c r="Z401" i="10"/>
  <c r="Z405" i="10"/>
  <c r="Z409" i="10"/>
  <c r="Z413" i="10"/>
  <c r="Z417" i="10"/>
  <c r="Z421" i="10"/>
  <c r="Z425" i="10"/>
  <c r="Z429" i="10"/>
  <c r="Z433" i="10"/>
  <c r="Z437" i="10"/>
  <c r="Z441" i="10"/>
  <c r="Z445" i="10"/>
  <c r="Z449" i="10"/>
  <c r="Z453" i="10"/>
  <c r="Z457" i="10"/>
  <c r="Z461" i="10"/>
  <c r="Z465" i="10"/>
  <c r="Z469" i="10"/>
  <c r="Z473" i="10"/>
  <c r="Z477" i="10"/>
  <c r="Z481" i="10"/>
  <c r="Z485" i="10"/>
  <c r="Z489" i="10"/>
  <c r="Z493" i="10"/>
  <c r="Z497" i="10"/>
  <c r="Z501" i="10"/>
  <c r="Z505" i="10"/>
  <c r="Z509" i="10"/>
  <c r="Z513" i="10"/>
  <c r="Z517" i="10"/>
  <c r="Z521" i="10"/>
  <c r="Z525" i="10"/>
  <c r="Z529" i="10"/>
  <c r="Z533" i="10"/>
  <c r="Z537" i="10"/>
  <c r="Z541" i="10"/>
  <c r="Z68" i="10"/>
  <c r="V546" i="5"/>
  <c r="U546" i="5"/>
  <c r="V545" i="5"/>
  <c r="U545" i="5"/>
  <c r="V544" i="5"/>
  <c r="U544" i="5"/>
  <c r="V543" i="5"/>
  <c r="U543" i="5"/>
  <c r="V542" i="5"/>
  <c r="U542" i="5"/>
  <c r="V541" i="5"/>
  <c r="U541" i="5"/>
  <c r="V540" i="5"/>
  <c r="U540" i="5"/>
  <c r="V539" i="5"/>
  <c r="U539" i="5"/>
  <c r="V538" i="5"/>
  <c r="U538" i="5"/>
  <c r="V537" i="5"/>
  <c r="U537" i="5"/>
  <c r="V536" i="5"/>
  <c r="U536" i="5"/>
  <c r="V535" i="5"/>
  <c r="U535" i="5"/>
  <c r="V534" i="5"/>
  <c r="U534" i="5"/>
  <c r="V533" i="5"/>
  <c r="U533" i="5"/>
  <c r="V532" i="5"/>
  <c r="U532" i="5"/>
  <c r="V531" i="5"/>
  <c r="U531" i="5"/>
  <c r="V530" i="5"/>
  <c r="U530" i="5"/>
  <c r="V529" i="5"/>
  <c r="U529" i="5"/>
  <c r="V528" i="5"/>
  <c r="U528" i="5"/>
  <c r="V527" i="5"/>
  <c r="U527" i="5"/>
  <c r="V526" i="5"/>
  <c r="U526" i="5"/>
  <c r="V525" i="5"/>
  <c r="U525" i="5"/>
  <c r="V524" i="5"/>
  <c r="U524" i="5"/>
  <c r="V523" i="5"/>
  <c r="U523" i="5"/>
  <c r="V522" i="5"/>
  <c r="U522" i="5"/>
  <c r="V521" i="5"/>
  <c r="U521" i="5"/>
  <c r="V520" i="5"/>
  <c r="U520" i="5"/>
  <c r="V519" i="5"/>
  <c r="U519" i="5"/>
  <c r="V518" i="5"/>
  <c r="U518" i="5"/>
  <c r="V517" i="5"/>
  <c r="U517" i="5"/>
  <c r="V516" i="5"/>
  <c r="U516" i="5"/>
  <c r="V515" i="5"/>
  <c r="U515" i="5"/>
  <c r="V514" i="5"/>
  <c r="U514" i="5"/>
  <c r="V513" i="5"/>
  <c r="U513" i="5"/>
  <c r="V512" i="5"/>
  <c r="U512" i="5"/>
  <c r="V511" i="5"/>
  <c r="U511" i="5"/>
  <c r="V510" i="5"/>
  <c r="U510" i="5"/>
  <c r="V509" i="5"/>
  <c r="U509" i="5"/>
  <c r="V508" i="5"/>
  <c r="U508" i="5"/>
  <c r="V507" i="5"/>
  <c r="U507" i="5"/>
  <c r="V506" i="5"/>
  <c r="U506" i="5"/>
  <c r="V505" i="5"/>
  <c r="U505" i="5"/>
  <c r="V504" i="5"/>
  <c r="U504" i="5"/>
  <c r="V503" i="5"/>
  <c r="U503" i="5"/>
  <c r="V502" i="5"/>
  <c r="U502" i="5"/>
  <c r="V501" i="5"/>
  <c r="U501" i="5"/>
  <c r="V500" i="5"/>
  <c r="U500" i="5"/>
  <c r="V499" i="5"/>
  <c r="U499" i="5"/>
  <c r="V498" i="5"/>
  <c r="U498" i="5"/>
  <c r="V497" i="5"/>
  <c r="U497" i="5"/>
  <c r="V496" i="5"/>
  <c r="U496" i="5"/>
  <c r="V495" i="5"/>
  <c r="U495" i="5"/>
  <c r="V494" i="5"/>
  <c r="U494" i="5"/>
  <c r="V493" i="5"/>
  <c r="U493" i="5"/>
  <c r="V492" i="5"/>
  <c r="U492" i="5"/>
  <c r="V491" i="5"/>
  <c r="U491" i="5"/>
  <c r="V490" i="5"/>
  <c r="U490" i="5"/>
  <c r="V489" i="5"/>
  <c r="U489" i="5"/>
  <c r="V488" i="5"/>
  <c r="U488" i="5"/>
  <c r="V487" i="5"/>
  <c r="U487" i="5"/>
  <c r="V486" i="5"/>
  <c r="U486" i="5"/>
  <c r="V485" i="5"/>
  <c r="U485" i="5"/>
  <c r="V484" i="5"/>
  <c r="U484" i="5"/>
  <c r="V483" i="5"/>
  <c r="U483" i="5"/>
  <c r="V482" i="5"/>
  <c r="U482" i="5"/>
  <c r="V481" i="5"/>
  <c r="U481" i="5"/>
  <c r="V480" i="5"/>
  <c r="U480" i="5"/>
  <c r="V479" i="5"/>
  <c r="U479" i="5"/>
  <c r="V478" i="5"/>
  <c r="U478" i="5"/>
  <c r="V477" i="5"/>
  <c r="U477" i="5"/>
  <c r="V476" i="5"/>
  <c r="U476" i="5"/>
  <c r="V475" i="5"/>
  <c r="U475" i="5"/>
  <c r="V474" i="5"/>
  <c r="U474" i="5"/>
  <c r="V473" i="5"/>
  <c r="U473" i="5"/>
  <c r="V472" i="5"/>
  <c r="U472" i="5"/>
  <c r="V471" i="5"/>
  <c r="U471" i="5"/>
  <c r="V470" i="5"/>
  <c r="U470" i="5"/>
  <c r="V469" i="5"/>
  <c r="U469" i="5"/>
  <c r="V468" i="5"/>
  <c r="U468" i="5"/>
  <c r="V467" i="5"/>
  <c r="U467" i="5"/>
  <c r="V466" i="5"/>
  <c r="U466" i="5"/>
  <c r="V465" i="5"/>
  <c r="U465" i="5"/>
  <c r="V464" i="5"/>
  <c r="U464" i="5"/>
  <c r="V463" i="5"/>
  <c r="U463" i="5"/>
  <c r="V462" i="5"/>
  <c r="U462" i="5"/>
  <c r="V461" i="5"/>
  <c r="U461" i="5"/>
  <c r="V460" i="5"/>
  <c r="U460" i="5"/>
  <c r="V459" i="5"/>
  <c r="U459" i="5"/>
  <c r="V458" i="5"/>
  <c r="U458" i="5"/>
  <c r="V457" i="5"/>
  <c r="U457" i="5"/>
  <c r="V456" i="5"/>
  <c r="U456" i="5"/>
  <c r="V455" i="5"/>
  <c r="U455" i="5"/>
  <c r="V454" i="5"/>
  <c r="U454" i="5"/>
  <c r="V453" i="5"/>
  <c r="U453" i="5"/>
  <c r="V452" i="5"/>
  <c r="U452" i="5"/>
  <c r="V451" i="5"/>
  <c r="U451" i="5"/>
  <c r="V450" i="5"/>
  <c r="U450" i="5"/>
  <c r="V449" i="5"/>
  <c r="U449" i="5"/>
  <c r="V448" i="5"/>
  <c r="U448" i="5"/>
  <c r="V447" i="5"/>
  <c r="U447" i="5"/>
  <c r="V446" i="5"/>
  <c r="U446" i="5"/>
  <c r="V445" i="5"/>
  <c r="U445" i="5"/>
  <c r="V444" i="5"/>
  <c r="U444" i="5"/>
  <c r="V443" i="5"/>
  <c r="U443" i="5"/>
  <c r="V442" i="5"/>
  <c r="U442" i="5"/>
  <c r="V441" i="5"/>
  <c r="U441" i="5"/>
  <c r="V440" i="5"/>
  <c r="U440" i="5"/>
  <c r="V439" i="5"/>
  <c r="U439" i="5"/>
  <c r="V438" i="5"/>
  <c r="U438" i="5"/>
  <c r="V437" i="5"/>
  <c r="U437" i="5"/>
  <c r="V436" i="5"/>
  <c r="U436" i="5"/>
  <c r="V435" i="5"/>
  <c r="U435" i="5"/>
  <c r="V434" i="5"/>
  <c r="U434" i="5"/>
  <c r="V433" i="5"/>
  <c r="U433" i="5"/>
  <c r="V432" i="5"/>
  <c r="U432" i="5"/>
  <c r="V431" i="5"/>
  <c r="U431" i="5"/>
  <c r="V430" i="5"/>
  <c r="U430" i="5"/>
  <c r="V429" i="5"/>
  <c r="U429" i="5"/>
  <c r="V428" i="5"/>
  <c r="U428" i="5"/>
  <c r="V427" i="5"/>
  <c r="U427" i="5"/>
  <c r="V426" i="5"/>
  <c r="U426" i="5"/>
  <c r="V425" i="5"/>
  <c r="U425" i="5"/>
  <c r="V424" i="5"/>
  <c r="U424" i="5"/>
  <c r="V423" i="5"/>
  <c r="U423" i="5"/>
  <c r="V422" i="5"/>
  <c r="U422" i="5"/>
  <c r="V421" i="5"/>
  <c r="U421" i="5"/>
  <c r="V420" i="5"/>
  <c r="U420" i="5"/>
  <c r="V419" i="5"/>
  <c r="U419" i="5"/>
  <c r="V418" i="5"/>
  <c r="U418" i="5"/>
  <c r="V417" i="5"/>
  <c r="U417" i="5"/>
  <c r="V416" i="5"/>
  <c r="U416" i="5"/>
  <c r="V415" i="5"/>
  <c r="U415" i="5"/>
  <c r="V414" i="5"/>
  <c r="U414" i="5"/>
  <c r="V413" i="5"/>
  <c r="U413" i="5"/>
  <c r="V412" i="5"/>
  <c r="U412" i="5"/>
  <c r="V411" i="5"/>
  <c r="U411" i="5"/>
  <c r="V410" i="5"/>
  <c r="U410" i="5"/>
  <c r="V409" i="5"/>
  <c r="U409" i="5"/>
  <c r="V408" i="5"/>
  <c r="U408" i="5"/>
  <c r="V407" i="5"/>
  <c r="U407" i="5"/>
  <c r="V406" i="5"/>
  <c r="U406" i="5"/>
  <c r="V405" i="5"/>
  <c r="U405" i="5"/>
  <c r="V404" i="5"/>
  <c r="U404" i="5"/>
  <c r="V403" i="5"/>
  <c r="U403" i="5"/>
  <c r="V402" i="5"/>
  <c r="U402" i="5"/>
  <c r="V401" i="5"/>
  <c r="U401" i="5"/>
  <c r="V400" i="5"/>
  <c r="U400" i="5"/>
  <c r="V399" i="5"/>
  <c r="U399" i="5"/>
  <c r="V398" i="5"/>
  <c r="U398" i="5"/>
  <c r="V397" i="5"/>
  <c r="U397" i="5"/>
  <c r="V396" i="5"/>
  <c r="U396" i="5"/>
  <c r="V395" i="5"/>
  <c r="U395" i="5"/>
  <c r="V394" i="5"/>
  <c r="U394" i="5"/>
  <c r="V393" i="5"/>
  <c r="U393" i="5"/>
  <c r="V392" i="5"/>
  <c r="U392" i="5"/>
  <c r="V391" i="5"/>
  <c r="U391" i="5"/>
  <c r="V390" i="5"/>
  <c r="U390" i="5"/>
  <c r="V389" i="5"/>
  <c r="U389" i="5"/>
  <c r="V388" i="5"/>
  <c r="U388" i="5"/>
  <c r="V387" i="5"/>
  <c r="U387" i="5"/>
  <c r="V386" i="5"/>
  <c r="U386" i="5"/>
  <c r="V385" i="5"/>
  <c r="U385" i="5"/>
  <c r="V384" i="5"/>
  <c r="U384" i="5"/>
  <c r="V383" i="5"/>
  <c r="U383" i="5"/>
  <c r="V382" i="5"/>
  <c r="U382" i="5"/>
  <c r="V381" i="5"/>
  <c r="U381" i="5"/>
  <c r="V380" i="5"/>
  <c r="U380" i="5"/>
  <c r="V379" i="5"/>
  <c r="U379" i="5"/>
  <c r="V378" i="5"/>
  <c r="U378" i="5"/>
  <c r="V377" i="5"/>
  <c r="U377" i="5"/>
  <c r="V376" i="5"/>
  <c r="U376" i="5"/>
  <c r="V375" i="5"/>
  <c r="U375" i="5"/>
  <c r="V374" i="5"/>
  <c r="U374" i="5"/>
  <c r="V373" i="5"/>
  <c r="U373" i="5"/>
  <c r="V372" i="5"/>
  <c r="U372" i="5"/>
  <c r="V371" i="5"/>
  <c r="U371" i="5"/>
  <c r="V370" i="5"/>
  <c r="U370" i="5"/>
  <c r="V369" i="5"/>
  <c r="U369" i="5"/>
  <c r="V368" i="5"/>
  <c r="U368" i="5"/>
  <c r="V367" i="5"/>
  <c r="U367" i="5"/>
  <c r="V366" i="5"/>
  <c r="U366" i="5"/>
  <c r="V365" i="5"/>
  <c r="U365" i="5"/>
  <c r="V364" i="5"/>
  <c r="U364" i="5"/>
  <c r="V363" i="5"/>
  <c r="U363" i="5"/>
  <c r="V362" i="5"/>
  <c r="U362" i="5"/>
  <c r="V361" i="5"/>
  <c r="U361" i="5"/>
  <c r="V360" i="5"/>
  <c r="U360" i="5"/>
  <c r="V359" i="5"/>
  <c r="U359" i="5"/>
  <c r="V358" i="5"/>
  <c r="U358" i="5"/>
  <c r="V357" i="5"/>
  <c r="U357" i="5"/>
  <c r="V356" i="5"/>
  <c r="U356" i="5"/>
  <c r="V355" i="5"/>
  <c r="U355" i="5"/>
  <c r="V354" i="5"/>
  <c r="U354" i="5"/>
  <c r="V353" i="5"/>
  <c r="U353" i="5"/>
  <c r="V352" i="5"/>
  <c r="U352" i="5"/>
  <c r="V351" i="5"/>
  <c r="U351" i="5"/>
  <c r="V350" i="5"/>
  <c r="U350" i="5"/>
  <c r="V349" i="5"/>
  <c r="U349" i="5"/>
  <c r="V348" i="5"/>
  <c r="U348" i="5"/>
  <c r="V347" i="5"/>
  <c r="U347" i="5"/>
  <c r="V346" i="5"/>
  <c r="U346" i="5"/>
  <c r="V345" i="5"/>
  <c r="U345" i="5"/>
  <c r="V344" i="5"/>
  <c r="U344" i="5"/>
  <c r="V343" i="5"/>
  <c r="U343" i="5"/>
  <c r="V342" i="5"/>
  <c r="U342" i="5"/>
  <c r="V341" i="5"/>
  <c r="U341" i="5"/>
  <c r="V340" i="5"/>
  <c r="U340" i="5"/>
  <c r="V339" i="5"/>
  <c r="U339" i="5"/>
  <c r="V338" i="5"/>
  <c r="U338" i="5"/>
  <c r="V337" i="5"/>
  <c r="U337" i="5"/>
  <c r="V336" i="5"/>
  <c r="U336" i="5"/>
  <c r="V335" i="5"/>
  <c r="U335" i="5"/>
  <c r="V334" i="5"/>
  <c r="U334" i="5"/>
  <c r="V333" i="5"/>
  <c r="U333" i="5"/>
  <c r="V332" i="5"/>
  <c r="U332" i="5"/>
  <c r="V331" i="5"/>
  <c r="U331" i="5"/>
  <c r="V330" i="5"/>
  <c r="U330" i="5"/>
  <c r="V329" i="5"/>
  <c r="U329" i="5"/>
  <c r="V328" i="5"/>
  <c r="U328" i="5"/>
  <c r="V327" i="5"/>
  <c r="U327" i="5"/>
  <c r="V326" i="5"/>
  <c r="U326" i="5"/>
  <c r="V325" i="5"/>
  <c r="U325" i="5"/>
  <c r="V324" i="5"/>
  <c r="U324" i="5"/>
  <c r="V323" i="5"/>
  <c r="U323" i="5"/>
  <c r="V322" i="5"/>
  <c r="U322" i="5"/>
  <c r="V321" i="5"/>
  <c r="U321" i="5"/>
  <c r="V320" i="5"/>
  <c r="U320" i="5"/>
  <c r="V319" i="5"/>
  <c r="U319" i="5"/>
  <c r="V318" i="5"/>
  <c r="U318" i="5"/>
  <c r="V317" i="5"/>
  <c r="U317" i="5"/>
  <c r="V316" i="5"/>
  <c r="U316" i="5"/>
  <c r="V315" i="5"/>
  <c r="U315" i="5"/>
  <c r="V314" i="5"/>
  <c r="U314" i="5"/>
  <c r="V313" i="5"/>
  <c r="U313" i="5"/>
  <c r="V312" i="5"/>
  <c r="U312" i="5"/>
  <c r="V311" i="5"/>
  <c r="U311" i="5"/>
  <c r="V310" i="5"/>
  <c r="U310" i="5"/>
  <c r="V309" i="5"/>
  <c r="U309" i="5"/>
  <c r="V308" i="5"/>
  <c r="U308" i="5"/>
  <c r="V307" i="5"/>
  <c r="U307" i="5"/>
  <c r="V306" i="5"/>
  <c r="U306" i="5"/>
  <c r="V305" i="5"/>
  <c r="U305" i="5"/>
  <c r="V304" i="5"/>
  <c r="U304" i="5"/>
  <c r="V303" i="5"/>
  <c r="U303" i="5"/>
  <c r="V302" i="5"/>
  <c r="U302" i="5"/>
  <c r="V301" i="5"/>
  <c r="U301" i="5"/>
  <c r="V300" i="5"/>
  <c r="U300" i="5"/>
  <c r="V299" i="5"/>
  <c r="U299" i="5"/>
  <c r="V298" i="5"/>
  <c r="U298" i="5"/>
  <c r="V297" i="5"/>
  <c r="U297" i="5"/>
  <c r="V296" i="5"/>
  <c r="U296" i="5"/>
  <c r="V295" i="5"/>
  <c r="U295" i="5"/>
  <c r="V294" i="5"/>
  <c r="U294" i="5"/>
  <c r="V293" i="5"/>
  <c r="U293" i="5"/>
  <c r="V292" i="5"/>
  <c r="U292" i="5"/>
  <c r="V291" i="5"/>
  <c r="U291" i="5"/>
  <c r="V290" i="5"/>
  <c r="U290" i="5"/>
  <c r="V289" i="5"/>
  <c r="U289" i="5"/>
  <c r="V288" i="5"/>
  <c r="U288" i="5"/>
  <c r="V287" i="5"/>
  <c r="U287" i="5"/>
  <c r="V286" i="5"/>
  <c r="U286" i="5"/>
  <c r="V285" i="5"/>
  <c r="U285" i="5"/>
  <c r="V284" i="5"/>
  <c r="U284" i="5"/>
  <c r="V283" i="5"/>
  <c r="U283" i="5"/>
  <c r="V282" i="5"/>
  <c r="U282" i="5"/>
  <c r="V281" i="5"/>
  <c r="U281" i="5"/>
  <c r="V280" i="5"/>
  <c r="U280" i="5"/>
  <c r="V279" i="5"/>
  <c r="U279" i="5"/>
  <c r="V278" i="5"/>
  <c r="U278" i="5"/>
  <c r="V277" i="5"/>
  <c r="U277" i="5"/>
  <c r="V276" i="5"/>
  <c r="U276" i="5"/>
  <c r="V275" i="5"/>
  <c r="U275" i="5"/>
  <c r="V274" i="5"/>
  <c r="U274" i="5"/>
  <c r="V273" i="5"/>
  <c r="U273" i="5"/>
  <c r="V272" i="5"/>
  <c r="U272" i="5"/>
  <c r="V271" i="5"/>
  <c r="U271" i="5"/>
  <c r="V270" i="5"/>
  <c r="U270" i="5"/>
  <c r="V269" i="5"/>
  <c r="U269" i="5"/>
  <c r="V268" i="5"/>
  <c r="U268" i="5"/>
  <c r="V267" i="5"/>
  <c r="U267" i="5"/>
  <c r="V266" i="5"/>
  <c r="U266" i="5"/>
  <c r="V265" i="5"/>
  <c r="U265" i="5"/>
  <c r="V264" i="5"/>
  <c r="U264" i="5"/>
  <c r="V263" i="5"/>
  <c r="U263" i="5"/>
  <c r="V262" i="5"/>
  <c r="U262" i="5"/>
  <c r="V261" i="5"/>
  <c r="U261" i="5"/>
  <c r="V260" i="5"/>
  <c r="U260" i="5"/>
  <c r="V259" i="5"/>
  <c r="U259" i="5"/>
  <c r="V258" i="5"/>
  <c r="U258" i="5"/>
  <c r="V257" i="5"/>
  <c r="U257" i="5"/>
  <c r="V256" i="5"/>
  <c r="U256" i="5"/>
  <c r="V255" i="5"/>
  <c r="U255" i="5"/>
  <c r="V254" i="5"/>
  <c r="U254" i="5"/>
  <c r="V253" i="5"/>
  <c r="U253" i="5"/>
  <c r="V252" i="5"/>
  <c r="U252" i="5"/>
  <c r="V251" i="5"/>
  <c r="U251" i="5"/>
  <c r="V250" i="5"/>
  <c r="U250" i="5"/>
  <c r="V249" i="5"/>
  <c r="U249" i="5"/>
  <c r="V248" i="5"/>
  <c r="U248" i="5"/>
  <c r="V247" i="5"/>
  <c r="U247" i="5"/>
  <c r="V246" i="5"/>
  <c r="U246" i="5"/>
  <c r="V245" i="5"/>
  <c r="U245" i="5"/>
  <c r="V244" i="5"/>
  <c r="U244" i="5"/>
  <c r="V243" i="5"/>
  <c r="U243" i="5"/>
  <c r="V242" i="5"/>
  <c r="U242" i="5"/>
  <c r="V241" i="5"/>
  <c r="U241" i="5"/>
  <c r="V240" i="5"/>
  <c r="U240" i="5"/>
  <c r="V239" i="5"/>
  <c r="U239" i="5"/>
  <c r="V238" i="5"/>
  <c r="U238" i="5"/>
  <c r="V237" i="5"/>
  <c r="U237" i="5"/>
  <c r="V236" i="5"/>
  <c r="U236" i="5"/>
  <c r="V235" i="5"/>
  <c r="U235" i="5"/>
  <c r="V234" i="5"/>
  <c r="U234" i="5"/>
  <c r="V233" i="5"/>
  <c r="U233" i="5"/>
  <c r="V232" i="5"/>
  <c r="U232" i="5"/>
  <c r="V231" i="5"/>
  <c r="U231" i="5"/>
  <c r="V230" i="5"/>
  <c r="U230" i="5"/>
  <c r="V229" i="5"/>
  <c r="U229" i="5"/>
  <c r="V228" i="5"/>
  <c r="U228" i="5"/>
  <c r="V227" i="5"/>
  <c r="U227" i="5"/>
  <c r="V226" i="5"/>
  <c r="U226" i="5"/>
  <c r="V225" i="5"/>
  <c r="U225" i="5"/>
  <c r="V224" i="5"/>
  <c r="U224" i="5"/>
  <c r="V223" i="5"/>
  <c r="U223" i="5"/>
  <c r="V222" i="5"/>
  <c r="U222" i="5"/>
  <c r="V221" i="5"/>
  <c r="U221" i="5"/>
  <c r="V220" i="5"/>
  <c r="U220" i="5"/>
  <c r="V219" i="5"/>
  <c r="U219" i="5"/>
  <c r="V218" i="5"/>
  <c r="U218" i="5"/>
  <c r="V217" i="5"/>
  <c r="U217" i="5"/>
  <c r="V216" i="5"/>
  <c r="U216" i="5"/>
  <c r="V215" i="5"/>
  <c r="U215" i="5"/>
  <c r="V214" i="5"/>
  <c r="U214" i="5"/>
  <c r="V213" i="5"/>
  <c r="U213" i="5"/>
  <c r="V212" i="5"/>
  <c r="U212" i="5"/>
  <c r="V211" i="5"/>
  <c r="U211" i="5"/>
  <c r="V210" i="5"/>
  <c r="U210" i="5"/>
  <c r="V209" i="5"/>
  <c r="U209" i="5"/>
  <c r="V208" i="5"/>
  <c r="U208" i="5"/>
  <c r="V207" i="5"/>
  <c r="U207" i="5"/>
  <c r="V206" i="5"/>
  <c r="U206" i="5"/>
  <c r="V205" i="5"/>
  <c r="U205" i="5"/>
  <c r="V204" i="5"/>
  <c r="U204" i="5"/>
  <c r="V203" i="5"/>
  <c r="U203" i="5"/>
  <c r="V202" i="5"/>
  <c r="U202" i="5"/>
  <c r="V201" i="5"/>
  <c r="U201" i="5"/>
  <c r="V200" i="5"/>
  <c r="U200" i="5"/>
  <c r="V199" i="5"/>
  <c r="U199" i="5"/>
  <c r="V198" i="5"/>
  <c r="U198" i="5"/>
  <c r="V197" i="5"/>
  <c r="U197" i="5"/>
  <c r="V196" i="5"/>
  <c r="U196" i="5"/>
  <c r="V195" i="5"/>
  <c r="U195" i="5"/>
  <c r="V194" i="5"/>
  <c r="U194" i="5"/>
  <c r="V193" i="5"/>
  <c r="U193" i="5"/>
  <c r="V192" i="5"/>
  <c r="U192" i="5"/>
  <c r="V191" i="5"/>
  <c r="U191" i="5"/>
  <c r="V190" i="5"/>
  <c r="U190" i="5"/>
  <c r="V189" i="5"/>
  <c r="U189" i="5"/>
  <c r="V188" i="5"/>
  <c r="U188" i="5"/>
  <c r="V187" i="5"/>
  <c r="U187" i="5"/>
  <c r="V186" i="5"/>
  <c r="U186" i="5"/>
  <c r="V185" i="5"/>
  <c r="U185" i="5"/>
  <c r="V184" i="5"/>
  <c r="U184" i="5"/>
  <c r="V183" i="5"/>
  <c r="U183" i="5"/>
  <c r="V182" i="5"/>
  <c r="U182" i="5"/>
  <c r="V181" i="5"/>
  <c r="U181" i="5"/>
  <c r="V180" i="5"/>
  <c r="U180" i="5"/>
  <c r="V179" i="5"/>
  <c r="U179" i="5"/>
  <c r="V178" i="5"/>
  <c r="U178" i="5"/>
  <c r="V177" i="5"/>
  <c r="U177" i="5"/>
  <c r="V176" i="5"/>
  <c r="U176" i="5"/>
  <c r="V175" i="5"/>
  <c r="U175" i="5"/>
  <c r="V174" i="5"/>
  <c r="U174" i="5"/>
  <c r="V173" i="5"/>
  <c r="U173" i="5"/>
  <c r="V172" i="5"/>
  <c r="U172" i="5"/>
  <c r="V171" i="5"/>
  <c r="U171" i="5"/>
  <c r="V170" i="5"/>
  <c r="U170" i="5"/>
  <c r="V169" i="5"/>
  <c r="U169" i="5"/>
  <c r="V168" i="5"/>
  <c r="U168" i="5"/>
  <c r="V167" i="5"/>
  <c r="U167" i="5"/>
  <c r="V166" i="5"/>
  <c r="U166" i="5"/>
  <c r="V165" i="5"/>
  <c r="U165" i="5"/>
  <c r="V164" i="5"/>
  <c r="U164" i="5"/>
  <c r="V163" i="5"/>
  <c r="U163" i="5"/>
  <c r="V162" i="5"/>
  <c r="U162" i="5"/>
  <c r="V161" i="5"/>
  <c r="U161" i="5"/>
  <c r="V160" i="5"/>
  <c r="U160" i="5"/>
  <c r="V159" i="5"/>
  <c r="U159" i="5"/>
  <c r="V158" i="5"/>
  <c r="U158" i="5"/>
  <c r="V157" i="5"/>
  <c r="U157" i="5"/>
  <c r="V156" i="5"/>
  <c r="U156" i="5"/>
  <c r="V155" i="5"/>
  <c r="U155" i="5"/>
  <c r="V154" i="5"/>
  <c r="U154" i="5"/>
  <c r="V153" i="5"/>
  <c r="U153" i="5"/>
  <c r="V152" i="5"/>
  <c r="U152" i="5"/>
  <c r="V151" i="5"/>
  <c r="U151" i="5"/>
  <c r="V150" i="5"/>
  <c r="U150" i="5"/>
  <c r="V149" i="5"/>
  <c r="U149" i="5"/>
  <c r="V148" i="5"/>
  <c r="U148" i="5"/>
  <c r="V147" i="5"/>
  <c r="U147" i="5"/>
  <c r="V146" i="5"/>
  <c r="U146" i="5"/>
  <c r="V145" i="5"/>
  <c r="U145" i="5"/>
  <c r="V144" i="5"/>
  <c r="U144" i="5"/>
  <c r="V143" i="5"/>
  <c r="U143" i="5"/>
  <c r="V142" i="5"/>
  <c r="U142" i="5"/>
  <c r="V141" i="5"/>
  <c r="U141" i="5"/>
  <c r="V140" i="5"/>
  <c r="U140" i="5"/>
  <c r="V139" i="5"/>
  <c r="U139" i="5"/>
  <c r="V138" i="5"/>
  <c r="U138" i="5"/>
  <c r="V137" i="5"/>
  <c r="U137" i="5"/>
  <c r="V136" i="5"/>
  <c r="U136" i="5"/>
  <c r="V135" i="5"/>
  <c r="U135" i="5"/>
  <c r="V134" i="5"/>
  <c r="U134" i="5"/>
  <c r="V133" i="5"/>
  <c r="U133" i="5"/>
  <c r="V132" i="5"/>
  <c r="U132" i="5"/>
  <c r="V131" i="5"/>
  <c r="U131" i="5"/>
  <c r="V130" i="5"/>
  <c r="U130" i="5"/>
  <c r="V129" i="5"/>
  <c r="U129" i="5"/>
  <c r="V128" i="5"/>
  <c r="U128" i="5"/>
  <c r="V127" i="5"/>
  <c r="U127" i="5"/>
  <c r="V126" i="5"/>
  <c r="U126" i="5"/>
  <c r="V125" i="5"/>
  <c r="U125" i="5"/>
  <c r="V124" i="5"/>
  <c r="U124" i="5"/>
  <c r="V123" i="5"/>
  <c r="U123" i="5"/>
  <c r="V122" i="5"/>
  <c r="U122" i="5"/>
  <c r="V121" i="5"/>
  <c r="U121" i="5"/>
  <c r="V120" i="5"/>
  <c r="U120" i="5"/>
  <c r="V119" i="5"/>
  <c r="U119" i="5"/>
  <c r="V118" i="5"/>
  <c r="U118" i="5"/>
  <c r="V117" i="5"/>
  <c r="U117" i="5"/>
  <c r="V116" i="5"/>
  <c r="U116" i="5"/>
  <c r="V115" i="5"/>
  <c r="U115" i="5"/>
  <c r="V114" i="5"/>
  <c r="U114" i="5"/>
  <c r="V113" i="5"/>
  <c r="U113" i="5"/>
  <c r="V112" i="5"/>
  <c r="U112" i="5"/>
  <c r="V111" i="5"/>
  <c r="U111" i="5"/>
  <c r="V110" i="5"/>
  <c r="U110" i="5"/>
  <c r="V109" i="5"/>
  <c r="U109" i="5"/>
  <c r="V108" i="5"/>
  <c r="U108" i="5"/>
  <c r="V107" i="5"/>
  <c r="U107" i="5"/>
  <c r="V106" i="5"/>
  <c r="U106" i="5"/>
  <c r="V105" i="5"/>
  <c r="U105" i="5"/>
  <c r="V104" i="5"/>
  <c r="U104" i="5"/>
  <c r="V103" i="5"/>
  <c r="U103" i="5"/>
  <c r="V102" i="5"/>
  <c r="U102" i="5"/>
  <c r="V101" i="5"/>
  <c r="U101" i="5"/>
  <c r="V100" i="5"/>
  <c r="U100" i="5"/>
  <c r="V99" i="5"/>
  <c r="U99" i="5"/>
  <c r="V98" i="5"/>
  <c r="U98" i="5"/>
  <c r="V97" i="5"/>
  <c r="U97" i="5"/>
  <c r="V96" i="5"/>
  <c r="U96" i="5"/>
  <c r="V95" i="5"/>
  <c r="U95" i="5"/>
  <c r="V94" i="5"/>
  <c r="U94" i="5"/>
  <c r="V93" i="5"/>
  <c r="U93" i="5"/>
  <c r="V92" i="5"/>
  <c r="U92" i="5"/>
  <c r="V91" i="5"/>
  <c r="U91" i="5"/>
  <c r="V90" i="5"/>
  <c r="U90" i="5"/>
  <c r="V89" i="5"/>
  <c r="U89" i="5"/>
  <c r="V88" i="5"/>
  <c r="U88" i="5"/>
  <c r="V87" i="5"/>
  <c r="U87" i="5"/>
  <c r="V86" i="5"/>
  <c r="U86" i="5"/>
  <c r="V85" i="5"/>
  <c r="U85" i="5"/>
  <c r="V84" i="5"/>
  <c r="U84" i="5"/>
  <c r="V83" i="5"/>
  <c r="U83" i="5"/>
  <c r="V82" i="5"/>
  <c r="U82" i="5"/>
  <c r="V81" i="5"/>
  <c r="U81" i="5"/>
  <c r="V80" i="5"/>
  <c r="U80" i="5"/>
  <c r="V79" i="5"/>
  <c r="U79" i="5"/>
  <c r="V78" i="5"/>
  <c r="U78" i="5"/>
  <c r="V77" i="5"/>
  <c r="U77" i="5"/>
  <c r="V76" i="5"/>
  <c r="U76" i="5"/>
  <c r="V75" i="5"/>
  <c r="U75" i="5"/>
  <c r="V74" i="5"/>
  <c r="U74" i="5"/>
  <c r="V73" i="5"/>
  <c r="U73" i="5"/>
  <c r="V72" i="5"/>
  <c r="U72" i="5"/>
  <c r="V71" i="5"/>
  <c r="U71" i="5"/>
  <c r="V70" i="5"/>
  <c r="U70" i="5"/>
  <c r="V69" i="5"/>
  <c r="U69" i="5"/>
  <c r="V68" i="5"/>
  <c r="U68" i="5"/>
  <c r="V67" i="5"/>
  <c r="U67" i="5"/>
  <c r="V66" i="5"/>
  <c r="U66" i="5"/>
  <c r="V65" i="5"/>
  <c r="U65" i="5"/>
  <c r="V64" i="5"/>
  <c r="U64" i="5"/>
  <c r="V63" i="5"/>
  <c r="U63" i="5"/>
  <c r="V62" i="5"/>
  <c r="U62" i="5"/>
  <c r="V61" i="5"/>
  <c r="U61" i="5"/>
  <c r="V60" i="5"/>
  <c r="U60" i="5"/>
  <c r="V59" i="5"/>
  <c r="U59" i="5"/>
  <c r="V58" i="5"/>
  <c r="U58" i="5"/>
  <c r="V57" i="5"/>
  <c r="U57" i="5"/>
  <c r="V56" i="5"/>
  <c r="U56" i="5"/>
  <c r="V55" i="5"/>
  <c r="U55" i="5"/>
  <c r="V54" i="5"/>
  <c r="U54" i="5"/>
  <c r="V53" i="5"/>
  <c r="U53" i="5"/>
  <c r="V52" i="5"/>
  <c r="U52" i="5"/>
  <c r="V51" i="5"/>
  <c r="U51" i="5"/>
  <c r="V50" i="5"/>
  <c r="U50" i="5"/>
  <c r="V49" i="5"/>
  <c r="U49" i="5"/>
  <c r="V48" i="5"/>
  <c r="U48" i="5"/>
  <c r="V47" i="5"/>
  <c r="U47" i="5"/>
  <c r="V46" i="5"/>
  <c r="U46" i="5"/>
  <c r="V45" i="5"/>
  <c r="U45" i="5"/>
  <c r="V44" i="5"/>
  <c r="U44" i="5"/>
  <c r="V43" i="5"/>
  <c r="U43" i="5"/>
  <c r="V42" i="5"/>
  <c r="U42" i="5"/>
  <c r="V41" i="5"/>
  <c r="U41" i="5"/>
  <c r="V40" i="5"/>
  <c r="U40" i="5"/>
  <c r="V39" i="5"/>
  <c r="U39" i="5"/>
  <c r="V38" i="5"/>
  <c r="U38" i="5"/>
  <c r="V37" i="5"/>
  <c r="U37" i="5"/>
  <c r="V36" i="5"/>
  <c r="U36" i="5"/>
  <c r="V35" i="5"/>
  <c r="U35" i="5"/>
  <c r="V34" i="5"/>
  <c r="U34" i="5"/>
  <c r="V33" i="5"/>
  <c r="U33" i="5"/>
  <c r="V32" i="5"/>
  <c r="U32" i="5"/>
  <c r="V31" i="5"/>
  <c r="U31" i="5"/>
  <c r="V30" i="5"/>
  <c r="U30" i="5"/>
  <c r="V29" i="5"/>
  <c r="U29" i="5"/>
  <c r="V28" i="5"/>
  <c r="U28" i="5"/>
  <c r="V27" i="5"/>
  <c r="U27" i="5"/>
  <c r="V26" i="5"/>
  <c r="U26" i="5"/>
  <c r="V25" i="5"/>
  <c r="U25" i="5"/>
  <c r="V24" i="5"/>
  <c r="U24" i="5"/>
  <c r="V23" i="5"/>
  <c r="U23" i="5"/>
  <c r="V22" i="5"/>
  <c r="U22" i="5"/>
  <c r="V21" i="5"/>
  <c r="U21" i="5"/>
  <c r="V20" i="5"/>
  <c r="U20" i="5"/>
  <c r="V19" i="5"/>
  <c r="U19" i="5"/>
  <c r="V18" i="5"/>
  <c r="U18" i="5"/>
  <c r="V17" i="5"/>
  <c r="U17" i="5"/>
  <c r="V16" i="5"/>
  <c r="U16" i="5"/>
  <c r="V15" i="5"/>
  <c r="U15" i="5"/>
  <c r="V14" i="5"/>
  <c r="U14" i="5"/>
  <c r="V13" i="5"/>
  <c r="U13" i="5"/>
  <c r="V12" i="5"/>
  <c r="U12" i="5"/>
  <c r="V11" i="5"/>
  <c r="U11" i="5"/>
  <c r="V10" i="5"/>
  <c r="U10" i="5"/>
  <c r="V9" i="5"/>
  <c r="U9" i="5"/>
  <c r="V8" i="5"/>
  <c r="U8" i="5"/>
  <c r="V7" i="5"/>
  <c r="U7" i="5"/>
  <c r="V6" i="5"/>
  <c r="U6" i="5"/>
  <c r="V5" i="5"/>
  <c r="U5" i="5"/>
  <c r="V4" i="5"/>
  <c r="U4" i="5"/>
  <c r="V3" i="5"/>
  <c r="U3" i="5"/>
  <c r="V2" i="5"/>
  <c r="U2" i="5"/>
  <c r="J546" i="5"/>
  <c r="AB546" i="5" s="1"/>
  <c r="I546" i="5"/>
  <c r="AA546" i="5" s="1"/>
  <c r="J545" i="5"/>
  <c r="AB545" i="5" s="1"/>
  <c r="I545" i="5"/>
  <c r="AA545" i="5" s="1"/>
  <c r="J544" i="5"/>
  <c r="AB544" i="5" s="1"/>
  <c r="I544" i="5"/>
  <c r="AA544" i="5" s="1"/>
  <c r="J543" i="5"/>
  <c r="AB543" i="5" s="1"/>
  <c r="I543" i="5"/>
  <c r="AA543" i="5" s="1"/>
  <c r="J542" i="5"/>
  <c r="AB542" i="5" s="1"/>
  <c r="I542" i="5"/>
  <c r="AA542" i="5" s="1"/>
  <c r="J541" i="5"/>
  <c r="AB541" i="5" s="1"/>
  <c r="I541" i="5"/>
  <c r="AA541" i="5" s="1"/>
  <c r="J540" i="5"/>
  <c r="AB540" i="5" s="1"/>
  <c r="I540" i="5"/>
  <c r="AA540" i="5" s="1"/>
  <c r="J539" i="5"/>
  <c r="AB539" i="5" s="1"/>
  <c r="I539" i="5"/>
  <c r="AA539" i="5" s="1"/>
  <c r="J538" i="5"/>
  <c r="AB538" i="5" s="1"/>
  <c r="I538" i="5"/>
  <c r="AA538" i="5" s="1"/>
  <c r="J537" i="5"/>
  <c r="AB537" i="5" s="1"/>
  <c r="I537" i="5"/>
  <c r="AA537" i="5" s="1"/>
  <c r="J536" i="5"/>
  <c r="AB536" i="5" s="1"/>
  <c r="I536" i="5"/>
  <c r="AA536" i="5" s="1"/>
  <c r="J535" i="5"/>
  <c r="AB535" i="5" s="1"/>
  <c r="I535" i="5"/>
  <c r="AA535" i="5" s="1"/>
  <c r="J534" i="5"/>
  <c r="AB534" i="5" s="1"/>
  <c r="I534" i="5"/>
  <c r="AA534" i="5" s="1"/>
  <c r="J533" i="5"/>
  <c r="AB533" i="5" s="1"/>
  <c r="I533" i="5"/>
  <c r="AA533" i="5" s="1"/>
  <c r="J532" i="5"/>
  <c r="AB532" i="5" s="1"/>
  <c r="I532" i="5"/>
  <c r="AA532" i="5" s="1"/>
  <c r="J531" i="5"/>
  <c r="AB531" i="5" s="1"/>
  <c r="I531" i="5"/>
  <c r="AA531" i="5" s="1"/>
  <c r="J530" i="5"/>
  <c r="AB530" i="5" s="1"/>
  <c r="I530" i="5"/>
  <c r="AA530" i="5" s="1"/>
  <c r="J529" i="5"/>
  <c r="AB529" i="5" s="1"/>
  <c r="I529" i="5"/>
  <c r="AA529" i="5" s="1"/>
  <c r="J528" i="5"/>
  <c r="AB528" i="5" s="1"/>
  <c r="I528" i="5"/>
  <c r="AA528" i="5" s="1"/>
  <c r="J527" i="5"/>
  <c r="AB527" i="5" s="1"/>
  <c r="I527" i="5"/>
  <c r="AA527" i="5" s="1"/>
  <c r="J526" i="5"/>
  <c r="AB526" i="5" s="1"/>
  <c r="I526" i="5"/>
  <c r="AA526" i="5" s="1"/>
  <c r="J525" i="5"/>
  <c r="AB525" i="5" s="1"/>
  <c r="I525" i="5"/>
  <c r="AA525" i="5" s="1"/>
  <c r="J524" i="5"/>
  <c r="AB524" i="5" s="1"/>
  <c r="I524" i="5"/>
  <c r="AA524" i="5" s="1"/>
  <c r="J523" i="5"/>
  <c r="AB523" i="5" s="1"/>
  <c r="I523" i="5"/>
  <c r="AA523" i="5" s="1"/>
  <c r="J522" i="5"/>
  <c r="AB522" i="5" s="1"/>
  <c r="I522" i="5"/>
  <c r="AA522" i="5" s="1"/>
  <c r="J521" i="5"/>
  <c r="AB521" i="5" s="1"/>
  <c r="I521" i="5"/>
  <c r="AA521" i="5" s="1"/>
  <c r="J520" i="5"/>
  <c r="AB520" i="5" s="1"/>
  <c r="I520" i="5"/>
  <c r="AA520" i="5" s="1"/>
  <c r="J519" i="5"/>
  <c r="AB519" i="5" s="1"/>
  <c r="I519" i="5"/>
  <c r="AA519" i="5" s="1"/>
  <c r="J518" i="5"/>
  <c r="AB518" i="5" s="1"/>
  <c r="I518" i="5"/>
  <c r="AA518" i="5" s="1"/>
  <c r="J517" i="5"/>
  <c r="AB517" i="5" s="1"/>
  <c r="I517" i="5"/>
  <c r="AA517" i="5" s="1"/>
  <c r="J516" i="5"/>
  <c r="AB516" i="5" s="1"/>
  <c r="I516" i="5"/>
  <c r="AA516" i="5" s="1"/>
  <c r="J515" i="5"/>
  <c r="AB515" i="5" s="1"/>
  <c r="I515" i="5"/>
  <c r="AA515" i="5" s="1"/>
  <c r="J514" i="5"/>
  <c r="AB514" i="5" s="1"/>
  <c r="I514" i="5"/>
  <c r="AA514" i="5" s="1"/>
  <c r="J513" i="5"/>
  <c r="AB513" i="5" s="1"/>
  <c r="I513" i="5"/>
  <c r="AA513" i="5" s="1"/>
  <c r="J512" i="5"/>
  <c r="AB512" i="5" s="1"/>
  <c r="I512" i="5"/>
  <c r="AA512" i="5" s="1"/>
  <c r="J511" i="5"/>
  <c r="AB511" i="5" s="1"/>
  <c r="I511" i="5"/>
  <c r="AA511" i="5" s="1"/>
  <c r="J510" i="5"/>
  <c r="AB510" i="5" s="1"/>
  <c r="I510" i="5"/>
  <c r="AA510" i="5" s="1"/>
  <c r="J509" i="5"/>
  <c r="AB509" i="5" s="1"/>
  <c r="I509" i="5"/>
  <c r="AA509" i="5" s="1"/>
  <c r="J508" i="5"/>
  <c r="AB508" i="5" s="1"/>
  <c r="I508" i="5"/>
  <c r="AA508" i="5" s="1"/>
  <c r="J507" i="5"/>
  <c r="AB507" i="5" s="1"/>
  <c r="I507" i="5"/>
  <c r="AA507" i="5" s="1"/>
  <c r="J506" i="5"/>
  <c r="AB506" i="5" s="1"/>
  <c r="I506" i="5"/>
  <c r="AA506" i="5" s="1"/>
  <c r="J505" i="5"/>
  <c r="AB505" i="5" s="1"/>
  <c r="I505" i="5"/>
  <c r="AA505" i="5" s="1"/>
  <c r="J504" i="5"/>
  <c r="AB504" i="5" s="1"/>
  <c r="I504" i="5"/>
  <c r="AA504" i="5" s="1"/>
  <c r="J503" i="5"/>
  <c r="AB503" i="5" s="1"/>
  <c r="I503" i="5"/>
  <c r="AA503" i="5" s="1"/>
  <c r="J502" i="5"/>
  <c r="AB502" i="5" s="1"/>
  <c r="I502" i="5"/>
  <c r="AA502" i="5" s="1"/>
  <c r="J501" i="5"/>
  <c r="AB501" i="5" s="1"/>
  <c r="I501" i="5"/>
  <c r="AA501" i="5" s="1"/>
  <c r="J500" i="5"/>
  <c r="AB500" i="5" s="1"/>
  <c r="I500" i="5"/>
  <c r="AA500" i="5" s="1"/>
  <c r="J499" i="5"/>
  <c r="AB499" i="5" s="1"/>
  <c r="I499" i="5"/>
  <c r="AA499" i="5" s="1"/>
  <c r="J498" i="5"/>
  <c r="AB498" i="5" s="1"/>
  <c r="I498" i="5"/>
  <c r="AA498" i="5" s="1"/>
  <c r="J497" i="5"/>
  <c r="AB497" i="5" s="1"/>
  <c r="I497" i="5"/>
  <c r="AA497" i="5" s="1"/>
  <c r="J496" i="5"/>
  <c r="AB496" i="5" s="1"/>
  <c r="I496" i="5"/>
  <c r="AA496" i="5" s="1"/>
  <c r="J495" i="5"/>
  <c r="AB495" i="5" s="1"/>
  <c r="I495" i="5"/>
  <c r="AA495" i="5" s="1"/>
  <c r="J494" i="5"/>
  <c r="AB494" i="5" s="1"/>
  <c r="I494" i="5"/>
  <c r="AA494" i="5" s="1"/>
  <c r="J493" i="5"/>
  <c r="AB493" i="5" s="1"/>
  <c r="I493" i="5"/>
  <c r="AA493" i="5" s="1"/>
  <c r="J492" i="5"/>
  <c r="AB492" i="5" s="1"/>
  <c r="I492" i="5"/>
  <c r="AA492" i="5" s="1"/>
  <c r="J491" i="5"/>
  <c r="AB491" i="5" s="1"/>
  <c r="I491" i="5"/>
  <c r="AA491" i="5" s="1"/>
  <c r="J490" i="5"/>
  <c r="AB490" i="5" s="1"/>
  <c r="I490" i="5"/>
  <c r="AA490" i="5" s="1"/>
  <c r="J489" i="5"/>
  <c r="AB489" i="5" s="1"/>
  <c r="I489" i="5"/>
  <c r="AA489" i="5" s="1"/>
  <c r="J488" i="5"/>
  <c r="AB488" i="5" s="1"/>
  <c r="I488" i="5"/>
  <c r="AA488" i="5" s="1"/>
  <c r="J487" i="5"/>
  <c r="AB487" i="5" s="1"/>
  <c r="I487" i="5"/>
  <c r="AA487" i="5" s="1"/>
  <c r="J486" i="5"/>
  <c r="AB486" i="5" s="1"/>
  <c r="I486" i="5"/>
  <c r="AA486" i="5" s="1"/>
  <c r="J485" i="5"/>
  <c r="AB485" i="5" s="1"/>
  <c r="I485" i="5"/>
  <c r="AA485" i="5" s="1"/>
  <c r="J484" i="5"/>
  <c r="AB484" i="5" s="1"/>
  <c r="I484" i="5"/>
  <c r="AA484" i="5" s="1"/>
  <c r="J483" i="5"/>
  <c r="AB483" i="5" s="1"/>
  <c r="I483" i="5"/>
  <c r="AA483" i="5" s="1"/>
  <c r="J482" i="5"/>
  <c r="AB482" i="5" s="1"/>
  <c r="I482" i="5"/>
  <c r="AA482" i="5" s="1"/>
  <c r="J481" i="5"/>
  <c r="AB481" i="5" s="1"/>
  <c r="I481" i="5"/>
  <c r="AA481" i="5" s="1"/>
  <c r="J480" i="5"/>
  <c r="AB480" i="5" s="1"/>
  <c r="I480" i="5"/>
  <c r="AA480" i="5" s="1"/>
  <c r="J479" i="5"/>
  <c r="AB479" i="5" s="1"/>
  <c r="I479" i="5"/>
  <c r="AA479" i="5" s="1"/>
  <c r="J478" i="5"/>
  <c r="AB478" i="5" s="1"/>
  <c r="I478" i="5"/>
  <c r="AA478" i="5" s="1"/>
  <c r="J477" i="5"/>
  <c r="AB477" i="5" s="1"/>
  <c r="I477" i="5"/>
  <c r="AA477" i="5" s="1"/>
  <c r="J476" i="5"/>
  <c r="AB476" i="5" s="1"/>
  <c r="I476" i="5"/>
  <c r="AA476" i="5" s="1"/>
  <c r="J475" i="5"/>
  <c r="AB475" i="5" s="1"/>
  <c r="I475" i="5"/>
  <c r="AA475" i="5" s="1"/>
  <c r="J474" i="5"/>
  <c r="AB474" i="5" s="1"/>
  <c r="I474" i="5"/>
  <c r="AA474" i="5" s="1"/>
  <c r="J473" i="5"/>
  <c r="AB473" i="5" s="1"/>
  <c r="I473" i="5"/>
  <c r="AA473" i="5" s="1"/>
  <c r="J472" i="5"/>
  <c r="AB472" i="5" s="1"/>
  <c r="I472" i="5"/>
  <c r="AA472" i="5" s="1"/>
  <c r="J471" i="5"/>
  <c r="AB471" i="5" s="1"/>
  <c r="I471" i="5"/>
  <c r="AA471" i="5" s="1"/>
  <c r="J470" i="5"/>
  <c r="AB470" i="5" s="1"/>
  <c r="I470" i="5"/>
  <c r="AA470" i="5" s="1"/>
  <c r="J469" i="5"/>
  <c r="AB469" i="5" s="1"/>
  <c r="I469" i="5"/>
  <c r="AA469" i="5" s="1"/>
  <c r="J468" i="5"/>
  <c r="AB468" i="5" s="1"/>
  <c r="I468" i="5"/>
  <c r="AA468" i="5" s="1"/>
  <c r="J467" i="5"/>
  <c r="AB467" i="5" s="1"/>
  <c r="I467" i="5"/>
  <c r="AA467" i="5" s="1"/>
  <c r="J466" i="5"/>
  <c r="AB466" i="5" s="1"/>
  <c r="I466" i="5"/>
  <c r="AA466" i="5" s="1"/>
  <c r="J465" i="5"/>
  <c r="AB465" i="5" s="1"/>
  <c r="I465" i="5"/>
  <c r="AA465" i="5" s="1"/>
  <c r="J464" i="5"/>
  <c r="AB464" i="5" s="1"/>
  <c r="I464" i="5"/>
  <c r="AA464" i="5" s="1"/>
  <c r="J463" i="5"/>
  <c r="AB463" i="5" s="1"/>
  <c r="I463" i="5"/>
  <c r="AA463" i="5" s="1"/>
  <c r="J462" i="5"/>
  <c r="AB462" i="5" s="1"/>
  <c r="I462" i="5"/>
  <c r="AA462" i="5" s="1"/>
  <c r="J461" i="5"/>
  <c r="AB461" i="5" s="1"/>
  <c r="I461" i="5"/>
  <c r="AA461" i="5" s="1"/>
  <c r="J460" i="5"/>
  <c r="AB460" i="5" s="1"/>
  <c r="I460" i="5"/>
  <c r="AA460" i="5" s="1"/>
  <c r="J459" i="5"/>
  <c r="AB459" i="5" s="1"/>
  <c r="I459" i="5"/>
  <c r="AA459" i="5" s="1"/>
  <c r="J458" i="5"/>
  <c r="AB458" i="5" s="1"/>
  <c r="I458" i="5"/>
  <c r="AA458" i="5" s="1"/>
  <c r="J457" i="5"/>
  <c r="AB457" i="5" s="1"/>
  <c r="I457" i="5"/>
  <c r="AA457" i="5" s="1"/>
  <c r="J456" i="5"/>
  <c r="AB456" i="5" s="1"/>
  <c r="I456" i="5"/>
  <c r="AA456" i="5" s="1"/>
  <c r="J455" i="5"/>
  <c r="AB455" i="5" s="1"/>
  <c r="I455" i="5"/>
  <c r="AA455" i="5" s="1"/>
  <c r="J454" i="5"/>
  <c r="AB454" i="5" s="1"/>
  <c r="I454" i="5"/>
  <c r="AA454" i="5" s="1"/>
  <c r="J453" i="5"/>
  <c r="AB453" i="5" s="1"/>
  <c r="I453" i="5"/>
  <c r="AA453" i="5" s="1"/>
  <c r="J452" i="5"/>
  <c r="AB452" i="5" s="1"/>
  <c r="I452" i="5"/>
  <c r="AA452" i="5" s="1"/>
  <c r="J451" i="5"/>
  <c r="AB451" i="5" s="1"/>
  <c r="I451" i="5"/>
  <c r="AA451" i="5" s="1"/>
  <c r="J450" i="5"/>
  <c r="AB450" i="5" s="1"/>
  <c r="I450" i="5"/>
  <c r="AA450" i="5" s="1"/>
  <c r="J449" i="5"/>
  <c r="AB449" i="5" s="1"/>
  <c r="I449" i="5"/>
  <c r="AA449" i="5" s="1"/>
  <c r="J448" i="5"/>
  <c r="AB448" i="5" s="1"/>
  <c r="I448" i="5"/>
  <c r="AA448" i="5" s="1"/>
  <c r="J447" i="5"/>
  <c r="AB447" i="5" s="1"/>
  <c r="I447" i="5"/>
  <c r="AA447" i="5" s="1"/>
  <c r="J446" i="5"/>
  <c r="AB446" i="5" s="1"/>
  <c r="I446" i="5"/>
  <c r="AA446" i="5" s="1"/>
  <c r="J445" i="5"/>
  <c r="AB445" i="5" s="1"/>
  <c r="I445" i="5"/>
  <c r="AA445" i="5" s="1"/>
  <c r="J444" i="5"/>
  <c r="AB444" i="5" s="1"/>
  <c r="I444" i="5"/>
  <c r="AA444" i="5" s="1"/>
  <c r="J443" i="5"/>
  <c r="AB443" i="5" s="1"/>
  <c r="I443" i="5"/>
  <c r="AA443" i="5" s="1"/>
  <c r="J442" i="5"/>
  <c r="AB442" i="5" s="1"/>
  <c r="I442" i="5"/>
  <c r="AA442" i="5" s="1"/>
  <c r="J441" i="5"/>
  <c r="AB441" i="5" s="1"/>
  <c r="I441" i="5"/>
  <c r="AA441" i="5" s="1"/>
  <c r="J440" i="5"/>
  <c r="AB440" i="5" s="1"/>
  <c r="I440" i="5"/>
  <c r="AA440" i="5" s="1"/>
  <c r="J439" i="5"/>
  <c r="AB439" i="5" s="1"/>
  <c r="I439" i="5"/>
  <c r="AA439" i="5" s="1"/>
  <c r="J438" i="5"/>
  <c r="AB438" i="5" s="1"/>
  <c r="I438" i="5"/>
  <c r="AA438" i="5" s="1"/>
  <c r="J437" i="5"/>
  <c r="AB437" i="5" s="1"/>
  <c r="I437" i="5"/>
  <c r="AA437" i="5" s="1"/>
  <c r="J436" i="5"/>
  <c r="AB436" i="5" s="1"/>
  <c r="I436" i="5"/>
  <c r="AA436" i="5" s="1"/>
  <c r="J435" i="5"/>
  <c r="AB435" i="5" s="1"/>
  <c r="I435" i="5"/>
  <c r="AA435" i="5" s="1"/>
  <c r="J434" i="5"/>
  <c r="AB434" i="5" s="1"/>
  <c r="I434" i="5"/>
  <c r="AA434" i="5" s="1"/>
  <c r="J433" i="5"/>
  <c r="AB433" i="5" s="1"/>
  <c r="I433" i="5"/>
  <c r="AA433" i="5" s="1"/>
  <c r="J432" i="5"/>
  <c r="AB432" i="5" s="1"/>
  <c r="I432" i="5"/>
  <c r="AA432" i="5" s="1"/>
  <c r="J431" i="5"/>
  <c r="AB431" i="5" s="1"/>
  <c r="I431" i="5"/>
  <c r="AA431" i="5" s="1"/>
  <c r="J430" i="5"/>
  <c r="AB430" i="5" s="1"/>
  <c r="I430" i="5"/>
  <c r="AA430" i="5" s="1"/>
  <c r="J429" i="5"/>
  <c r="AB429" i="5" s="1"/>
  <c r="I429" i="5"/>
  <c r="AA429" i="5" s="1"/>
  <c r="J428" i="5"/>
  <c r="AB428" i="5" s="1"/>
  <c r="I428" i="5"/>
  <c r="AA428" i="5" s="1"/>
  <c r="J427" i="5"/>
  <c r="AB427" i="5" s="1"/>
  <c r="I427" i="5"/>
  <c r="AA427" i="5" s="1"/>
  <c r="J426" i="5"/>
  <c r="AB426" i="5" s="1"/>
  <c r="I426" i="5"/>
  <c r="AA426" i="5" s="1"/>
  <c r="J425" i="5"/>
  <c r="AB425" i="5" s="1"/>
  <c r="I425" i="5"/>
  <c r="AA425" i="5" s="1"/>
  <c r="J424" i="5"/>
  <c r="AB424" i="5" s="1"/>
  <c r="I424" i="5"/>
  <c r="AA424" i="5" s="1"/>
  <c r="J423" i="5"/>
  <c r="AB423" i="5" s="1"/>
  <c r="I423" i="5"/>
  <c r="AA423" i="5" s="1"/>
  <c r="J422" i="5"/>
  <c r="AB422" i="5" s="1"/>
  <c r="I422" i="5"/>
  <c r="AA422" i="5" s="1"/>
  <c r="J421" i="5"/>
  <c r="AB421" i="5" s="1"/>
  <c r="I421" i="5"/>
  <c r="AA421" i="5" s="1"/>
  <c r="J420" i="5"/>
  <c r="AB420" i="5" s="1"/>
  <c r="I420" i="5"/>
  <c r="AA420" i="5" s="1"/>
  <c r="J419" i="5"/>
  <c r="AB419" i="5" s="1"/>
  <c r="I419" i="5"/>
  <c r="AA419" i="5" s="1"/>
  <c r="J418" i="5"/>
  <c r="AB418" i="5" s="1"/>
  <c r="I418" i="5"/>
  <c r="AA418" i="5" s="1"/>
  <c r="J417" i="5"/>
  <c r="AB417" i="5" s="1"/>
  <c r="I417" i="5"/>
  <c r="AA417" i="5" s="1"/>
  <c r="J416" i="5"/>
  <c r="AB416" i="5" s="1"/>
  <c r="I416" i="5"/>
  <c r="AA416" i="5" s="1"/>
  <c r="J415" i="5"/>
  <c r="AB415" i="5" s="1"/>
  <c r="I415" i="5"/>
  <c r="AA415" i="5" s="1"/>
  <c r="J414" i="5"/>
  <c r="AB414" i="5" s="1"/>
  <c r="I414" i="5"/>
  <c r="AA414" i="5" s="1"/>
  <c r="J413" i="5"/>
  <c r="AB413" i="5" s="1"/>
  <c r="I413" i="5"/>
  <c r="AA413" i="5" s="1"/>
  <c r="J412" i="5"/>
  <c r="AB412" i="5" s="1"/>
  <c r="I412" i="5"/>
  <c r="AA412" i="5" s="1"/>
  <c r="J411" i="5"/>
  <c r="AB411" i="5" s="1"/>
  <c r="I411" i="5"/>
  <c r="AA411" i="5" s="1"/>
  <c r="J410" i="5"/>
  <c r="AB410" i="5" s="1"/>
  <c r="I410" i="5"/>
  <c r="AA410" i="5" s="1"/>
  <c r="J409" i="5"/>
  <c r="AB409" i="5" s="1"/>
  <c r="I409" i="5"/>
  <c r="AA409" i="5" s="1"/>
  <c r="J408" i="5"/>
  <c r="AB408" i="5" s="1"/>
  <c r="I408" i="5"/>
  <c r="AA408" i="5" s="1"/>
  <c r="J407" i="5"/>
  <c r="AB407" i="5" s="1"/>
  <c r="I407" i="5"/>
  <c r="AA407" i="5" s="1"/>
  <c r="J406" i="5"/>
  <c r="AB406" i="5" s="1"/>
  <c r="I406" i="5"/>
  <c r="AA406" i="5" s="1"/>
  <c r="J405" i="5"/>
  <c r="AB405" i="5" s="1"/>
  <c r="I405" i="5"/>
  <c r="AA405" i="5" s="1"/>
  <c r="J404" i="5"/>
  <c r="AB404" i="5" s="1"/>
  <c r="I404" i="5"/>
  <c r="AA404" i="5" s="1"/>
  <c r="J403" i="5"/>
  <c r="AB403" i="5" s="1"/>
  <c r="I403" i="5"/>
  <c r="AA403" i="5" s="1"/>
  <c r="J402" i="5"/>
  <c r="AB402" i="5" s="1"/>
  <c r="I402" i="5"/>
  <c r="AA402" i="5" s="1"/>
  <c r="J401" i="5"/>
  <c r="AB401" i="5" s="1"/>
  <c r="I401" i="5"/>
  <c r="AA401" i="5" s="1"/>
  <c r="J400" i="5"/>
  <c r="AB400" i="5" s="1"/>
  <c r="I400" i="5"/>
  <c r="AA400" i="5" s="1"/>
  <c r="J399" i="5"/>
  <c r="AB399" i="5" s="1"/>
  <c r="I399" i="5"/>
  <c r="AA399" i="5" s="1"/>
  <c r="J398" i="5"/>
  <c r="AB398" i="5" s="1"/>
  <c r="I398" i="5"/>
  <c r="AA398" i="5" s="1"/>
  <c r="J397" i="5"/>
  <c r="AB397" i="5" s="1"/>
  <c r="I397" i="5"/>
  <c r="AA397" i="5" s="1"/>
  <c r="J396" i="5"/>
  <c r="AB396" i="5" s="1"/>
  <c r="I396" i="5"/>
  <c r="AA396" i="5" s="1"/>
  <c r="J395" i="5"/>
  <c r="AB395" i="5" s="1"/>
  <c r="I395" i="5"/>
  <c r="AA395" i="5" s="1"/>
  <c r="J394" i="5"/>
  <c r="AB394" i="5" s="1"/>
  <c r="I394" i="5"/>
  <c r="AA394" i="5" s="1"/>
  <c r="J393" i="5"/>
  <c r="AB393" i="5" s="1"/>
  <c r="I393" i="5"/>
  <c r="AA393" i="5" s="1"/>
  <c r="J392" i="5"/>
  <c r="AB392" i="5" s="1"/>
  <c r="I392" i="5"/>
  <c r="AA392" i="5" s="1"/>
  <c r="J391" i="5"/>
  <c r="AB391" i="5" s="1"/>
  <c r="I391" i="5"/>
  <c r="AA391" i="5" s="1"/>
  <c r="J390" i="5"/>
  <c r="AB390" i="5" s="1"/>
  <c r="I390" i="5"/>
  <c r="AA390" i="5" s="1"/>
  <c r="J389" i="5"/>
  <c r="AB389" i="5" s="1"/>
  <c r="I389" i="5"/>
  <c r="AA389" i="5" s="1"/>
  <c r="J388" i="5"/>
  <c r="AB388" i="5" s="1"/>
  <c r="I388" i="5"/>
  <c r="AA388" i="5" s="1"/>
  <c r="J387" i="5"/>
  <c r="AB387" i="5" s="1"/>
  <c r="I387" i="5"/>
  <c r="AA387" i="5" s="1"/>
  <c r="J386" i="5"/>
  <c r="AB386" i="5" s="1"/>
  <c r="I386" i="5"/>
  <c r="AA386" i="5" s="1"/>
  <c r="J385" i="5"/>
  <c r="AB385" i="5" s="1"/>
  <c r="I385" i="5"/>
  <c r="AA385" i="5" s="1"/>
  <c r="J384" i="5"/>
  <c r="AB384" i="5" s="1"/>
  <c r="I384" i="5"/>
  <c r="AA384" i="5" s="1"/>
  <c r="J383" i="5"/>
  <c r="AB383" i="5" s="1"/>
  <c r="I383" i="5"/>
  <c r="AA383" i="5" s="1"/>
  <c r="J382" i="5"/>
  <c r="AB382" i="5" s="1"/>
  <c r="I382" i="5"/>
  <c r="AA382" i="5" s="1"/>
  <c r="J381" i="5"/>
  <c r="AB381" i="5" s="1"/>
  <c r="I381" i="5"/>
  <c r="AA381" i="5" s="1"/>
  <c r="J380" i="5"/>
  <c r="AB380" i="5" s="1"/>
  <c r="I380" i="5"/>
  <c r="AA380" i="5" s="1"/>
  <c r="J379" i="5"/>
  <c r="AB379" i="5" s="1"/>
  <c r="I379" i="5"/>
  <c r="AA379" i="5" s="1"/>
  <c r="J378" i="5"/>
  <c r="AB378" i="5" s="1"/>
  <c r="I378" i="5"/>
  <c r="AA378" i="5" s="1"/>
  <c r="J377" i="5"/>
  <c r="AB377" i="5" s="1"/>
  <c r="I377" i="5"/>
  <c r="AA377" i="5" s="1"/>
  <c r="J376" i="5"/>
  <c r="AB376" i="5" s="1"/>
  <c r="I376" i="5"/>
  <c r="AA376" i="5" s="1"/>
  <c r="J375" i="5"/>
  <c r="AB375" i="5" s="1"/>
  <c r="I375" i="5"/>
  <c r="AA375" i="5" s="1"/>
  <c r="J374" i="5"/>
  <c r="AB374" i="5" s="1"/>
  <c r="I374" i="5"/>
  <c r="AA374" i="5" s="1"/>
  <c r="J373" i="5"/>
  <c r="AB373" i="5" s="1"/>
  <c r="I373" i="5"/>
  <c r="AA373" i="5" s="1"/>
  <c r="J372" i="5"/>
  <c r="AB372" i="5" s="1"/>
  <c r="I372" i="5"/>
  <c r="AA372" i="5" s="1"/>
  <c r="J371" i="5"/>
  <c r="AB371" i="5" s="1"/>
  <c r="I371" i="5"/>
  <c r="AA371" i="5" s="1"/>
  <c r="J370" i="5"/>
  <c r="AB370" i="5" s="1"/>
  <c r="I370" i="5"/>
  <c r="AA370" i="5" s="1"/>
  <c r="J369" i="5"/>
  <c r="AB369" i="5" s="1"/>
  <c r="I369" i="5"/>
  <c r="AA369" i="5" s="1"/>
  <c r="J368" i="5"/>
  <c r="AB368" i="5" s="1"/>
  <c r="I368" i="5"/>
  <c r="AA368" i="5" s="1"/>
  <c r="J367" i="5"/>
  <c r="AB367" i="5" s="1"/>
  <c r="I367" i="5"/>
  <c r="AA367" i="5" s="1"/>
  <c r="J366" i="5"/>
  <c r="AB366" i="5" s="1"/>
  <c r="I366" i="5"/>
  <c r="AA366" i="5" s="1"/>
  <c r="J365" i="5"/>
  <c r="AB365" i="5" s="1"/>
  <c r="I365" i="5"/>
  <c r="AA365" i="5" s="1"/>
  <c r="J364" i="5"/>
  <c r="AB364" i="5" s="1"/>
  <c r="I364" i="5"/>
  <c r="AA364" i="5" s="1"/>
  <c r="J363" i="5"/>
  <c r="AB363" i="5" s="1"/>
  <c r="I363" i="5"/>
  <c r="AA363" i="5" s="1"/>
  <c r="J362" i="5"/>
  <c r="AB362" i="5" s="1"/>
  <c r="I362" i="5"/>
  <c r="AA362" i="5" s="1"/>
  <c r="J361" i="5"/>
  <c r="AB361" i="5" s="1"/>
  <c r="I361" i="5"/>
  <c r="AA361" i="5" s="1"/>
  <c r="J360" i="5"/>
  <c r="AB360" i="5" s="1"/>
  <c r="I360" i="5"/>
  <c r="AA360" i="5" s="1"/>
  <c r="J359" i="5"/>
  <c r="AB359" i="5" s="1"/>
  <c r="I359" i="5"/>
  <c r="AA359" i="5" s="1"/>
  <c r="J358" i="5"/>
  <c r="AB358" i="5" s="1"/>
  <c r="I358" i="5"/>
  <c r="AA358" i="5" s="1"/>
  <c r="J357" i="5"/>
  <c r="AB357" i="5" s="1"/>
  <c r="I357" i="5"/>
  <c r="AA357" i="5" s="1"/>
  <c r="J356" i="5"/>
  <c r="AB356" i="5" s="1"/>
  <c r="I356" i="5"/>
  <c r="AA356" i="5" s="1"/>
  <c r="J355" i="5"/>
  <c r="AB355" i="5" s="1"/>
  <c r="I355" i="5"/>
  <c r="AA355" i="5" s="1"/>
  <c r="J354" i="5"/>
  <c r="AB354" i="5" s="1"/>
  <c r="I354" i="5"/>
  <c r="AA354" i="5" s="1"/>
  <c r="J353" i="5"/>
  <c r="AB353" i="5" s="1"/>
  <c r="I353" i="5"/>
  <c r="AA353" i="5" s="1"/>
  <c r="J352" i="5"/>
  <c r="AB352" i="5" s="1"/>
  <c r="I352" i="5"/>
  <c r="AA352" i="5" s="1"/>
  <c r="J351" i="5"/>
  <c r="AB351" i="5" s="1"/>
  <c r="I351" i="5"/>
  <c r="AA351" i="5" s="1"/>
  <c r="J350" i="5"/>
  <c r="AB350" i="5" s="1"/>
  <c r="I350" i="5"/>
  <c r="AA350" i="5" s="1"/>
  <c r="J349" i="5"/>
  <c r="AB349" i="5" s="1"/>
  <c r="I349" i="5"/>
  <c r="AA349" i="5" s="1"/>
  <c r="J348" i="5"/>
  <c r="AB348" i="5" s="1"/>
  <c r="I348" i="5"/>
  <c r="AA348" i="5" s="1"/>
  <c r="J347" i="5"/>
  <c r="AB347" i="5" s="1"/>
  <c r="I347" i="5"/>
  <c r="AA347" i="5" s="1"/>
  <c r="J346" i="5"/>
  <c r="AB346" i="5" s="1"/>
  <c r="I346" i="5"/>
  <c r="AA346" i="5" s="1"/>
  <c r="J345" i="5"/>
  <c r="AB345" i="5" s="1"/>
  <c r="I345" i="5"/>
  <c r="AA345" i="5" s="1"/>
  <c r="J344" i="5"/>
  <c r="AB344" i="5" s="1"/>
  <c r="I344" i="5"/>
  <c r="AA344" i="5" s="1"/>
  <c r="J343" i="5"/>
  <c r="AB343" i="5" s="1"/>
  <c r="I343" i="5"/>
  <c r="AA343" i="5" s="1"/>
  <c r="J342" i="5"/>
  <c r="AB342" i="5" s="1"/>
  <c r="I342" i="5"/>
  <c r="AA342" i="5" s="1"/>
  <c r="J341" i="5"/>
  <c r="AB341" i="5" s="1"/>
  <c r="I341" i="5"/>
  <c r="AA341" i="5" s="1"/>
  <c r="J340" i="5"/>
  <c r="AB340" i="5" s="1"/>
  <c r="I340" i="5"/>
  <c r="AA340" i="5" s="1"/>
  <c r="J339" i="5"/>
  <c r="AB339" i="5" s="1"/>
  <c r="I339" i="5"/>
  <c r="AA339" i="5" s="1"/>
  <c r="J338" i="5"/>
  <c r="AB338" i="5" s="1"/>
  <c r="I338" i="5"/>
  <c r="AA338" i="5" s="1"/>
  <c r="J337" i="5"/>
  <c r="AB337" i="5" s="1"/>
  <c r="I337" i="5"/>
  <c r="AA337" i="5" s="1"/>
  <c r="J336" i="5"/>
  <c r="AB336" i="5" s="1"/>
  <c r="I336" i="5"/>
  <c r="AA336" i="5" s="1"/>
  <c r="J335" i="5"/>
  <c r="AB335" i="5" s="1"/>
  <c r="I335" i="5"/>
  <c r="AA335" i="5" s="1"/>
  <c r="J334" i="5"/>
  <c r="AB334" i="5" s="1"/>
  <c r="I334" i="5"/>
  <c r="AA334" i="5" s="1"/>
  <c r="J333" i="5"/>
  <c r="AB333" i="5" s="1"/>
  <c r="I333" i="5"/>
  <c r="AA333" i="5" s="1"/>
  <c r="J332" i="5"/>
  <c r="AB332" i="5" s="1"/>
  <c r="I332" i="5"/>
  <c r="AA332" i="5" s="1"/>
  <c r="J331" i="5"/>
  <c r="AB331" i="5" s="1"/>
  <c r="I331" i="5"/>
  <c r="AA331" i="5" s="1"/>
  <c r="J330" i="5"/>
  <c r="AB330" i="5" s="1"/>
  <c r="I330" i="5"/>
  <c r="AA330" i="5" s="1"/>
  <c r="J329" i="5"/>
  <c r="AB329" i="5" s="1"/>
  <c r="I329" i="5"/>
  <c r="AA329" i="5" s="1"/>
  <c r="J328" i="5"/>
  <c r="AB328" i="5" s="1"/>
  <c r="I328" i="5"/>
  <c r="AA328" i="5" s="1"/>
  <c r="J327" i="5"/>
  <c r="AB327" i="5" s="1"/>
  <c r="I327" i="5"/>
  <c r="AA327" i="5" s="1"/>
  <c r="J326" i="5"/>
  <c r="AB326" i="5" s="1"/>
  <c r="I326" i="5"/>
  <c r="AA326" i="5" s="1"/>
  <c r="J325" i="5"/>
  <c r="AB325" i="5" s="1"/>
  <c r="I325" i="5"/>
  <c r="AA325" i="5" s="1"/>
  <c r="J324" i="5"/>
  <c r="AB324" i="5" s="1"/>
  <c r="I324" i="5"/>
  <c r="AA324" i="5" s="1"/>
  <c r="J323" i="5"/>
  <c r="AB323" i="5" s="1"/>
  <c r="I323" i="5"/>
  <c r="AA323" i="5" s="1"/>
  <c r="J322" i="5"/>
  <c r="AB322" i="5" s="1"/>
  <c r="I322" i="5"/>
  <c r="AA322" i="5" s="1"/>
  <c r="J321" i="5"/>
  <c r="AB321" i="5" s="1"/>
  <c r="I321" i="5"/>
  <c r="AA321" i="5" s="1"/>
  <c r="J320" i="5"/>
  <c r="AB320" i="5" s="1"/>
  <c r="I320" i="5"/>
  <c r="AA320" i="5" s="1"/>
  <c r="J319" i="5"/>
  <c r="AB319" i="5" s="1"/>
  <c r="I319" i="5"/>
  <c r="AA319" i="5" s="1"/>
  <c r="J318" i="5"/>
  <c r="AB318" i="5" s="1"/>
  <c r="I318" i="5"/>
  <c r="AA318" i="5" s="1"/>
  <c r="J317" i="5"/>
  <c r="AB317" i="5" s="1"/>
  <c r="I317" i="5"/>
  <c r="AA317" i="5" s="1"/>
  <c r="J316" i="5"/>
  <c r="AB316" i="5" s="1"/>
  <c r="I316" i="5"/>
  <c r="AA316" i="5" s="1"/>
  <c r="J315" i="5"/>
  <c r="AB315" i="5" s="1"/>
  <c r="I315" i="5"/>
  <c r="AA315" i="5" s="1"/>
  <c r="J314" i="5"/>
  <c r="AB314" i="5" s="1"/>
  <c r="I314" i="5"/>
  <c r="AA314" i="5" s="1"/>
  <c r="J313" i="5"/>
  <c r="AB313" i="5" s="1"/>
  <c r="I313" i="5"/>
  <c r="AA313" i="5" s="1"/>
  <c r="J312" i="5"/>
  <c r="AB312" i="5" s="1"/>
  <c r="I312" i="5"/>
  <c r="AA312" i="5" s="1"/>
  <c r="J311" i="5"/>
  <c r="AB311" i="5" s="1"/>
  <c r="I311" i="5"/>
  <c r="AA311" i="5" s="1"/>
  <c r="J310" i="5"/>
  <c r="AB310" i="5" s="1"/>
  <c r="I310" i="5"/>
  <c r="AA310" i="5" s="1"/>
  <c r="J309" i="5"/>
  <c r="AB309" i="5" s="1"/>
  <c r="I309" i="5"/>
  <c r="AA309" i="5" s="1"/>
  <c r="J308" i="5"/>
  <c r="AB308" i="5" s="1"/>
  <c r="I308" i="5"/>
  <c r="AA308" i="5" s="1"/>
  <c r="J307" i="5"/>
  <c r="AB307" i="5" s="1"/>
  <c r="I307" i="5"/>
  <c r="AA307" i="5" s="1"/>
  <c r="J306" i="5"/>
  <c r="AB306" i="5" s="1"/>
  <c r="I306" i="5"/>
  <c r="AA306" i="5" s="1"/>
  <c r="J305" i="5"/>
  <c r="AB305" i="5" s="1"/>
  <c r="I305" i="5"/>
  <c r="AA305" i="5" s="1"/>
  <c r="J304" i="5"/>
  <c r="AB304" i="5" s="1"/>
  <c r="I304" i="5"/>
  <c r="AA304" i="5" s="1"/>
  <c r="J303" i="5"/>
  <c r="AB303" i="5" s="1"/>
  <c r="I303" i="5"/>
  <c r="AA303" i="5" s="1"/>
  <c r="J302" i="5"/>
  <c r="AB302" i="5" s="1"/>
  <c r="I302" i="5"/>
  <c r="AA302" i="5" s="1"/>
  <c r="J301" i="5"/>
  <c r="AB301" i="5" s="1"/>
  <c r="I301" i="5"/>
  <c r="AA301" i="5" s="1"/>
  <c r="J300" i="5"/>
  <c r="AB300" i="5" s="1"/>
  <c r="I300" i="5"/>
  <c r="AA300" i="5" s="1"/>
  <c r="J299" i="5"/>
  <c r="AB299" i="5" s="1"/>
  <c r="I299" i="5"/>
  <c r="AA299" i="5" s="1"/>
  <c r="J298" i="5"/>
  <c r="AB298" i="5" s="1"/>
  <c r="I298" i="5"/>
  <c r="AA298" i="5" s="1"/>
  <c r="J297" i="5"/>
  <c r="AB297" i="5" s="1"/>
  <c r="I297" i="5"/>
  <c r="AA297" i="5" s="1"/>
  <c r="J296" i="5"/>
  <c r="AB296" i="5" s="1"/>
  <c r="I296" i="5"/>
  <c r="AA296" i="5" s="1"/>
  <c r="J295" i="5"/>
  <c r="AB295" i="5" s="1"/>
  <c r="I295" i="5"/>
  <c r="AA295" i="5" s="1"/>
  <c r="J294" i="5"/>
  <c r="AB294" i="5" s="1"/>
  <c r="I294" i="5"/>
  <c r="AA294" i="5" s="1"/>
  <c r="J293" i="5"/>
  <c r="AB293" i="5" s="1"/>
  <c r="I293" i="5"/>
  <c r="AA293" i="5" s="1"/>
  <c r="J292" i="5"/>
  <c r="AB292" i="5" s="1"/>
  <c r="I292" i="5"/>
  <c r="AA292" i="5" s="1"/>
  <c r="J291" i="5"/>
  <c r="AB291" i="5" s="1"/>
  <c r="I291" i="5"/>
  <c r="AA291" i="5" s="1"/>
  <c r="J290" i="5"/>
  <c r="AB290" i="5" s="1"/>
  <c r="I290" i="5"/>
  <c r="AA290" i="5" s="1"/>
  <c r="J289" i="5"/>
  <c r="AB289" i="5" s="1"/>
  <c r="I289" i="5"/>
  <c r="AA289" i="5" s="1"/>
  <c r="J288" i="5"/>
  <c r="AB288" i="5" s="1"/>
  <c r="I288" i="5"/>
  <c r="AA288" i="5" s="1"/>
  <c r="J287" i="5"/>
  <c r="AB287" i="5" s="1"/>
  <c r="I287" i="5"/>
  <c r="AA287" i="5" s="1"/>
  <c r="J286" i="5"/>
  <c r="AB286" i="5" s="1"/>
  <c r="I286" i="5"/>
  <c r="AA286" i="5" s="1"/>
  <c r="J285" i="5"/>
  <c r="AB285" i="5" s="1"/>
  <c r="I285" i="5"/>
  <c r="AA285" i="5" s="1"/>
  <c r="J284" i="5"/>
  <c r="AB284" i="5" s="1"/>
  <c r="I284" i="5"/>
  <c r="AA284" i="5" s="1"/>
  <c r="J283" i="5"/>
  <c r="AB283" i="5" s="1"/>
  <c r="I283" i="5"/>
  <c r="AA283" i="5" s="1"/>
  <c r="J282" i="5"/>
  <c r="AB282" i="5" s="1"/>
  <c r="I282" i="5"/>
  <c r="AA282" i="5" s="1"/>
  <c r="J281" i="5"/>
  <c r="AB281" i="5" s="1"/>
  <c r="I281" i="5"/>
  <c r="AA281" i="5" s="1"/>
  <c r="J280" i="5"/>
  <c r="AB280" i="5" s="1"/>
  <c r="I280" i="5"/>
  <c r="AA280" i="5" s="1"/>
  <c r="J279" i="5"/>
  <c r="AB279" i="5" s="1"/>
  <c r="I279" i="5"/>
  <c r="AA279" i="5" s="1"/>
  <c r="J278" i="5"/>
  <c r="AB278" i="5" s="1"/>
  <c r="I278" i="5"/>
  <c r="AA278" i="5" s="1"/>
  <c r="J277" i="5"/>
  <c r="AB277" i="5" s="1"/>
  <c r="I277" i="5"/>
  <c r="AA277" i="5" s="1"/>
  <c r="J276" i="5"/>
  <c r="AB276" i="5" s="1"/>
  <c r="I276" i="5"/>
  <c r="AA276" i="5" s="1"/>
  <c r="J275" i="5"/>
  <c r="AB275" i="5" s="1"/>
  <c r="I275" i="5"/>
  <c r="AA275" i="5" s="1"/>
  <c r="J274" i="5"/>
  <c r="AB274" i="5" s="1"/>
  <c r="I274" i="5"/>
  <c r="AA274" i="5" s="1"/>
  <c r="J273" i="5"/>
  <c r="AB273" i="5" s="1"/>
  <c r="I273" i="5"/>
  <c r="AA273" i="5" s="1"/>
  <c r="J272" i="5"/>
  <c r="AB272" i="5" s="1"/>
  <c r="I272" i="5"/>
  <c r="AA272" i="5" s="1"/>
  <c r="J271" i="5"/>
  <c r="AB271" i="5" s="1"/>
  <c r="I271" i="5"/>
  <c r="AA271" i="5" s="1"/>
  <c r="J270" i="5"/>
  <c r="AB270" i="5" s="1"/>
  <c r="I270" i="5"/>
  <c r="AA270" i="5" s="1"/>
  <c r="J269" i="5"/>
  <c r="AB269" i="5" s="1"/>
  <c r="I269" i="5"/>
  <c r="AA269" i="5" s="1"/>
  <c r="J268" i="5"/>
  <c r="AB268" i="5" s="1"/>
  <c r="I268" i="5"/>
  <c r="AA268" i="5" s="1"/>
  <c r="J267" i="5"/>
  <c r="AB267" i="5" s="1"/>
  <c r="I267" i="5"/>
  <c r="AA267" i="5" s="1"/>
  <c r="J266" i="5"/>
  <c r="AB266" i="5" s="1"/>
  <c r="I266" i="5"/>
  <c r="AA266" i="5" s="1"/>
  <c r="J265" i="5"/>
  <c r="AB265" i="5" s="1"/>
  <c r="I265" i="5"/>
  <c r="AA265" i="5" s="1"/>
  <c r="J264" i="5"/>
  <c r="AB264" i="5" s="1"/>
  <c r="I264" i="5"/>
  <c r="AA264" i="5" s="1"/>
  <c r="J263" i="5"/>
  <c r="AB263" i="5" s="1"/>
  <c r="I263" i="5"/>
  <c r="AA263" i="5" s="1"/>
  <c r="J262" i="5"/>
  <c r="AB262" i="5" s="1"/>
  <c r="I262" i="5"/>
  <c r="AA262" i="5" s="1"/>
  <c r="J261" i="5"/>
  <c r="AB261" i="5" s="1"/>
  <c r="I261" i="5"/>
  <c r="AA261" i="5" s="1"/>
  <c r="J260" i="5"/>
  <c r="AB260" i="5" s="1"/>
  <c r="I260" i="5"/>
  <c r="AA260" i="5" s="1"/>
  <c r="J259" i="5"/>
  <c r="AB259" i="5" s="1"/>
  <c r="I259" i="5"/>
  <c r="AA259" i="5" s="1"/>
  <c r="J258" i="5"/>
  <c r="AB258" i="5" s="1"/>
  <c r="I258" i="5"/>
  <c r="AA258" i="5" s="1"/>
  <c r="J257" i="5"/>
  <c r="AB257" i="5" s="1"/>
  <c r="I257" i="5"/>
  <c r="AA257" i="5" s="1"/>
  <c r="J256" i="5"/>
  <c r="AB256" i="5" s="1"/>
  <c r="I256" i="5"/>
  <c r="AA256" i="5" s="1"/>
  <c r="J255" i="5"/>
  <c r="AB255" i="5" s="1"/>
  <c r="I255" i="5"/>
  <c r="AA255" i="5" s="1"/>
  <c r="J254" i="5"/>
  <c r="AB254" i="5" s="1"/>
  <c r="I254" i="5"/>
  <c r="AA254" i="5" s="1"/>
  <c r="J253" i="5"/>
  <c r="AB253" i="5" s="1"/>
  <c r="I253" i="5"/>
  <c r="AA253" i="5" s="1"/>
  <c r="J252" i="5"/>
  <c r="AB252" i="5" s="1"/>
  <c r="I252" i="5"/>
  <c r="AA252" i="5" s="1"/>
  <c r="J251" i="5"/>
  <c r="AB251" i="5" s="1"/>
  <c r="I251" i="5"/>
  <c r="AA251" i="5" s="1"/>
  <c r="J250" i="5"/>
  <c r="AB250" i="5" s="1"/>
  <c r="I250" i="5"/>
  <c r="AA250" i="5" s="1"/>
  <c r="J249" i="5"/>
  <c r="AB249" i="5" s="1"/>
  <c r="I249" i="5"/>
  <c r="AA249" i="5" s="1"/>
  <c r="J248" i="5"/>
  <c r="AB248" i="5" s="1"/>
  <c r="I248" i="5"/>
  <c r="AA248" i="5" s="1"/>
  <c r="J247" i="5"/>
  <c r="AB247" i="5" s="1"/>
  <c r="I247" i="5"/>
  <c r="AA247" i="5" s="1"/>
  <c r="J246" i="5"/>
  <c r="AB246" i="5" s="1"/>
  <c r="I246" i="5"/>
  <c r="AA246" i="5" s="1"/>
  <c r="J245" i="5"/>
  <c r="AB245" i="5" s="1"/>
  <c r="I245" i="5"/>
  <c r="AA245" i="5" s="1"/>
  <c r="J244" i="5"/>
  <c r="AB244" i="5" s="1"/>
  <c r="I244" i="5"/>
  <c r="AA244" i="5" s="1"/>
  <c r="J243" i="5"/>
  <c r="AB243" i="5" s="1"/>
  <c r="I243" i="5"/>
  <c r="AA243" i="5" s="1"/>
  <c r="J242" i="5"/>
  <c r="AB242" i="5" s="1"/>
  <c r="I242" i="5"/>
  <c r="AA242" i="5" s="1"/>
  <c r="J241" i="5"/>
  <c r="AB241" i="5" s="1"/>
  <c r="I241" i="5"/>
  <c r="AA241" i="5" s="1"/>
  <c r="J240" i="5"/>
  <c r="AB240" i="5" s="1"/>
  <c r="I240" i="5"/>
  <c r="AA240" i="5" s="1"/>
  <c r="J239" i="5"/>
  <c r="AB239" i="5" s="1"/>
  <c r="I239" i="5"/>
  <c r="AA239" i="5" s="1"/>
  <c r="J238" i="5"/>
  <c r="AB238" i="5" s="1"/>
  <c r="I238" i="5"/>
  <c r="AA238" i="5" s="1"/>
  <c r="J237" i="5"/>
  <c r="AB237" i="5" s="1"/>
  <c r="I237" i="5"/>
  <c r="AA237" i="5" s="1"/>
  <c r="J236" i="5"/>
  <c r="AB236" i="5" s="1"/>
  <c r="I236" i="5"/>
  <c r="AA236" i="5" s="1"/>
  <c r="J235" i="5"/>
  <c r="AB235" i="5" s="1"/>
  <c r="I235" i="5"/>
  <c r="AA235" i="5" s="1"/>
  <c r="J234" i="5"/>
  <c r="AB234" i="5" s="1"/>
  <c r="I234" i="5"/>
  <c r="AA234" i="5" s="1"/>
  <c r="J233" i="5"/>
  <c r="AB233" i="5" s="1"/>
  <c r="I233" i="5"/>
  <c r="AA233" i="5" s="1"/>
  <c r="J232" i="5"/>
  <c r="AB232" i="5" s="1"/>
  <c r="I232" i="5"/>
  <c r="AA232" i="5" s="1"/>
  <c r="J231" i="5"/>
  <c r="AB231" i="5" s="1"/>
  <c r="I231" i="5"/>
  <c r="AA231" i="5" s="1"/>
  <c r="J230" i="5"/>
  <c r="AB230" i="5" s="1"/>
  <c r="I230" i="5"/>
  <c r="AA230" i="5" s="1"/>
  <c r="J229" i="5"/>
  <c r="AB229" i="5" s="1"/>
  <c r="I229" i="5"/>
  <c r="AA229" i="5" s="1"/>
  <c r="J228" i="5"/>
  <c r="AB228" i="5" s="1"/>
  <c r="I228" i="5"/>
  <c r="AA228" i="5" s="1"/>
  <c r="J227" i="5"/>
  <c r="AB227" i="5" s="1"/>
  <c r="I227" i="5"/>
  <c r="AA227" i="5" s="1"/>
  <c r="J226" i="5"/>
  <c r="AB226" i="5" s="1"/>
  <c r="I226" i="5"/>
  <c r="AA226" i="5" s="1"/>
  <c r="J225" i="5"/>
  <c r="AB225" i="5" s="1"/>
  <c r="I225" i="5"/>
  <c r="AA225" i="5" s="1"/>
  <c r="J224" i="5"/>
  <c r="AB224" i="5" s="1"/>
  <c r="I224" i="5"/>
  <c r="AA224" i="5" s="1"/>
  <c r="J223" i="5"/>
  <c r="AB223" i="5" s="1"/>
  <c r="I223" i="5"/>
  <c r="AA223" i="5" s="1"/>
  <c r="J222" i="5"/>
  <c r="AB222" i="5" s="1"/>
  <c r="I222" i="5"/>
  <c r="AA222" i="5" s="1"/>
  <c r="J221" i="5"/>
  <c r="AB221" i="5" s="1"/>
  <c r="I221" i="5"/>
  <c r="AA221" i="5" s="1"/>
  <c r="J220" i="5"/>
  <c r="AB220" i="5" s="1"/>
  <c r="I220" i="5"/>
  <c r="AA220" i="5" s="1"/>
  <c r="J219" i="5"/>
  <c r="AB219" i="5" s="1"/>
  <c r="I219" i="5"/>
  <c r="AA219" i="5" s="1"/>
  <c r="J218" i="5"/>
  <c r="AB218" i="5" s="1"/>
  <c r="I218" i="5"/>
  <c r="AA218" i="5" s="1"/>
  <c r="J217" i="5"/>
  <c r="AB217" i="5" s="1"/>
  <c r="I217" i="5"/>
  <c r="AA217" i="5" s="1"/>
  <c r="J216" i="5"/>
  <c r="AB216" i="5" s="1"/>
  <c r="I216" i="5"/>
  <c r="AA216" i="5" s="1"/>
  <c r="J215" i="5"/>
  <c r="AB215" i="5" s="1"/>
  <c r="I215" i="5"/>
  <c r="AA215" i="5" s="1"/>
  <c r="J214" i="5"/>
  <c r="AB214" i="5" s="1"/>
  <c r="I214" i="5"/>
  <c r="AA214" i="5" s="1"/>
  <c r="J213" i="5"/>
  <c r="AB213" i="5" s="1"/>
  <c r="I213" i="5"/>
  <c r="AA213" i="5" s="1"/>
  <c r="J212" i="5"/>
  <c r="AB212" i="5" s="1"/>
  <c r="I212" i="5"/>
  <c r="AA212" i="5" s="1"/>
  <c r="J211" i="5"/>
  <c r="AB211" i="5" s="1"/>
  <c r="I211" i="5"/>
  <c r="AA211" i="5" s="1"/>
  <c r="J210" i="5"/>
  <c r="AB210" i="5" s="1"/>
  <c r="I210" i="5"/>
  <c r="AA210" i="5" s="1"/>
  <c r="J209" i="5"/>
  <c r="AB209" i="5" s="1"/>
  <c r="I209" i="5"/>
  <c r="AA209" i="5" s="1"/>
  <c r="J208" i="5"/>
  <c r="AB208" i="5" s="1"/>
  <c r="I208" i="5"/>
  <c r="AA208" i="5" s="1"/>
  <c r="J207" i="5"/>
  <c r="AB207" i="5" s="1"/>
  <c r="I207" i="5"/>
  <c r="AA207" i="5" s="1"/>
  <c r="J206" i="5"/>
  <c r="AB206" i="5" s="1"/>
  <c r="I206" i="5"/>
  <c r="AA206" i="5" s="1"/>
  <c r="J205" i="5"/>
  <c r="AB205" i="5" s="1"/>
  <c r="I205" i="5"/>
  <c r="AA205" i="5" s="1"/>
  <c r="J204" i="5"/>
  <c r="AB204" i="5" s="1"/>
  <c r="I204" i="5"/>
  <c r="AA204" i="5" s="1"/>
  <c r="J203" i="5"/>
  <c r="AB203" i="5" s="1"/>
  <c r="I203" i="5"/>
  <c r="AA203" i="5" s="1"/>
  <c r="J202" i="5"/>
  <c r="AB202" i="5" s="1"/>
  <c r="I202" i="5"/>
  <c r="AA202" i="5" s="1"/>
  <c r="J201" i="5"/>
  <c r="AB201" i="5" s="1"/>
  <c r="I201" i="5"/>
  <c r="AA201" i="5" s="1"/>
  <c r="J200" i="5"/>
  <c r="AB200" i="5" s="1"/>
  <c r="I200" i="5"/>
  <c r="AA200" i="5" s="1"/>
  <c r="J199" i="5"/>
  <c r="AB199" i="5" s="1"/>
  <c r="I199" i="5"/>
  <c r="AA199" i="5" s="1"/>
  <c r="J198" i="5"/>
  <c r="AB198" i="5" s="1"/>
  <c r="I198" i="5"/>
  <c r="AA198" i="5" s="1"/>
  <c r="J197" i="5"/>
  <c r="AB197" i="5" s="1"/>
  <c r="I197" i="5"/>
  <c r="AA197" i="5" s="1"/>
  <c r="J196" i="5"/>
  <c r="AB196" i="5" s="1"/>
  <c r="I196" i="5"/>
  <c r="AA196" i="5" s="1"/>
  <c r="J195" i="5"/>
  <c r="AB195" i="5" s="1"/>
  <c r="I195" i="5"/>
  <c r="AA195" i="5" s="1"/>
  <c r="J194" i="5"/>
  <c r="AB194" i="5" s="1"/>
  <c r="I194" i="5"/>
  <c r="AA194" i="5" s="1"/>
  <c r="J193" i="5"/>
  <c r="AB193" i="5" s="1"/>
  <c r="I193" i="5"/>
  <c r="AA193" i="5" s="1"/>
  <c r="J192" i="5"/>
  <c r="AB192" i="5" s="1"/>
  <c r="I192" i="5"/>
  <c r="AA192" i="5" s="1"/>
  <c r="J191" i="5"/>
  <c r="AB191" i="5" s="1"/>
  <c r="I191" i="5"/>
  <c r="AA191" i="5" s="1"/>
  <c r="J190" i="5"/>
  <c r="AB190" i="5" s="1"/>
  <c r="I190" i="5"/>
  <c r="AA190" i="5" s="1"/>
  <c r="J189" i="5"/>
  <c r="AB189" i="5" s="1"/>
  <c r="I189" i="5"/>
  <c r="AA189" i="5" s="1"/>
  <c r="J188" i="5"/>
  <c r="AB188" i="5" s="1"/>
  <c r="I188" i="5"/>
  <c r="AA188" i="5" s="1"/>
  <c r="J187" i="5"/>
  <c r="AB187" i="5" s="1"/>
  <c r="I187" i="5"/>
  <c r="AA187" i="5" s="1"/>
  <c r="J186" i="5"/>
  <c r="AB186" i="5" s="1"/>
  <c r="I186" i="5"/>
  <c r="AA186" i="5" s="1"/>
  <c r="J185" i="5"/>
  <c r="AB185" i="5" s="1"/>
  <c r="I185" i="5"/>
  <c r="AA185" i="5" s="1"/>
  <c r="J184" i="5"/>
  <c r="AB184" i="5" s="1"/>
  <c r="I184" i="5"/>
  <c r="AA184" i="5" s="1"/>
  <c r="J183" i="5"/>
  <c r="AB183" i="5" s="1"/>
  <c r="I183" i="5"/>
  <c r="AA183" i="5" s="1"/>
  <c r="J182" i="5"/>
  <c r="AB182" i="5" s="1"/>
  <c r="I182" i="5"/>
  <c r="AA182" i="5" s="1"/>
  <c r="J181" i="5"/>
  <c r="AB181" i="5" s="1"/>
  <c r="I181" i="5"/>
  <c r="AA181" i="5" s="1"/>
  <c r="J180" i="5"/>
  <c r="AB180" i="5" s="1"/>
  <c r="I180" i="5"/>
  <c r="AA180" i="5" s="1"/>
  <c r="J179" i="5"/>
  <c r="AB179" i="5" s="1"/>
  <c r="I179" i="5"/>
  <c r="AA179" i="5" s="1"/>
  <c r="J178" i="5"/>
  <c r="AB178" i="5" s="1"/>
  <c r="I178" i="5"/>
  <c r="AA178" i="5" s="1"/>
  <c r="J177" i="5"/>
  <c r="AB177" i="5" s="1"/>
  <c r="I177" i="5"/>
  <c r="AA177" i="5" s="1"/>
  <c r="J176" i="5"/>
  <c r="AB176" i="5" s="1"/>
  <c r="I176" i="5"/>
  <c r="AA176" i="5" s="1"/>
  <c r="J175" i="5"/>
  <c r="AB175" i="5" s="1"/>
  <c r="I175" i="5"/>
  <c r="AA175" i="5" s="1"/>
  <c r="J174" i="5"/>
  <c r="AB174" i="5" s="1"/>
  <c r="I174" i="5"/>
  <c r="AA174" i="5" s="1"/>
  <c r="J173" i="5"/>
  <c r="AB173" i="5" s="1"/>
  <c r="I173" i="5"/>
  <c r="AA173" i="5" s="1"/>
  <c r="J172" i="5"/>
  <c r="AB172" i="5" s="1"/>
  <c r="I172" i="5"/>
  <c r="AA172" i="5" s="1"/>
  <c r="J171" i="5"/>
  <c r="AB171" i="5" s="1"/>
  <c r="I171" i="5"/>
  <c r="AA171" i="5" s="1"/>
  <c r="J170" i="5"/>
  <c r="AB170" i="5" s="1"/>
  <c r="I170" i="5"/>
  <c r="AA170" i="5" s="1"/>
  <c r="J169" i="5"/>
  <c r="AB169" i="5" s="1"/>
  <c r="I169" i="5"/>
  <c r="AA169" i="5" s="1"/>
  <c r="J168" i="5"/>
  <c r="AB168" i="5" s="1"/>
  <c r="I168" i="5"/>
  <c r="AA168" i="5" s="1"/>
  <c r="J167" i="5"/>
  <c r="AB167" i="5" s="1"/>
  <c r="I167" i="5"/>
  <c r="AA167" i="5" s="1"/>
  <c r="J166" i="5"/>
  <c r="AB166" i="5" s="1"/>
  <c r="I166" i="5"/>
  <c r="AA166" i="5" s="1"/>
  <c r="J165" i="5"/>
  <c r="AB165" i="5" s="1"/>
  <c r="I165" i="5"/>
  <c r="AA165" i="5" s="1"/>
  <c r="J164" i="5"/>
  <c r="AB164" i="5" s="1"/>
  <c r="I164" i="5"/>
  <c r="AA164" i="5" s="1"/>
  <c r="J163" i="5"/>
  <c r="AB163" i="5" s="1"/>
  <c r="I163" i="5"/>
  <c r="AA163" i="5" s="1"/>
  <c r="J162" i="5"/>
  <c r="AB162" i="5" s="1"/>
  <c r="I162" i="5"/>
  <c r="AA162" i="5" s="1"/>
  <c r="J161" i="5"/>
  <c r="AB161" i="5" s="1"/>
  <c r="I161" i="5"/>
  <c r="AA161" i="5" s="1"/>
  <c r="J160" i="5"/>
  <c r="AB160" i="5" s="1"/>
  <c r="I160" i="5"/>
  <c r="AA160" i="5" s="1"/>
  <c r="J159" i="5"/>
  <c r="AB159" i="5" s="1"/>
  <c r="I159" i="5"/>
  <c r="AA159" i="5" s="1"/>
  <c r="J158" i="5"/>
  <c r="AB158" i="5" s="1"/>
  <c r="I158" i="5"/>
  <c r="AA158" i="5" s="1"/>
  <c r="J157" i="5"/>
  <c r="AB157" i="5" s="1"/>
  <c r="I157" i="5"/>
  <c r="AA157" i="5" s="1"/>
  <c r="J156" i="5"/>
  <c r="AB156" i="5" s="1"/>
  <c r="I156" i="5"/>
  <c r="AA156" i="5" s="1"/>
  <c r="J155" i="5"/>
  <c r="AB155" i="5" s="1"/>
  <c r="I155" i="5"/>
  <c r="AA155" i="5" s="1"/>
  <c r="J154" i="5"/>
  <c r="AB154" i="5" s="1"/>
  <c r="I154" i="5"/>
  <c r="AA154" i="5" s="1"/>
  <c r="J153" i="5"/>
  <c r="AB153" i="5" s="1"/>
  <c r="I153" i="5"/>
  <c r="AA153" i="5" s="1"/>
  <c r="J152" i="5"/>
  <c r="AB152" i="5" s="1"/>
  <c r="I152" i="5"/>
  <c r="AA152" i="5" s="1"/>
  <c r="J151" i="5"/>
  <c r="AB151" i="5" s="1"/>
  <c r="I151" i="5"/>
  <c r="AA151" i="5" s="1"/>
  <c r="J150" i="5"/>
  <c r="AB150" i="5" s="1"/>
  <c r="I150" i="5"/>
  <c r="AA150" i="5" s="1"/>
  <c r="J149" i="5"/>
  <c r="AB149" i="5" s="1"/>
  <c r="I149" i="5"/>
  <c r="AA149" i="5" s="1"/>
  <c r="J148" i="5"/>
  <c r="AB148" i="5" s="1"/>
  <c r="I148" i="5"/>
  <c r="AA148" i="5" s="1"/>
  <c r="J147" i="5"/>
  <c r="AB147" i="5" s="1"/>
  <c r="I147" i="5"/>
  <c r="AA147" i="5" s="1"/>
  <c r="J146" i="5"/>
  <c r="AB146" i="5" s="1"/>
  <c r="I146" i="5"/>
  <c r="AA146" i="5" s="1"/>
  <c r="J145" i="5"/>
  <c r="AB145" i="5" s="1"/>
  <c r="I145" i="5"/>
  <c r="AA145" i="5" s="1"/>
  <c r="J144" i="5"/>
  <c r="AB144" i="5" s="1"/>
  <c r="I144" i="5"/>
  <c r="AA144" i="5" s="1"/>
  <c r="J143" i="5"/>
  <c r="AB143" i="5" s="1"/>
  <c r="I143" i="5"/>
  <c r="AA143" i="5" s="1"/>
  <c r="J142" i="5"/>
  <c r="AB142" i="5" s="1"/>
  <c r="I142" i="5"/>
  <c r="AA142" i="5" s="1"/>
  <c r="J141" i="5"/>
  <c r="AB141" i="5" s="1"/>
  <c r="I141" i="5"/>
  <c r="AA141" i="5" s="1"/>
  <c r="J140" i="5"/>
  <c r="AB140" i="5" s="1"/>
  <c r="I140" i="5"/>
  <c r="AA140" i="5" s="1"/>
  <c r="J139" i="5"/>
  <c r="AB139" i="5" s="1"/>
  <c r="I139" i="5"/>
  <c r="AA139" i="5" s="1"/>
  <c r="J138" i="5"/>
  <c r="AB138" i="5" s="1"/>
  <c r="I138" i="5"/>
  <c r="AA138" i="5" s="1"/>
  <c r="J137" i="5"/>
  <c r="AB137" i="5" s="1"/>
  <c r="I137" i="5"/>
  <c r="AA137" i="5" s="1"/>
  <c r="J136" i="5"/>
  <c r="AB136" i="5" s="1"/>
  <c r="I136" i="5"/>
  <c r="AA136" i="5" s="1"/>
  <c r="J135" i="5"/>
  <c r="AB135" i="5" s="1"/>
  <c r="I135" i="5"/>
  <c r="AA135" i="5" s="1"/>
  <c r="J134" i="5"/>
  <c r="AB134" i="5" s="1"/>
  <c r="I134" i="5"/>
  <c r="AA134" i="5" s="1"/>
  <c r="J133" i="5"/>
  <c r="AB133" i="5" s="1"/>
  <c r="I133" i="5"/>
  <c r="AA133" i="5" s="1"/>
  <c r="J132" i="5"/>
  <c r="AB132" i="5" s="1"/>
  <c r="I132" i="5"/>
  <c r="AA132" i="5" s="1"/>
  <c r="J131" i="5"/>
  <c r="AB131" i="5" s="1"/>
  <c r="I131" i="5"/>
  <c r="AA131" i="5" s="1"/>
  <c r="J130" i="5"/>
  <c r="AB130" i="5" s="1"/>
  <c r="I130" i="5"/>
  <c r="AA130" i="5" s="1"/>
  <c r="J129" i="5"/>
  <c r="AB129" i="5" s="1"/>
  <c r="I129" i="5"/>
  <c r="AA129" i="5" s="1"/>
  <c r="J128" i="5"/>
  <c r="AB128" i="5" s="1"/>
  <c r="I128" i="5"/>
  <c r="AA128" i="5" s="1"/>
  <c r="J127" i="5"/>
  <c r="AB127" i="5" s="1"/>
  <c r="I127" i="5"/>
  <c r="AA127" i="5" s="1"/>
  <c r="J126" i="5"/>
  <c r="AB126" i="5" s="1"/>
  <c r="I126" i="5"/>
  <c r="AA126" i="5" s="1"/>
  <c r="J125" i="5"/>
  <c r="AB125" i="5" s="1"/>
  <c r="I125" i="5"/>
  <c r="AA125" i="5" s="1"/>
  <c r="J124" i="5"/>
  <c r="AB124" i="5" s="1"/>
  <c r="I124" i="5"/>
  <c r="AA124" i="5" s="1"/>
  <c r="J123" i="5"/>
  <c r="AB123" i="5" s="1"/>
  <c r="I123" i="5"/>
  <c r="AA123" i="5" s="1"/>
  <c r="J122" i="5"/>
  <c r="AB122" i="5" s="1"/>
  <c r="I122" i="5"/>
  <c r="AA122" i="5" s="1"/>
  <c r="J121" i="5"/>
  <c r="AB121" i="5" s="1"/>
  <c r="I121" i="5"/>
  <c r="AA121" i="5" s="1"/>
  <c r="J120" i="5"/>
  <c r="AB120" i="5" s="1"/>
  <c r="I120" i="5"/>
  <c r="AA120" i="5" s="1"/>
  <c r="J119" i="5"/>
  <c r="AB119" i="5" s="1"/>
  <c r="I119" i="5"/>
  <c r="AA119" i="5" s="1"/>
  <c r="J118" i="5"/>
  <c r="AB118" i="5" s="1"/>
  <c r="I118" i="5"/>
  <c r="AA118" i="5" s="1"/>
  <c r="J117" i="5"/>
  <c r="AB117" i="5" s="1"/>
  <c r="I117" i="5"/>
  <c r="AA117" i="5" s="1"/>
  <c r="J116" i="5"/>
  <c r="AB116" i="5" s="1"/>
  <c r="I116" i="5"/>
  <c r="AA116" i="5" s="1"/>
  <c r="J115" i="5"/>
  <c r="AB115" i="5" s="1"/>
  <c r="I115" i="5"/>
  <c r="AA115" i="5" s="1"/>
  <c r="J114" i="5"/>
  <c r="AB114" i="5" s="1"/>
  <c r="I114" i="5"/>
  <c r="AA114" i="5" s="1"/>
  <c r="J113" i="5"/>
  <c r="AB113" i="5" s="1"/>
  <c r="I113" i="5"/>
  <c r="AA113" i="5" s="1"/>
  <c r="J112" i="5"/>
  <c r="AB112" i="5" s="1"/>
  <c r="I112" i="5"/>
  <c r="AA112" i="5" s="1"/>
  <c r="J111" i="5"/>
  <c r="AB111" i="5" s="1"/>
  <c r="I111" i="5"/>
  <c r="AA111" i="5" s="1"/>
  <c r="J110" i="5"/>
  <c r="AB110" i="5" s="1"/>
  <c r="I110" i="5"/>
  <c r="AA110" i="5" s="1"/>
  <c r="J109" i="5"/>
  <c r="AB109" i="5" s="1"/>
  <c r="I109" i="5"/>
  <c r="AA109" i="5" s="1"/>
  <c r="J108" i="5"/>
  <c r="AB108" i="5" s="1"/>
  <c r="I108" i="5"/>
  <c r="AA108" i="5" s="1"/>
  <c r="J107" i="5"/>
  <c r="AB107" i="5" s="1"/>
  <c r="I107" i="5"/>
  <c r="AA107" i="5" s="1"/>
  <c r="J106" i="5"/>
  <c r="AB106" i="5" s="1"/>
  <c r="I106" i="5"/>
  <c r="AA106" i="5" s="1"/>
  <c r="J105" i="5"/>
  <c r="AB105" i="5" s="1"/>
  <c r="I105" i="5"/>
  <c r="AA105" i="5" s="1"/>
  <c r="J104" i="5"/>
  <c r="AB104" i="5" s="1"/>
  <c r="I104" i="5"/>
  <c r="AA104" i="5" s="1"/>
  <c r="J103" i="5"/>
  <c r="AB103" i="5" s="1"/>
  <c r="I103" i="5"/>
  <c r="AA103" i="5" s="1"/>
  <c r="J102" i="5"/>
  <c r="AB102" i="5" s="1"/>
  <c r="I102" i="5"/>
  <c r="AA102" i="5" s="1"/>
  <c r="J101" i="5"/>
  <c r="AB101" i="5" s="1"/>
  <c r="I101" i="5"/>
  <c r="AA101" i="5" s="1"/>
  <c r="J100" i="5"/>
  <c r="AB100" i="5" s="1"/>
  <c r="I100" i="5"/>
  <c r="AA100" i="5" s="1"/>
  <c r="J99" i="5"/>
  <c r="AB99" i="5" s="1"/>
  <c r="I99" i="5"/>
  <c r="AA99" i="5" s="1"/>
  <c r="J98" i="5"/>
  <c r="AB98" i="5" s="1"/>
  <c r="I98" i="5"/>
  <c r="AA98" i="5" s="1"/>
  <c r="J97" i="5"/>
  <c r="AB97" i="5" s="1"/>
  <c r="I97" i="5"/>
  <c r="AA97" i="5" s="1"/>
  <c r="J96" i="5"/>
  <c r="AB96" i="5" s="1"/>
  <c r="I96" i="5"/>
  <c r="AA96" i="5" s="1"/>
  <c r="J95" i="5"/>
  <c r="AB95" i="5" s="1"/>
  <c r="I95" i="5"/>
  <c r="AA95" i="5" s="1"/>
  <c r="J94" i="5"/>
  <c r="AB94" i="5" s="1"/>
  <c r="I94" i="5"/>
  <c r="AA94" i="5" s="1"/>
  <c r="J93" i="5"/>
  <c r="AB93" i="5" s="1"/>
  <c r="I93" i="5"/>
  <c r="AA93" i="5" s="1"/>
  <c r="J92" i="5"/>
  <c r="AB92" i="5" s="1"/>
  <c r="I92" i="5"/>
  <c r="AA92" i="5" s="1"/>
  <c r="J91" i="5"/>
  <c r="AB91" i="5" s="1"/>
  <c r="I91" i="5"/>
  <c r="AA91" i="5" s="1"/>
  <c r="J90" i="5"/>
  <c r="AB90" i="5" s="1"/>
  <c r="I90" i="5"/>
  <c r="AA90" i="5" s="1"/>
  <c r="J89" i="5"/>
  <c r="AB89" i="5" s="1"/>
  <c r="I89" i="5"/>
  <c r="AA89" i="5" s="1"/>
  <c r="J88" i="5"/>
  <c r="AB88" i="5" s="1"/>
  <c r="I88" i="5"/>
  <c r="AA88" i="5" s="1"/>
  <c r="J87" i="5"/>
  <c r="AB87" i="5" s="1"/>
  <c r="I87" i="5"/>
  <c r="AA87" i="5" s="1"/>
  <c r="J86" i="5"/>
  <c r="AB86" i="5" s="1"/>
  <c r="I86" i="5"/>
  <c r="AA86" i="5" s="1"/>
  <c r="J85" i="5"/>
  <c r="AB85" i="5" s="1"/>
  <c r="I85" i="5"/>
  <c r="AA85" i="5" s="1"/>
  <c r="J84" i="5"/>
  <c r="AB84" i="5" s="1"/>
  <c r="I84" i="5"/>
  <c r="AA84" i="5" s="1"/>
  <c r="J83" i="5"/>
  <c r="AB83" i="5" s="1"/>
  <c r="I83" i="5"/>
  <c r="AA83" i="5" s="1"/>
  <c r="J82" i="5"/>
  <c r="AB82" i="5" s="1"/>
  <c r="I82" i="5"/>
  <c r="AA82" i="5" s="1"/>
  <c r="J81" i="5"/>
  <c r="AB81" i="5" s="1"/>
  <c r="I81" i="5"/>
  <c r="AA81" i="5" s="1"/>
  <c r="J80" i="5"/>
  <c r="AB80" i="5" s="1"/>
  <c r="I80" i="5"/>
  <c r="AA80" i="5" s="1"/>
  <c r="J79" i="5"/>
  <c r="AB79" i="5" s="1"/>
  <c r="I79" i="5"/>
  <c r="AA79" i="5" s="1"/>
  <c r="J78" i="5"/>
  <c r="AB78" i="5" s="1"/>
  <c r="I78" i="5"/>
  <c r="AA78" i="5" s="1"/>
  <c r="J77" i="5"/>
  <c r="AB77" i="5" s="1"/>
  <c r="I77" i="5"/>
  <c r="AA77" i="5" s="1"/>
  <c r="J76" i="5"/>
  <c r="AB76" i="5" s="1"/>
  <c r="I76" i="5"/>
  <c r="AA76" i="5" s="1"/>
  <c r="J75" i="5"/>
  <c r="AB75" i="5" s="1"/>
  <c r="I75" i="5"/>
  <c r="AA75" i="5" s="1"/>
  <c r="J74" i="5"/>
  <c r="AB74" i="5" s="1"/>
  <c r="I74" i="5"/>
  <c r="AA74" i="5" s="1"/>
  <c r="J73" i="5"/>
  <c r="AB73" i="5" s="1"/>
  <c r="I73" i="5"/>
  <c r="AA73" i="5" s="1"/>
  <c r="J72" i="5"/>
  <c r="AB72" i="5" s="1"/>
  <c r="I72" i="5"/>
  <c r="AA72" i="5" s="1"/>
  <c r="J71" i="5"/>
  <c r="AB71" i="5" s="1"/>
  <c r="I71" i="5"/>
  <c r="AA71" i="5" s="1"/>
  <c r="J70" i="5"/>
  <c r="AB70" i="5" s="1"/>
  <c r="I70" i="5"/>
  <c r="AA70" i="5" s="1"/>
  <c r="J69" i="5"/>
  <c r="AB69" i="5" s="1"/>
  <c r="I69" i="5"/>
  <c r="AA69" i="5" s="1"/>
  <c r="J68" i="5"/>
  <c r="AB68" i="5" s="1"/>
  <c r="I68" i="5"/>
  <c r="AA68" i="5" s="1"/>
  <c r="J67" i="5"/>
  <c r="AB67" i="5" s="1"/>
  <c r="I67" i="5"/>
  <c r="AA67" i="5" s="1"/>
  <c r="J66" i="5"/>
  <c r="AB66" i="5" s="1"/>
  <c r="I66" i="5"/>
  <c r="AA66" i="5" s="1"/>
  <c r="J65" i="5"/>
  <c r="AB65" i="5" s="1"/>
  <c r="I65" i="5"/>
  <c r="AA65" i="5" s="1"/>
  <c r="J64" i="5"/>
  <c r="AB64" i="5" s="1"/>
  <c r="I64" i="5"/>
  <c r="AA64" i="5" s="1"/>
  <c r="J63" i="5"/>
  <c r="AB63" i="5" s="1"/>
  <c r="I63" i="5"/>
  <c r="AA63" i="5" s="1"/>
  <c r="J62" i="5"/>
  <c r="AB62" i="5" s="1"/>
  <c r="I62" i="5"/>
  <c r="AA62" i="5" s="1"/>
  <c r="J61" i="5"/>
  <c r="AB61" i="5" s="1"/>
  <c r="I61" i="5"/>
  <c r="AA61" i="5" s="1"/>
  <c r="J60" i="5"/>
  <c r="AB60" i="5" s="1"/>
  <c r="I60" i="5"/>
  <c r="AA60" i="5" s="1"/>
  <c r="J59" i="5"/>
  <c r="AB59" i="5" s="1"/>
  <c r="I59" i="5"/>
  <c r="AA59" i="5" s="1"/>
  <c r="J58" i="5"/>
  <c r="AB58" i="5" s="1"/>
  <c r="I58" i="5"/>
  <c r="AA58" i="5" s="1"/>
  <c r="J57" i="5"/>
  <c r="AB57" i="5" s="1"/>
  <c r="I57" i="5"/>
  <c r="AA57" i="5" s="1"/>
  <c r="J56" i="5"/>
  <c r="AB56" i="5" s="1"/>
  <c r="I56" i="5"/>
  <c r="AA56" i="5" s="1"/>
  <c r="J55" i="5"/>
  <c r="AB55" i="5" s="1"/>
  <c r="I55" i="5"/>
  <c r="AA55" i="5" s="1"/>
  <c r="J54" i="5"/>
  <c r="AB54" i="5" s="1"/>
  <c r="I54" i="5"/>
  <c r="AA54" i="5" s="1"/>
  <c r="J53" i="5"/>
  <c r="AB53" i="5" s="1"/>
  <c r="I53" i="5"/>
  <c r="AA53" i="5" s="1"/>
  <c r="J52" i="5"/>
  <c r="AB52" i="5" s="1"/>
  <c r="I52" i="5"/>
  <c r="AA52" i="5" s="1"/>
  <c r="J51" i="5"/>
  <c r="AB51" i="5" s="1"/>
  <c r="I51" i="5"/>
  <c r="AA51" i="5" s="1"/>
  <c r="J50" i="5"/>
  <c r="AB50" i="5" s="1"/>
  <c r="I50" i="5"/>
  <c r="AA50" i="5" s="1"/>
  <c r="J49" i="5"/>
  <c r="AB49" i="5" s="1"/>
  <c r="I49" i="5"/>
  <c r="AA49" i="5" s="1"/>
  <c r="J48" i="5"/>
  <c r="AB48" i="5" s="1"/>
  <c r="I48" i="5"/>
  <c r="AA48" i="5" s="1"/>
  <c r="J47" i="5"/>
  <c r="AB47" i="5" s="1"/>
  <c r="I47" i="5"/>
  <c r="AA47" i="5" s="1"/>
  <c r="J46" i="5"/>
  <c r="AB46" i="5" s="1"/>
  <c r="I46" i="5"/>
  <c r="AA46" i="5" s="1"/>
  <c r="J45" i="5"/>
  <c r="AB45" i="5" s="1"/>
  <c r="I45" i="5"/>
  <c r="AA45" i="5" s="1"/>
  <c r="J44" i="5"/>
  <c r="AB44" i="5" s="1"/>
  <c r="I44" i="5"/>
  <c r="AA44" i="5" s="1"/>
  <c r="J43" i="5"/>
  <c r="AB43" i="5" s="1"/>
  <c r="I43" i="5"/>
  <c r="AA43" i="5" s="1"/>
  <c r="J42" i="5"/>
  <c r="AB42" i="5" s="1"/>
  <c r="I42" i="5"/>
  <c r="AA42" i="5" s="1"/>
  <c r="J41" i="5"/>
  <c r="AB41" i="5" s="1"/>
  <c r="I41" i="5"/>
  <c r="AA41" i="5" s="1"/>
  <c r="J40" i="5"/>
  <c r="AB40" i="5" s="1"/>
  <c r="I40" i="5"/>
  <c r="AA40" i="5" s="1"/>
  <c r="J39" i="5"/>
  <c r="AB39" i="5" s="1"/>
  <c r="I39" i="5"/>
  <c r="AA39" i="5" s="1"/>
  <c r="J38" i="5"/>
  <c r="AB38" i="5" s="1"/>
  <c r="I38" i="5"/>
  <c r="AA38" i="5" s="1"/>
  <c r="J37" i="5"/>
  <c r="AB37" i="5" s="1"/>
  <c r="I37" i="5"/>
  <c r="AA37" i="5" s="1"/>
  <c r="J36" i="5"/>
  <c r="AB36" i="5" s="1"/>
  <c r="I36" i="5"/>
  <c r="AA36" i="5" s="1"/>
  <c r="J35" i="5"/>
  <c r="AB35" i="5" s="1"/>
  <c r="I35" i="5"/>
  <c r="AA35" i="5" s="1"/>
  <c r="J34" i="5"/>
  <c r="AB34" i="5" s="1"/>
  <c r="I34" i="5"/>
  <c r="AA34" i="5" s="1"/>
  <c r="J33" i="5"/>
  <c r="AB33" i="5" s="1"/>
  <c r="I33" i="5"/>
  <c r="AA33" i="5" s="1"/>
  <c r="J32" i="5"/>
  <c r="AB32" i="5" s="1"/>
  <c r="I32" i="5"/>
  <c r="AA32" i="5" s="1"/>
  <c r="J31" i="5"/>
  <c r="AB31" i="5" s="1"/>
  <c r="I31" i="5"/>
  <c r="AA31" i="5" s="1"/>
  <c r="J30" i="5"/>
  <c r="AB30" i="5" s="1"/>
  <c r="I30" i="5"/>
  <c r="AA30" i="5" s="1"/>
  <c r="J29" i="5"/>
  <c r="AB29" i="5" s="1"/>
  <c r="I29" i="5"/>
  <c r="AA29" i="5" s="1"/>
  <c r="J28" i="5"/>
  <c r="AB28" i="5" s="1"/>
  <c r="I28" i="5"/>
  <c r="AA28" i="5" s="1"/>
  <c r="J27" i="5"/>
  <c r="AB27" i="5" s="1"/>
  <c r="I27" i="5"/>
  <c r="AA27" i="5" s="1"/>
  <c r="J26" i="5"/>
  <c r="AB26" i="5" s="1"/>
  <c r="I26" i="5"/>
  <c r="AA26" i="5" s="1"/>
  <c r="J25" i="5"/>
  <c r="AB25" i="5" s="1"/>
  <c r="I25" i="5"/>
  <c r="AA25" i="5" s="1"/>
  <c r="J24" i="5"/>
  <c r="AB24" i="5" s="1"/>
  <c r="I24" i="5"/>
  <c r="AA24" i="5" s="1"/>
  <c r="J23" i="5"/>
  <c r="AB23" i="5" s="1"/>
  <c r="I23" i="5"/>
  <c r="AA23" i="5" s="1"/>
  <c r="J22" i="5"/>
  <c r="AB22" i="5" s="1"/>
  <c r="I22" i="5"/>
  <c r="AA22" i="5" s="1"/>
  <c r="J21" i="5"/>
  <c r="AB21" i="5" s="1"/>
  <c r="I21" i="5"/>
  <c r="AA21" i="5" s="1"/>
  <c r="J20" i="5"/>
  <c r="AB20" i="5" s="1"/>
  <c r="I20" i="5"/>
  <c r="AA20" i="5" s="1"/>
  <c r="J19" i="5"/>
  <c r="AB19" i="5" s="1"/>
  <c r="I19" i="5"/>
  <c r="AA19" i="5" s="1"/>
  <c r="J18" i="5"/>
  <c r="AB18" i="5" s="1"/>
  <c r="I18" i="5"/>
  <c r="AA18" i="5" s="1"/>
  <c r="J17" i="5"/>
  <c r="AB17" i="5" s="1"/>
  <c r="I17" i="5"/>
  <c r="AA17" i="5" s="1"/>
  <c r="J16" i="5"/>
  <c r="AB16" i="5" s="1"/>
  <c r="I16" i="5"/>
  <c r="AA16" i="5" s="1"/>
  <c r="J15" i="5"/>
  <c r="AB15" i="5" s="1"/>
  <c r="I15" i="5"/>
  <c r="AA15" i="5" s="1"/>
  <c r="J14" i="5"/>
  <c r="AB14" i="5" s="1"/>
  <c r="I14" i="5"/>
  <c r="AA14" i="5" s="1"/>
  <c r="J13" i="5"/>
  <c r="AB13" i="5" s="1"/>
  <c r="I13" i="5"/>
  <c r="AA13" i="5" s="1"/>
  <c r="J12" i="5"/>
  <c r="AB12" i="5" s="1"/>
  <c r="I12" i="5"/>
  <c r="AA12" i="5" s="1"/>
  <c r="J11" i="5"/>
  <c r="AB11" i="5" s="1"/>
  <c r="I11" i="5"/>
  <c r="AA11" i="5" s="1"/>
  <c r="J10" i="5"/>
  <c r="AB10" i="5" s="1"/>
  <c r="I10" i="5"/>
  <c r="AA10" i="5" s="1"/>
  <c r="J9" i="5"/>
  <c r="AB9" i="5" s="1"/>
  <c r="I9" i="5"/>
  <c r="AA9" i="5" s="1"/>
  <c r="J8" i="5"/>
  <c r="AB8" i="5" s="1"/>
  <c r="I8" i="5"/>
  <c r="AA8" i="5" s="1"/>
  <c r="J7" i="5"/>
  <c r="AB7" i="5" s="1"/>
  <c r="I7" i="5"/>
  <c r="AA7" i="5" s="1"/>
  <c r="J6" i="5"/>
  <c r="AB6" i="5" s="1"/>
  <c r="I6" i="5"/>
  <c r="AA6" i="5" s="1"/>
  <c r="J5" i="5"/>
  <c r="AB5" i="5" s="1"/>
  <c r="I5" i="5"/>
  <c r="AA5" i="5" s="1"/>
  <c r="J4" i="5"/>
  <c r="AB4" i="5" s="1"/>
  <c r="I4" i="5"/>
  <c r="AA4" i="5" s="1"/>
  <c r="J3" i="5"/>
  <c r="AB3" i="5" s="1"/>
  <c r="I3" i="5"/>
  <c r="AA3" i="5" s="1"/>
  <c r="J2" i="5"/>
  <c r="AB2" i="5" s="1"/>
  <c r="I2" i="5"/>
  <c r="AA2" i="5" s="1"/>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04" i="8"/>
  <c r="G205" i="8"/>
  <c r="G206" i="8"/>
  <c r="G207" i="8"/>
  <c r="G208" i="8"/>
  <c r="G209" i="8"/>
  <c r="G210" i="8"/>
  <c r="G211" i="8"/>
  <c r="G212" i="8"/>
  <c r="G213" i="8"/>
  <c r="G214" i="8"/>
  <c r="G215" i="8"/>
  <c r="G216" i="8"/>
  <c r="G217" i="8"/>
  <c r="G218" i="8"/>
  <c r="G219" i="8"/>
  <c r="G220" i="8"/>
  <c r="G221" i="8"/>
  <c r="G222" i="8"/>
  <c r="G223" i="8"/>
  <c r="G224" i="8"/>
  <c r="G225" i="8"/>
  <c r="G226" i="8"/>
  <c r="G227" i="8"/>
  <c r="G228" i="8"/>
  <c r="G229" i="8"/>
  <c r="G230" i="8"/>
  <c r="G231" i="8"/>
  <c r="G232" i="8"/>
  <c r="G233" i="8"/>
  <c r="G234" i="8"/>
  <c r="G235" i="8"/>
  <c r="G236" i="8"/>
  <c r="G237" i="8"/>
  <c r="G238" i="8"/>
  <c r="G239" i="8"/>
  <c r="G240" i="8"/>
  <c r="G241" i="8"/>
  <c r="G242" i="8"/>
  <c r="G243" i="8"/>
  <c r="G244" i="8"/>
  <c r="G245" i="8"/>
  <c r="G246" i="8"/>
  <c r="G247" i="8"/>
  <c r="G248" i="8"/>
  <c r="G249" i="8"/>
  <c r="G250" i="8"/>
  <c r="G251" i="8"/>
  <c r="G252" i="8"/>
  <c r="G253" i="8"/>
  <c r="G254" i="8"/>
  <c r="G255" i="8"/>
  <c r="G256" i="8"/>
  <c r="G257" i="8"/>
  <c r="G258" i="8"/>
  <c r="G259" i="8"/>
  <c r="G260" i="8"/>
  <c r="G261" i="8"/>
  <c r="G262" i="8"/>
  <c r="G263" i="8"/>
  <c r="G264" i="8"/>
  <c r="G265" i="8"/>
  <c r="G266" i="8"/>
  <c r="G267" i="8"/>
  <c r="G268" i="8"/>
  <c r="G269" i="8"/>
  <c r="G270" i="8"/>
  <c r="G271" i="8"/>
  <c r="G272" i="8"/>
  <c r="G273" i="8"/>
  <c r="G274" i="8"/>
  <c r="G275" i="8"/>
  <c r="G276" i="8"/>
  <c r="G277" i="8"/>
  <c r="G278" i="8"/>
  <c r="G279" i="8"/>
  <c r="G280" i="8"/>
  <c r="G281" i="8"/>
  <c r="G282" i="8"/>
  <c r="G283" i="8"/>
  <c r="G284" i="8"/>
  <c r="G285" i="8"/>
  <c r="G286" i="8"/>
  <c r="G287" i="8"/>
  <c r="G288" i="8"/>
  <c r="G289" i="8"/>
  <c r="G290" i="8"/>
  <c r="G291" i="8"/>
  <c r="G292" i="8"/>
  <c r="G293" i="8"/>
  <c r="G294" i="8"/>
  <c r="G295" i="8"/>
  <c r="G296" i="8"/>
  <c r="G297" i="8"/>
  <c r="G298"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 i="8"/>
  <c r="G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81"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3" i="8"/>
  <c r="H254" i="8"/>
  <c r="H255" i="8"/>
  <c r="H256" i="8"/>
  <c r="H257" i="8"/>
  <c r="H258" i="8"/>
  <c r="H259" i="8"/>
  <c r="H260" i="8"/>
  <c r="H265" i="8"/>
  <c r="H266" i="8"/>
  <c r="H267" i="8"/>
  <c r="H268" i="8"/>
  <c r="H269" i="8"/>
  <c r="H270" i="8"/>
  <c r="H271" i="8"/>
  <c r="H272" i="8"/>
  <c r="H273" i="8"/>
  <c r="H274" i="8"/>
  <c r="H275" i="8"/>
  <c r="H276" i="8"/>
  <c r="H277" i="8"/>
  <c r="H278" i="8"/>
  <c r="H281" i="8"/>
  <c r="H282" i="8"/>
  <c r="H283" i="8"/>
  <c r="H284" i="8"/>
  <c r="H287" i="8"/>
  <c r="H288" i="8"/>
  <c r="H289" i="8"/>
  <c r="H290" i="8"/>
  <c r="H291" i="8"/>
  <c r="H292" i="8"/>
  <c r="H293" i="8"/>
  <c r="H294" i="8"/>
  <c r="H295" i="8"/>
  <c r="H296" i="8"/>
  <c r="H297" i="8"/>
  <c r="H298" i="8"/>
  <c r="H2" i="8"/>
  <c r="E66"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 i="8"/>
  <c r="P137" i="1"/>
  <c r="P138" i="1"/>
  <c r="P139" i="1"/>
  <c r="P140" i="1"/>
  <c r="P141" i="1"/>
  <c r="P142" i="1"/>
  <c r="P143" i="1"/>
  <c r="P144" i="1"/>
  <c r="P130" i="1"/>
  <c r="P131" i="1"/>
  <c r="P132" i="1"/>
  <c r="P133" i="1"/>
  <c r="P134" i="1"/>
  <c r="P135" i="1"/>
  <c r="P136" i="1"/>
  <c r="P113" i="1"/>
  <c r="P121" i="1"/>
  <c r="P122" i="1"/>
  <c r="P123" i="1"/>
  <c r="P124" i="1"/>
  <c r="P125" i="1"/>
  <c r="P126" i="1"/>
  <c r="P127" i="1"/>
  <c r="P128" i="1"/>
  <c r="P114" i="1"/>
  <c r="P115" i="1"/>
  <c r="P116" i="1"/>
  <c r="P117" i="1"/>
  <c r="P119" i="1"/>
  <c r="P120" i="1"/>
  <c r="P97" i="1"/>
  <c r="P105" i="1"/>
  <c r="P106" i="1"/>
  <c r="P107" i="1"/>
  <c r="P108" i="1"/>
  <c r="P109" i="1"/>
  <c r="P110" i="1"/>
  <c r="P111" i="1"/>
  <c r="P112" i="1"/>
  <c r="P98" i="1"/>
  <c r="P99" i="1"/>
  <c r="P101" i="1"/>
  <c r="P102" i="1"/>
  <c r="P103" i="1"/>
  <c r="P104" i="1"/>
  <c r="P129" i="1"/>
  <c r="K129" i="1"/>
  <c r="K137" i="1"/>
  <c r="K138" i="1"/>
  <c r="K139" i="1"/>
  <c r="K140" i="1"/>
  <c r="K141" i="1"/>
  <c r="K142" i="1"/>
  <c r="K143" i="1"/>
  <c r="K144" i="1"/>
  <c r="K130" i="1"/>
  <c r="K131" i="1"/>
  <c r="K132" i="1"/>
  <c r="K133" i="1"/>
  <c r="K134" i="1"/>
  <c r="K135" i="1"/>
  <c r="K136" i="1"/>
  <c r="K113" i="1"/>
  <c r="K121" i="1"/>
  <c r="K122" i="1"/>
  <c r="K123" i="1"/>
  <c r="K124" i="1"/>
  <c r="K125" i="1"/>
  <c r="K126" i="1"/>
  <c r="K127" i="1"/>
  <c r="K128" i="1"/>
  <c r="K114" i="1"/>
  <c r="K115" i="1"/>
  <c r="K116" i="1"/>
  <c r="K117" i="1"/>
  <c r="K119" i="1"/>
  <c r="K120" i="1"/>
  <c r="K97" i="1"/>
  <c r="K105" i="1"/>
  <c r="K106" i="1"/>
  <c r="K107" i="1"/>
  <c r="K108" i="1"/>
  <c r="K109" i="1"/>
  <c r="K110" i="1"/>
  <c r="K111" i="1"/>
  <c r="K112" i="1"/>
  <c r="K98" i="1"/>
  <c r="K99" i="1"/>
  <c r="K101" i="1"/>
  <c r="K102" i="1"/>
  <c r="K103" i="1"/>
  <c r="K104" i="1"/>
  <c r="O129" i="1"/>
  <c r="O132" i="1"/>
  <c r="O133" i="1"/>
  <c r="O134" i="1"/>
  <c r="O135" i="1"/>
  <c r="O136" i="1"/>
  <c r="O131" i="1"/>
  <c r="O130" i="1"/>
  <c r="O144" i="1"/>
  <c r="O143" i="1"/>
  <c r="O142" i="1"/>
  <c r="O141" i="1"/>
  <c r="O140" i="1"/>
  <c r="O139" i="1"/>
  <c r="O138" i="1"/>
  <c r="O137" i="1"/>
  <c r="O116" i="1"/>
  <c r="O117" i="1"/>
  <c r="O119" i="1"/>
  <c r="O120" i="1"/>
  <c r="O115" i="1"/>
  <c r="O114" i="1"/>
  <c r="O128" i="1"/>
  <c r="O127" i="1"/>
  <c r="O126" i="1"/>
  <c r="O125" i="1"/>
  <c r="O124" i="1"/>
  <c r="O123" i="1"/>
  <c r="O122" i="1"/>
  <c r="O121" i="1"/>
  <c r="O113" i="1"/>
  <c r="O105" i="1"/>
  <c r="O106" i="1"/>
  <c r="O107" i="1"/>
  <c r="O108" i="1"/>
  <c r="O109" i="1"/>
  <c r="O110" i="1"/>
  <c r="O111" i="1"/>
  <c r="O112" i="1"/>
  <c r="O98" i="1"/>
  <c r="O99" i="1"/>
  <c r="O101" i="1"/>
  <c r="O102" i="1"/>
  <c r="O103" i="1"/>
  <c r="O104" i="1"/>
  <c r="O97" i="1"/>
  <c r="K74" i="1" l="1"/>
  <c r="K75" i="1"/>
  <c r="K76" i="1"/>
  <c r="K77" i="1"/>
  <c r="K78" i="1"/>
  <c r="K79" i="1"/>
  <c r="K80" i="1"/>
  <c r="K81" i="1"/>
  <c r="K68" i="1"/>
  <c r="K69" i="1"/>
  <c r="K70" i="1"/>
  <c r="K71" i="1"/>
  <c r="K72" i="1"/>
  <c r="K73" i="1"/>
  <c r="K89" i="1"/>
  <c r="K90" i="1"/>
  <c r="K91" i="1"/>
  <c r="K92" i="1"/>
  <c r="K94" i="1"/>
  <c r="K95" i="1"/>
  <c r="K96" i="1"/>
  <c r="K83" i="1"/>
  <c r="K84" i="1"/>
  <c r="K85" i="1"/>
  <c r="K86" i="1"/>
  <c r="K87" i="1"/>
  <c r="K88" i="1"/>
  <c r="K289" i="1"/>
  <c r="K50" i="1"/>
  <c r="K58" i="1"/>
  <c r="K59" i="1"/>
  <c r="K60" i="1"/>
  <c r="K61" i="1"/>
  <c r="K62" i="1"/>
  <c r="K63" i="1"/>
  <c r="K64" i="1"/>
  <c r="K65" i="1"/>
  <c r="K51" i="1"/>
  <c r="K52" i="1"/>
  <c r="K53" i="1"/>
  <c r="K54" i="1"/>
  <c r="K55" i="1"/>
  <c r="K56" i="1"/>
  <c r="K57" i="1"/>
  <c r="K34" i="1"/>
  <c r="K42" i="1"/>
  <c r="K43" i="1"/>
  <c r="K44" i="1"/>
  <c r="K45" i="1"/>
  <c r="K46" i="1"/>
  <c r="K47" i="1"/>
  <c r="K48" i="1"/>
  <c r="K49" i="1"/>
  <c r="K35" i="1"/>
  <c r="K36" i="1"/>
  <c r="K37" i="1"/>
  <c r="K38" i="1"/>
  <c r="K39" i="1"/>
  <c r="K40" i="1"/>
  <c r="K41" i="1"/>
  <c r="K2" i="1"/>
  <c r="K10" i="1"/>
  <c r="K11" i="1"/>
  <c r="K12" i="1"/>
  <c r="K13" i="1"/>
  <c r="K14" i="1"/>
  <c r="K15" i="1"/>
  <c r="K16" i="1"/>
  <c r="K17" i="1"/>
  <c r="K3" i="1"/>
  <c r="K4" i="1"/>
  <c r="K5" i="1"/>
  <c r="K6" i="1"/>
  <c r="K7" i="1"/>
  <c r="K8" i="1"/>
  <c r="K9" i="1"/>
  <c r="K18" i="1"/>
  <c r="K26" i="1"/>
  <c r="K27" i="1"/>
  <c r="K28" i="1"/>
  <c r="K29" i="1"/>
  <c r="K30" i="1"/>
  <c r="K31" i="1"/>
  <c r="K32" i="1"/>
  <c r="K33" i="1"/>
  <c r="K19" i="1"/>
  <c r="K20" i="1"/>
  <c r="K21" i="1"/>
  <c r="K22" i="1"/>
  <c r="K23" i="1"/>
  <c r="K24" i="1"/>
  <c r="K25" i="1"/>
  <c r="K257" i="1"/>
  <c r="K265" i="1"/>
  <c r="K266" i="1"/>
  <c r="K267" i="1"/>
  <c r="K268" i="1"/>
  <c r="K269" i="1"/>
  <c r="K270" i="1"/>
  <c r="K271" i="1"/>
  <c r="K272" i="1"/>
  <c r="K258" i="1"/>
  <c r="K259" i="1"/>
  <c r="K260" i="1"/>
  <c r="K262" i="1"/>
  <c r="K263" i="1"/>
  <c r="K264" i="1"/>
  <c r="K273" i="1"/>
  <c r="K281" i="1"/>
  <c r="K282" i="1"/>
  <c r="K283" i="1"/>
  <c r="K284" i="1"/>
  <c r="K285" i="1"/>
  <c r="K286" i="1"/>
  <c r="K287" i="1"/>
  <c r="K288" i="1"/>
  <c r="K274" i="1"/>
  <c r="K275" i="1"/>
  <c r="K276" i="1"/>
  <c r="K277" i="1"/>
  <c r="K278" i="1"/>
  <c r="K279" i="1"/>
  <c r="K280" i="1"/>
  <c r="K209" i="1"/>
  <c r="K217" i="1"/>
  <c r="K218" i="1"/>
  <c r="K219" i="1"/>
  <c r="K220" i="1"/>
  <c r="K221" i="1"/>
  <c r="K222" i="1"/>
  <c r="K223" i="1"/>
  <c r="K224" i="1"/>
  <c r="K210" i="1"/>
  <c r="K211" i="1"/>
  <c r="K212" i="1"/>
  <c r="K213" i="1"/>
  <c r="K214" i="1"/>
  <c r="K215" i="1"/>
  <c r="K216" i="1"/>
  <c r="K193" i="1"/>
  <c r="K201" i="1"/>
  <c r="K202" i="1"/>
  <c r="K203" i="1"/>
  <c r="K204" i="1"/>
  <c r="K205" i="1"/>
  <c r="K206" i="1"/>
  <c r="K207" i="1"/>
  <c r="K208" i="1"/>
  <c r="K194" i="1"/>
  <c r="K195" i="1"/>
  <c r="K196" i="1"/>
  <c r="K197" i="1"/>
  <c r="K198" i="1"/>
  <c r="K199" i="1"/>
  <c r="K200" i="1"/>
  <c r="K225" i="1"/>
  <c r="K233" i="1"/>
  <c r="K234" i="1"/>
  <c r="K235" i="1"/>
  <c r="K236" i="1"/>
  <c r="K237" i="1"/>
  <c r="K238" i="1"/>
  <c r="K239" i="1"/>
  <c r="K240" i="1"/>
  <c r="K226" i="1"/>
  <c r="K227" i="1"/>
  <c r="K228" i="1"/>
  <c r="K229" i="1"/>
  <c r="K230" i="1"/>
  <c r="K231" i="1"/>
  <c r="K232" i="1"/>
  <c r="K241" i="1"/>
  <c r="K249" i="1"/>
  <c r="K250" i="1"/>
  <c r="K251" i="1"/>
  <c r="K252" i="1"/>
  <c r="K253" i="1"/>
  <c r="K254" i="1"/>
  <c r="K255" i="1"/>
  <c r="K256" i="1"/>
  <c r="K242" i="1"/>
  <c r="K243" i="1"/>
  <c r="K244" i="1"/>
  <c r="K245" i="1"/>
  <c r="K246" i="1"/>
  <c r="K247" i="1"/>
  <c r="K248" i="1"/>
  <c r="K161" i="1"/>
  <c r="K169" i="1"/>
  <c r="K170" i="1"/>
  <c r="K171" i="1"/>
  <c r="K172" i="1"/>
  <c r="K173" i="1"/>
  <c r="K174" i="1"/>
  <c r="K175" i="1"/>
  <c r="K176" i="1"/>
  <c r="K162" i="1"/>
  <c r="K163" i="1"/>
  <c r="K164" i="1"/>
  <c r="K165" i="1"/>
  <c r="K166" i="1"/>
  <c r="K167" i="1"/>
  <c r="K168" i="1"/>
  <c r="K177" i="1"/>
  <c r="K185" i="1"/>
  <c r="K186" i="1"/>
  <c r="K187" i="1"/>
  <c r="K188" i="1"/>
  <c r="K189" i="1"/>
  <c r="K190" i="1"/>
  <c r="K191" i="1"/>
  <c r="K192" i="1"/>
  <c r="K178" i="1"/>
  <c r="K179" i="1"/>
  <c r="K180" i="1"/>
  <c r="K181" i="1"/>
  <c r="K182" i="1"/>
  <c r="K183" i="1"/>
  <c r="K184" i="1"/>
  <c r="K145" i="1"/>
  <c r="K153" i="1"/>
  <c r="K154" i="1"/>
  <c r="K155" i="1"/>
  <c r="K156" i="1"/>
  <c r="K157" i="1"/>
  <c r="K158" i="1"/>
  <c r="K159" i="1"/>
  <c r="K160" i="1"/>
  <c r="K146" i="1"/>
  <c r="K147" i="1"/>
  <c r="K148" i="1"/>
  <c r="K149" i="1"/>
  <c r="K150" i="1"/>
  <c r="K151" i="1"/>
  <c r="K152" i="1"/>
</calcChain>
</file>

<file path=xl/sharedStrings.xml><?xml version="1.0" encoding="utf-8"?>
<sst xmlns="http://schemas.openxmlformats.org/spreadsheetml/2006/main" count="16243" uniqueCount="1253">
  <si>
    <t>ID</t>
  </si>
  <si>
    <t>Plot_no</t>
  </si>
  <si>
    <t>Pin_no</t>
  </si>
  <si>
    <t>Treatment</t>
  </si>
  <si>
    <t>HeightSPRING</t>
  </si>
  <si>
    <t>DateSPRING</t>
  </si>
  <si>
    <t>ObserverSPRING</t>
  </si>
  <si>
    <t>HeightFALL</t>
  </si>
  <si>
    <t>DateFALL</t>
  </si>
  <si>
    <t>ObserverFALL</t>
  </si>
  <si>
    <t>Growth</t>
  </si>
  <si>
    <t>HeightFALL2</t>
  </si>
  <si>
    <t>DateFALL2</t>
  </si>
  <si>
    <t>ObserverFALL2</t>
  </si>
  <si>
    <t>diff_oct_nov</t>
  </si>
  <si>
    <t>diff_may_oct</t>
  </si>
  <si>
    <t>comment</t>
  </si>
  <si>
    <t>1.1</t>
  </si>
  <si>
    <t>R1</t>
  </si>
  <si>
    <t>1.10</t>
  </si>
  <si>
    <t>1.11</t>
  </si>
  <si>
    <t>1.12</t>
  </si>
  <si>
    <t>1.13</t>
  </si>
  <si>
    <t>1.14</t>
  </si>
  <si>
    <t>1.15</t>
  </si>
  <si>
    <t>1.16</t>
  </si>
  <si>
    <t>1.2</t>
  </si>
  <si>
    <t>1.3</t>
  </si>
  <si>
    <t>1.4</t>
  </si>
  <si>
    <t>1.5</t>
  </si>
  <si>
    <t>1.6</t>
  </si>
  <si>
    <t>1.7</t>
  </si>
  <si>
    <t>1.8</t>
  </si>
  <si>
    <t>1.9</t>
  </si>
  <si>
    <t>2.1</t>
  </si>
  <si>
    <t>R2</t>
  </si>
  <si>
    <t>2.10</t>
  </si>
  <si>
    <t>2.11</t>
  </si>
  <si>
    <t>2.12</t>
  </si>
  <si>
    <t>2.13</t>
  </si>
  <si>
    <t>2.14</t>
  </si>
  <si>
    <t>2.15</t>
  </si>
  <si>
    <t>2.16</t>
  </si>
  <si>
    <t>2.2</t>
  </si>
  <si>
    <t>2.3</t>
  </si>
  <si>
    <t>2.4</t>
  </si>
  <si>
    <t>2.5</t>
  </si>
  <si>
    <t>2.6</t>
  </si>
  <si>
    <t>2.7</t>
  </si>
  <si>
    <t>2.8</t>
  </si>
  <si>
    <t>2.9</t>
  </si>
  <si>
    <t>3.1</t>
  </si>
  <si>
    <t>3.10</t>
  </si>
  <si>
    <t>3.11</t>
  </si>
  <si>
    <t>3.12</t>
  </si>
  <si>
    <t>3.13</t>
  </si>
  <si>
    <t>3.14</t>
  </si>
  <si>
    <t>3.15</t>
  </si>
  <si>
    <t>3.16</t>
  </si>
  <si>
    <t>3.2</t>
  </si>
  <si>
    <t>3.3</t>
  </si>
  <si>
    <t>3.4</t>
  </si>
  <si>
    <t>3.5</t>
  </si>
  <si>
    <t>3.6</t>
  </si>
  <si>
    <t>3.7</t>
  </si>
  <si>
    <t>3.8</t>
  </si>
  <si>
    <t>3.9</t>
  </si>
  <si>
    <t>4.1</t>
  </si>
  <si>
    <t>4.10</t>
  </si>
  <si>
    <t>4.11</t>
  </si>
  <si>
    <t>4.12</t>
  </si>
  <si>
    <t>4.13</t>
  </si>
  <si>
    <t>4.14</t>
  </si>
  <si>
    <t>4.15</t>
  </si>
  <si>
    <t>4.16</t>
  </si>
  <si>
    <t>4.2</t>
  </si>
  <si>
    <t>4.3</t>
  </si>
  <si>
    <t>4.4</t>
  </si>
  <si>
    <t>4.5</t>
  </si>
  <si>
    <t>4.6</t>
  </si>
  <si>
    <t>4.7</t>
  </si>
  <si>
    <t>4.8</t>
  </si>
  <si>
    <t>4.9</t>
  </si>
  <si>
    <t>5.1</t>
  </si>
  <si>
    <t>NA</t>
  </si>
  <si>
    <t>broken</t>
  </si>
  <si>
    <t>5.10</t>
  </si>
  <si>
    <t>missing</t>
  </si>
  <si>
    <t>5.11</t>
  </si>
  <si>
    <t>5.12</t>
  </si>
  <si>
    <t>5.13</t>
  </si>
  <si>
    <t>5.14</t>
  </si>
  <si>
    <t>5.15</t>
  </si>
  <si>
    <t>5.16</t>
  </si>
  <si>
    <t>5.2</t>
  </si>
  <si>
    <t>5.3</t>
  </si>
  <si>
    <t>5.4</t>
  </si>
  <si>
    <t>5.5</t>
  </si>
  <si>
    <t>5.6</t>
  </si>
  <si>
    <t>5.7</t>
  </si>
  <si>
    <t>5.8</t>
  </si>
  <si>
    <t>5.9</t>
  </si>
  <si>
    <t>6.1</t>
  </si>
  <si>
    <t>6.10</t>
  </si>
  <si>
    <t>6.11</t>
  </si>
  <si>
    <t>6.12</t>
  </si>
  <si>
    <t>6.13</t>
  </si>
  <si>
    <t>6.14</t>
  </si>
  <si>
    <t>6.15</t>
  </si>
  <si>
    <t>6.2</t>
  </si>
  <si>
    <t>6.3</t>
  </si>
  <si>
    <t>6.4</t>
  </si>
  <si>
    <t>6.5</t>
  </si>
  <si>
    <t>6.6</t>
  </si>
  <si>
    <t>6.7</t>
  </si>
  <si>
    <t>6.8</t>
  </si>
  <si>
    <t>6.9</t>
  </si>
  <si>
    <t>7.1</t>
  </si>
  <si>
    <t>K</t>
  </si>
  <si>
    <t>7.10</t>
  </si>
  <si>
    <t>7.11</t>
  </si>
  <si>
    <t>7.12</t>
  </si>
  <si>
    <t>7.13</t>
  </si>
  <si>
    <t>7.14</t>
  </si>
  <si>
    <t>7.15</t>
  </si>
  <si>
    <t>7.16</t>
  </si>
  <si>
    <t>7.2</t>
  </si>
  <si>
    <t>7.3</t>
  </si>
  <si>
    <t>7.4</t>
  </si>
  <si>
    <t>7.5</t>
  </si>
  <si>
    <t>7.6</t>
  </si>
  <si>
    <t>7.7</t>
  </si>
  <si>
    <t>7.8</t>
  </si>
  <si>
    <t>7.9</t>
  </si>
  <si>
    <t>8.1</t>
  </si>
  <si>
    <t>8.10</t>
  </si>
  <si>
    <t>8.11</t>
  </si>
  <si>
    <t>8.12</t>
  </si>
  <si>
    <t>8.13</t>
  </si>
  <si>
    <t>8.14</t>
  </si>
  <si>
    <t>8.15</t>
  </si>
  <si>
    <t>8.16</t>
  </si>
  <si>
    <t>8.2</t>
  </si>
  <si>
    <t>8.3</t>
  </si>
  <si>
    <t>8.4</t>
  </si>
  <si>
    <t>8.5</t>
  </si>
  <si>
    <t>8.6</t>
  </si>
  <si>
    <t>8.7</t>
  </si>
  <si>
    <t>8.8</t>
  </si>
  <si>
    <t>8.9</t>
  </si>
  <si>
    <t>9.1</t>
  </si>
  <si>
    <t>9.10</t>
  </si>
  <si>
    <t>9.11</t>
  </si>
  <si>
    <t>9.12</t>
  </si>
  <si>
    <t>9.13</t>
  </si>
  <si>
    <t>9.14</t>
  </si>
  <si>
    <t>9.15</t>
  </si>
  <si>
    <t>9.16</t>
  </si>
  <si>
    <t>9.2</t>
  </si>
  <si>
    <t>9.3</t>
  </si>
  <si>
    <t>9.4</t>
  </si>
  <si>
    <t>9.5</t>
  </si>
  <si>
    <t>9.6</t>
  </si>
  <si>
    <t>9.7</t>
  </si>
  <si>
    <t>9.8</t>
  </si>
  <si>
    <t>9.9</t>
  </si>
  <si>
    <t>10.1</t>
  </si>
  <si>
    <t>M</t>
  </si>
  <si>
    <t>10.10</t>
  </si>
  <si>
    <t>10.11</t>
  </si>
  <si>
    <t>10.12</t>
  </si>
  <si>
    <t>10.13</t>
  </si>
  <si>
    <t>10.14</t>
  </si>
  <si>
    <t>10.15</t>
  </si>
  <si>
    <t>10.16</t>
  </si>
  <si>
    <t>10.2</t>
  </si>
  <si>
    <t>10.3</t>
  </si>
  <si>
    <t>10.4</t>
  </si>
  <si>
    <t>10.5</t>
  </si>
  <si>
    <t>10.6</t>
  </si>
  <si>
    <t>10.7</t>
  </si>
  <si>
    <t>10.8</t>
  </si>
  <si>
    <t>10.9</t>
  </si>
  <si>
    <t>11.1</t>
  </si>
  <si>
    <t>11.10</t>
  </si>
  <si>
    <t>11.11</t>
  </si>
  <si>
    <t>11.12</t>
  </si>
  <si>
    <t>11.13</t>
  </si>
  <si>
    <t>11.14</t>
  </si>
  <si>
    <t>11.15</t>
  </si>
  <si>
    <t>11.16</t>
  </si>
  <si>
    <t>11.2</t>
  </si>
  <si>
    <t>11.3</t>
  </si>
  <si>
    <t>11.4</t>
  </si>
  <si>
    <t>11.5</t>
  </si>
  <si>
    <t>11.6</t>
  </si>
  <si>
    <t>11.7</t>
  </si>
  <si>
    <t>11.8</t>
  </si>
  <si>
    <t>11.9</t>
  </si>
  <si>
    <t>12.1</t>
  </si>
  <si>
    <t>12.10</t>
  </si>
  <si>
    <t>12.11</t>
  </si>
  <si>
    <t>12.12</t>
  </si>
  <si>
    <t>12.13</t>
  </si>
  <si>
    <t>12.14</t>
  </si>
  <si>
    <t>12.15</t>
  </si>
  <si>
    <t>12.16</t>
  </si>
  <si>
    <t>12.2</t>
  </si>
  <si>
    <t>12.3</t>
  </si>
  <si>
    <t>12.4</t>
  </si>
  <si>
    <t>12.5</t>
  </si>
  <si>
    <t>12.6</t>
  </si>
  <si>
    <t>12.7</t>
  </si>
  <si>
    <t>12.8</t>
  </si>
  <si>
    <t>12.9</t>
  </si>
  <si>
    <t>13.1</t>
  </si>
  <si>
    <t>T1</t>
  </si>
  <si>
    <t>13.10</t>
  </si>
  <si>
    <t>13.11</t>
  </si>
  <si>
    <t>13.12</t>
  </si>
  <si>
    <t>13.13</t>
  </si>
  <si>
    <t>13.14</t>
  </si>
  <si>
    <t>13.15</t>
  </si>
  <si>
    <t>13.16</t>
  </si>
  <si>
    <t>13.2</t>
  </si>
  <si>
    <t>13.3</t>
  </si>
  <si>
    <t>13.4</t>
  </si>
  <si>
    <t>13.5</t>
  </si>
  <si>
    <t>13.6</t>
  </si>
  <si>
    <t>13.7</t>
  </si>
  <si>
    <t>13.8</t>
  </si>
  <si>
    <t>13.9</t>
  </si>
  <si>
    <t>14.1</t>
  </si>
  <si>
    <t>T2</t>
  </si>
  <si>
    <t>14.10</t>
  </si>
  <si>
    <t>14.11</t>
  </si>
  <si>
    <t>14.12</t>
  </si>
  <si>
    <t>14.13</t>
  </si>
  <si>
    <t>14.14</t>
  </si>
  <si>
    <t>14.15</t>
  </si>
  <si>
    <t>14.16</t>
  </si>
  <si>
    <t>14.2</t>
  </si>
  <si>
    <t>14.3</t>
  </si>
  <si>
    <t>14.4</t>
  </si>
  <si>
    <t>14.5</t>
  </si>
  <si>
    <t>14.6</t>
  </si>
  <si>
    <t>14.7</t>
  </si>
  <si>
    <t>14.8</t>
  </si>
  <si>
    <t>14.9</t>
  </si>
  <si>
    <t>15.1</t>
  </si>
  <si>
    <t>15.10</t>
  </si>
  <si>
    <t>15.11</t>
  </si>
  <si>
    <t>15.12</t>
  </si>
  <si>
    <t>15.13</t>
  </si>
  <si>
    <t>15.14</t>
  </si>
  <si>
    <t>15.15</t>
  </si>
  <si>
    <t>15.16</t>
  </si>
  <si>
    <t>15.2</t>
  </si>
  <si>
    <t>15.3</t>
  </si>
  <si>
    <t>15.4</t>
  </si>
  <si>
    <t>15.5</t>
  </si>
  <si>
    <t>15.6</t>
  </si>
  <si>
    <t>15.7</t>
  </si>
  <si>
    <t>15.8</t>
  </si>
  <si>
    <t>15.9</t>
  </si>
  <si>
    <t>16.1</t>
  </si>
  <si>
    <t>16.10</t>
  </si>
  <si>
    <t>16.11</t>
  </si>
  <si>
    <t>16.12</t>
  </si>
  <si>
    <t>16.13</t>
  </si>
  <si>
    <t>16.14</t>
  </si>
  <si>
    <t>16.15</t>
  </si>
  <si>
    <t>16.16</t>
  </si>
  <si>
    <t>16.2</t>
  </si>
  <si>
    <t>16.3</t>
  </si>
  <si>
    <t>16.4</t>
  </si>
  <si>
    <t>16.5</t>
  </si>
  <si>
    <t>16.6</t>
  </si>
  <si>
    <t>16.7</t>
  </si>
  <si>
    <t>16.8</t>
  </si>
  <si>
    <t>16.9</t>
  </si>
  <si>
    <t>17.1</t>
  </si>
  <si>
    <t>17.10</t>
  </si>
  <si>
    <t>17.11</t>
  </si>
  <si>
    <t>17.12</t>
  </si>
  <si>
    <t>17.13</t>
  </si>
  <si>
    <t>17.14</t>
  </si>
  <si>
    <t>17.15</t>
  </si>
  <si>
    <t>17.16</t>
  </si>
  <si>
    <t>17.2</t>
  </si>
  <si>
    <t>17.3</t>
  </si>
  <si>
    <t>17.4</t>
  </si>
  <si>
    <t>17.5</t>
  </si>
  <si>
    <t>17.6</t>
  </si>
  <si>
    <t>17.7</t>
  </si>
  <si>
    <t>17.8</t>
  </si>
  <si>
    <t>17.9</t>
  </si>
  <si>
    <t>18.1</t>
  </si>
  <si>
    <t>18.10</t>
  </si>
  <si>
    <t>18.11</t>
  </si>
  <si>
    <t>18.12</t>
  </si>
  <si>
    <t>18.13</t>
  </si>
  <si>
    <t>18.14</t>
  </si>
  <si>
    <t>18.15</t>
  </si>
  <si>
    <t>18.16</t>
  </si>
  <si>
    <t>18.2</t>
  </si>
  <si>
    <t>18.3</t>
  </si>
  <si>
    <t>18.4</t>
  </si>
  <si>
    <t>18.5</t>
  </si>
  <si>
    <t>18.6</t>
  </si>
  <si>
    <t>18.7</t>
  </si>
  <si>
    <t>18.8</t>
  </si>
  <si>
    <t>18.9</t>
  </si>
  <si>
    <t>6.16NØ</t>
  </si>
  <si>
    <t>6.16SV</t>
  </si>
  <si>
    <t>did not check for two, so not 100% which one has been measured 2nd time</t>
  </si>
  <si>
    <t>HeightSPRING_V1</t>
  </si>
  <si>
    <t>HeightSPRING_V2</t>
  </si>
  <si>
    <t>HeightSPRINGRejected1</t>
  </si>
  <si>
    <t>HeightSPRINGRejected2</t>
  </si>
  <si>
    <t>NotesSPRING</t>
  </si>
  <si>
    <t>HeightSUMMER_H1</t>
  </si>
  <si>
    <t>HeightSUMMER_H2</t>
  </si>
  <si>
    <t>HeightSUMMER_H3</t>
  </si>
  <si>
    <t>HeightSUMMER_V1</t>
  </si>
  <si>
    <t>HeightSUMMER_V2</t>
  </si>
  <si>
    <t>DateSUMMER</t>
  </si>
  <si>
    <t>ObserverSUMMER</t>
  </si>
  <si>
    <t>NotesSUMMER</t>
  </si>
  <si>
    <t>HeightFALL_V1</t>
  </si>
  <si>
    <t>HeightFALL_V2</t>
  </si>
  <si>
    <t>HeightFALL_H1</t>
  </si>
  <si>
    <t>HeightFALL_H2</t>
  </si>
  <si>
    <t>HeightFALL_H3</t>
  </si>
  <si>
    <t>NotesFALL</t>
  </si>
  <si>
    <t>MF, LD</t>
  </si>
  <si>
    <t>MF</t>
  </si>
  <si>
    <t>16.10.2018</t>
  </si>
  <si>
    <t>ny pinne</t>
  </si>
  <si>
    <t>brekt, ny</t>
  </si>
  <si>
    <t>5.14new</t>
  </si>
  <si>
    <t>brekt, ny. fikk såvidt to målinger først</t>
  </si>
  <si>
    <t>5.15new</t>
  </si>
  <si>
    <t>5.16new</t>
  </si>
  <si>
    <t>6.16</t>
  </si>
  <si>
    <t>pinne klemt ned</t>
  </si>
  <si>
    <t>pinne lå flatt i søkk</t>
  </si>
  <si>
    <t>hull til V</t>
  </si>
  <si>
    <t>pinne bøyd</t>
  </si>
  <si>
    <t>17.10.2018</t>
  </si>
  <si>
    <t>målt mot S, hull midt</t>
  </si>
  <si>
    <t>rusten, må byttes</t>
  </si>
  <si>
    <t>Knekt, ny</t>
  </si>
  <si>
    <t>10.6new</t>
  </si>
  <si>
    <t>første måling gjort lengre til høyre</t>
  </si>
  <si>
    <t>rusten, bør byttes</t>
  </si>
  <si>
    <t>hull til H</t>
  </si>
  <si>
    <t>står i et "fersk" lite hull, målt mot S</t>
  </si>
  <si>
    <t>Står i et større hull, målt inn mot søndre kant</t>
  </si>
  <si>
    <t>Brekt, ny!</t>
  </si>
  <si>
    <t>16.6new</t>
  </si>
  <si>
    <t>målt fra S, men knekt etter det, mangler målinger fra N</t>
  </si>
  <si>
    <t>16.15new</t>
  </si>
  <si>
    <t>knekt</t>
  </si>
  <si>
    <t>16.16new</t>
  </si>
  <si>
    <t>17.15new</t>
  </si>
  <si>
    <t>borte</t>
  </si>
  <si>
    <t>Borte, ny</t>
  </si>
  <si>
    <t>18.4new</t>
  </si>
  <si>
    <t>HeightSPRING_W1</t>
  </si>
  <si>
    <t>HeightSPRING_E1</t>
  </si>
  <si>
    <t>HeightSPRING_W2</t>
  </si>
  <si>
    <t>HeightSPRING_E2</t>
  </si>
  <si>
    <t>CommentsSPRING_Marieke</t>
  </si>
  <si>
    <t>HeightSUMMER_W1</t>
  </si>
  <si>
    <t>HeightSUMMER_E1</t>
  </si>
  <si>
    <t>HeightSUMMER_W2</t>
  </si>
  <si>
    <t>HeightSUMMER_E2</t>
  </si>
  <si>
    <t>CommentsSUMMER_Marieke</t>
  </si>
  <si>
    <t>HeightFALL_W1</t>
  </si>
  <si>
    <t>HeightFALL_E1</t>
  </si>
  <si>
    <t>HeightFALL_W2</t>
  </si>
  <si>
    <t>HeightFALL_E2</t>
  </si>
  <si>
    <t>CommentsFALL_Marieke</t>
  </si>
  <si>
    <t>15/5/2019</t>
  </si>
  <si>
    <t>AL, TBM</t>
  </si>
  <si>
    <t>22/07/2019</t>
  </si>
  <si>
    <t>LM, MØN</t>
  </si>
  <si>
    <t>24/10/19</t>
  </si>
  <si>
    <t>MØN, MM</t>
  </si>
  <si>
    <t>Forstyrret av graving ved hjørnemerket</t>
  </si>
  <si>
    <t>Borte, hull der den skulle vært. Setter inn en ny  pinne</t>
  </si>
  <si>
    <t>2.4new</t>
  </si>
  <si>
    <t>2.13old</t>
  </si>
  <si>
    <t>Ny pinne</t>
  </si>
  <si>
    <t>2.13new</t>
  </si>
  <si>
    <t>v 2: 14.4 or 14.1?</t>
  </si>
  <si>
    <t>Loose, new</t>
  </si>
  <si>
    <t>5.4new</t>
  </si>
  <si>
    <t>5.11new</t>
  </si>
  <si>
    <t>6.6new</t>
  </si>
  <si>
    <t>Missing, new</t>
  </si>
  <si>
    <t>6.10new</t>
  </si>
  <si>
    <t>Broken, no measurements</t>
  </si>
  <si>
    <t>6.11new</t>
  </si>
  <si>
    <t>Elgtråkk</t>
  </si>
  <si>
    <t>Near a hole</t>
  </si>
  <si>
    <t>knekt, ny</t>
  </si>
  <si>
    <t>7.7new</t>
  </si>
  <si>
    <t>7.8new</t>
  </si>
  <si>
    <t>7.11old</t>
  </si>
  <si>
    <t>Byttet ut</t>
  </si>
  <si>
    <t>7.11new</t>
  </si>
  <si>
    <t>7.12old</t>
  </si>
  <si>
    <t>7.12new</t>
  </si>
  <si>
    <t>ø1: ved siden av hullet</t>
  </si>
  <si>
    <t>8.14new</t>
  </si>
  <si>
    <t>8.15new</t>
  </si>
  <si>
    <t>Ø1 målt i bakre kant</t>
  </si>
  <si>
    <t>19/07/2019</t>
  </si>
  <si>
    <t>MF, LM</t>
  </si>
  <si>
    <t>21/10/19</t>
  </si>
  <si>
    <t>AL, MØN</t>
  </si>
  <si>
    <t>v: ved siden av hull</t>
  </si>
  <si>
    <t>ø 1 has 2 measurements written as '11.6 (11.8)'</t>
  </si>
  <si>
    <t>Ny!</t>
  </si>
  <si>
    <t xml:space="preserve">Nordfra ø has 2 measurements: 9.6 and 9.8 </t>
  </si>
  <si>
    <t>PS, LM</t>
  </si>
  <si>
    <t>Sphagnum around is dead</t>
  </si>
  <si>
    <t>Ø: ved siden av hullet</t>
  </si>
  <si>
    <t>Stort hull</t>
  </si>
  <si>
    <t>hull midt i, skyves mot kantene</t>
  </si>
  <si>
    <t>16.14new</t>
  </si>
  <si>
    <t>Elgtråkk, mose N for tråd nedtrampa, mose S for tråd intakt. Bør nok forkastes</t>
  </si>
  <si>
    <t>står i calluna-busk</t>
  </si>
  <si>
    <t>17.16new</t>
  </si>
  <si>
    <t>GrowthSPRING-SUMMER_2018</t>
  </si>
  <si>
    <t>GrowthSUMMER-FALL_all_2018</t>
  </si>
  <si>
    <t>GrowthSUMMER-FALL_left_2018</t>
  </si>
  <si>
    <t>Growth_2018</t>
  </si>
  <si>
    <t>Species_W</t>
  </si>
  <si>
    <t>Species_E</t>
  </si>
  <si>
    <t>26/05/2022</t>
  </si>
  <si>
    <t>ten</t>
  </si>
  <si>
    <t>MF, TH</t>
  </si>
  <si>
    <t>Frisk</t>
  </si>
  <si>
    <t>rub</t>
  </si>
  <si>
    <t>30/9/2020</t>
  </si>
  <si>
    <t>Ser veldig nedbrutt ut rundt</t>
  </si>
  <si>
    <t>Nedbrutt i v, pga vått</t>
  </si>
  <si>
    <t>pap</t>
  </si>
  <si>
    <t>Nedbrutt større felt</t>
  </si>
  <si>
    <t>Lite søkk, noe nedbrutt</t>
  </si>
  <si>
    <t>Søkk i ø</t>
  </si>
  <si>
    <t>bal</t>
  </si>
  <si>
    <t>i søkk ø, målt s ø, nedbrutt s søkk</t>
  </si>
  <si>
    <t>Not sure about note</t>
  </si>
  <si>
    <t>søkk, noe nedbrutt</t>
  </si>
  <si>
    <t>... v og nedbrutt</t>
  </si>
  <si>
    <t>Species? and not sure about note</t>
  </si>
  <si>
    <t>Kraftig nedbrutt, i søkk, stone meal</t>
  </si>
  <si>
    <t>Liten mørkring, frisk målt</t>
  </si>
  <si>
    <t>På kant ar hatt tue</t>
  </si>
  <si>
    <t>20/05/2022</t>
  </si>
  <si>
    <t>med</t>
  </si>
  <si>
    <t>Frisk, men løse ind, søkk i nord, målt sør</t>
  </si>
  <si>
    <t>Liten svart ring, frisk målt</t>
  </si>
  <si>
    <t>Svart ring, noe farget ind</t>
  </si>
  <si>
    <t>Liten mørkring, lite søkk, frisk målt</t>
  </si>
  <si>
    <t>Liten svart ring, noe farget</t>
  </si>
  <si>
    <t>Klar svart ring, lite søkk</t>
  </si>
  <si>
    <t>Liten svart ring, lite søkk, frisk målt</t>
  </si>
  <si>
    <t>Lite søkk, firsk målt</t>
  </si>
  <si>
    <t>Noe farget, frisk målt</t>
  </si>
  <si>
    <t>Svart rundt</t>
  </si>
  <si>
    <t>Noe farget</t>
  </si>
  <si>
    <t>Lite søkk, noe farget</t>
  </si>
  <si>
    <t>Svart i ø, frisk v, lite søkk</t>
  </si>
  <si>
    <t>Lite søkk, frisk v, mørk ø</t>
  </si>
  <si>
    <t>Svart ring, søkk, noe nedbrutt</t>
  </si>
  <si>
    <t>Liten svart ring, med frisk ind målt</t>
  </si>
  <si>
    <t>Søkk, farget ø, frisk v</t>
  </si>
  <si>
    <t>Noe farget, lite søkk</t>
  </si>
  <si>
    <t>Lite søkk, savidt farget</t>
  </si>
  <si>
    <t>Noe farget, lite søkk ø, målt Nø</t>
  </si>
  <si>
    <t>Svart ring</t>
  </si>
  <si>
    <t>fus</t>
  </si>
  <si>
    <t>rub? Tett mylia over, søkk, noe nedbrutt</t>
  </si>
  <si>
    <t>Knekt, ny!</t>
  </si>
  <si>
    <t>Lite søkk, noe nedbrutt pga vått</t>
  </si>
  <si>
    <t>Lite søkk, men frisk</t>
  </si>
  <si>
    <t>Søkk v, målt s.v., noe farget</t>
  </si>
  <si>
    <t>Noe nedbrutt, pga vått</t>
  </si>
  <si>
    <t>i søkk, noe nedbrutt</t>
  </si>
  <si>
    <t>Liten farget ring, med frisk ind</t>
  </si>
  <si>
    <t>i søkk, nedbrutt ø, målt s</t>
  </si>
  <si>
    <t>Liten svart ring, frisk ø</t>
  </si>
  <si>
    <t>Noe farget, svak nedbrutt pga vått</t>
  </si>
  <si>
    <t>i søkk v, noe nedbrutt</t>
  </si>
  <si>
    <t>Svart ring i nedbrutt, logrå nedbrutt lager vedde</t>
  </si>
  <si>
    <t>Søkk</t>
  </si>
  <si>
    <t>Søkk, svart ring nedbrutt i størremeal ant.</t>
  </si>
  <si>
    <t>Lite søkk, frisk</t>
  </si>
  <si>
    <t>Ikke mørk, noe urdett mot v</t>
  </si>
  <si>
    <t>5.7old</t>
  </si>
  <si>
    <t>i søkk, lite sph, bytte pinne</t>
  </si>
  <si>
    <t>5.7new</t>
  </si>
  <si>
    <t>5.8old</t>
  </si>
  <si>
    <t>i søkk, mørk ring, mye stø, bytte pinne</t>
  </si>
  <si>
    <t>5.8new</t>
  </si>
  <si>
    <t>Svak mørkring, most frisk</t>
  </si>
  <si>
    <t>5.10old</t>
  </si>
  <si>
    <t>Knekt pinne</t>
  </si>
  <si>
    <t>5.10new</t>
  </si>
  <si>
    <t>Lite søkk, mørkring</t>
  </si>
  <si>
    <t>Mørkring, hegynende søkk</t>
  </si>
  <si>
    <t>i søkk, mørkring, nedbrutt ogs utenfor</t>
  </si>
  <si>
    <t>Frisk, liten svart ring</t>
  </si>
  <si>
    <t>Virka litt løs, løfte den opp noe</t>
  </si>
  <si>
    <t>i hull, ø målt bak, friske</t>
  </si>
  <si>
    <t>Lite søkk, litt farget</t>
  </si>
  <si>
    <t>6.15old</t>
  </si>
  <si>
    <t>Knekt pinne, lit farget</t>
  </si>
  <si>
    <t>6.15new</t>
  </si>
  <si>
    <t xml:space="preserve">Litt svart rundt de fleste pinner, veldig løs ton </t>
  </si>
  <si>
    <t>i "bratt bakke"</t>
  </si>
  <si>
    <t>Noe farget, liten sirkel, målt frisk</t>
  </si>
  <si>
    <t>Noe farget, frisk ø</t>
  </si>
  <si>
    <t>Species ø: rub or fus?</t>
  </si>
  <si>
    <t>Noe farget v</t>
  </si>
  <si>
    <t>Svak farget v</t>
  </si>
  <si>
    <t>Litt løs pinne skyves ned</t>
  </si>
  <si>
    <t>Svart ring, noe farget</t>
  </si>
  <si>
    <t>Målt på kant av søkk</t>
  </si>
  <si>
    <t>Søkk ø, noe farget måle Nø</t>
  </si>
  <si>
    <t>Noe farga</t>
  </si>
  <si>
    <t>Frisk, men pinne svart rusten</t>
  </si>
  <si>
    <t>Mørkere rundt, opptil 2.5cm</t>
  </si>
  <si>
    <t>Mørkere rundt, opptil 3cm</t>
  </si>
  <si>
    <t>Noe mørkere rundt, opptil 2cm</t>
  </si>
  <si>
    <t>Mørkere, opptil 2.5cm</t>
  </si>
  <si>
    <t>Noe mørkere, opptil 1cm</t>
  </si>
  <si>
    <t>Liten mørk ring</t>
  </si>
  <si>
    <t>Noe mørkere, opptil 2cm</t>
  </si>
  <si>
    <t>Veldig mørk på ø, synkende bor byttes</t>
  </si>
  <si>
    <t>Noe mørkere inst N, målt friske ind.</t>
  </si>
  <si>
    <t>Noe mørkere, men så og si friske ind.</t>
  </si>
  <si>
    <t>Noe nedbrutt ikke nødvendigvis pga pinne</t>
  </si>
  <si>
    <t>Noe mørk</t>
  </si>
  <si>
    <t>Lite søkk rundt pinne, friske ind.</t>
  </si>
  <si>
    <t>Mørk liten ring, noe mørk v, frisk ø</t>
  </si>
  <si>
    <t>Mørk liten ring, friske ind.</t>
  </si>
  <si>
    <t>Liten svart ring, friske ind.</t>
  </si>
  <si>
    <t>Friske ind.</t>
  </si>
  <si>
    <t>Tydelig søkk, friske ind, målt</t>
  </si>
  <si>
    <t>18/05/2020</t>
  </si>
  <si>
    <t>AL, KH</t>
  </si>
  <si>
    <t>29/9/2020</t>
  </si>
  <si>
    <t>Svast i ø og søkk</t>
  </si>
  <si>
    <t>Mørk ring</t>
  </si>
  <si>
    <t>Svast søkk, målt ind &gt;1m ø og v</t>
  </si>
  <si>
    <t>Not sure about note: øst?</t>
  </si>
  <si>
    <t>Tynn tråd søkk. Målt ind litt mna i ø</t>
  </si>
  <si>
    <t>Noe mørk helt inntil men friske ind.</t>
  </si>
  <si>
    <t>Friske mørk</t>
  </si>
  <si>
    <t>Noe mørkere</t>
  </si>
  <si>
    <t>Ganske mørk rundt men i jevnhøy</t>
  </si>
  <si>
    <t>Noe mørk helt inntil</t>
  </si>
  <si>
    <t>Ganske mørkt rundt</t>
  </si>
  <si>
    <t xml:space="preserve">Daende ind v. Frisk ø. </t>
  </si>
  <si>
    <t>Noe mørke, pinne har nørt pressa ned</t>
  </si>
  <si>
    <t>11.2old</t>
  </si>
  <si>
    <t>Frisk v, svart ø. bytta pinne</t>
  </si>
  <si>
    <t>11.2new</t>
  </si>
  <si>
    <t>11.3old</t>
  </si>
  <si>
    <t>Frisk. bytta pinne</t>
  </si>
  <si>
    <t>11.3new</t>
  </si>
  <si>
    <t>Frisk v, noe mørkere ø</t>
  </si>
  <si>
    <t>11.6old</t>
  </si>
  <si>
    <t>Frisk v, noe mørkere ø. bytta pinne</t>
  </si>
  <si>
    <t>11.6new</t>
  </si>
  <si>
    <t>11.7old</t>
  </si>
  <si>
    <t>Veldig svart rundt. bytta pinne</t>
  </si>
  <si>
    <t>11.7new</t>
  </si>
  <si>
    <t>i søkk. rel. frisk &gt;1cm til ind ø.</t>
  </si>
  <si>
    <t>Noe mørk i front. Ellers frisk</t>
  </si>
  <si>
    <t>11.12old</t>
  </si>
  <si>
    <t>Veldig svart. bytta pinne</t>
  </si>
  <si>
    <t>11.12new</t>
  </si>
  <si>
    <t>Knekt, ny pinne</t>
  </si>
  <si>
    <t>Frisk. men lite søkk rett rundt pinne</t>
  </si>
  <si>
    <t>pap/rub</t>
  </si>
  <si>
    <t>Check species v</t>
  </si>
  <si>
    <t>med/bal</t>
  </si>
  <si>
    <t>Bal eller ten?</t>
  </si>
  <si>
    <t>Check species</t>
  </si>
  <si>
    <t>med (bal)</t>
  </si>
  <si>
    <t>AL, DIØ</t>
  </si>
  <si>
    <t>Lite hull, &gt;1cm til ind v</t>
  </si>
  <si>
    <t>Frisk, lite hull, &gt;1cm til ind v</t>
  </si>
  <si>
    <t>Frisk v, svart ø, i søkk</t>
  </si>
  <si>
    <t>i hull, noe mørk, målt ind i øst bakke kant</t>
  </si>
  <si>
    <t>Søkk, frisk</t>
  </si>
  <si>
    <t>Mørk ø</t>
  </si>
  <si>
    <t>Liten farget ring</t>
  </si>
  <si>
    <t>Lite hull, farget</t>
  </si>
  <si>
    <t>Lite hull, noe farget</t>
  </si>
  <si>
    <t>Noe nedbrutt, i søkk</t>
  </si>
  <si>
    <t>Frisk, i søkk</t>
  </si>
  <si>
    <t>Litt mørk</t>
  </si>
  <si>
    <t>Litt farget</t>
  </si>
  <si>
    <t>pap/med</t>
  </si>
  <si>
    <t>Species ø?</t>
  </si>
  <si>
    <t>i søkk</t>
  </si>
  <si>
    <t>Ganske mørk</t>
  </si>
  <si>
    <t>Noe mørk i søkk &gt;1cm til in i ø</t>
  </si>
  <si>
    <t>Tråkk, i ned brytning, klarer ikke se art</t>
  </si>
  <si>
    <t>No species?</t>
  </si>
  <si>
    <t>Mørk ring (hull)</t>
  </si>
  <si>
    <t>Knekt, ny pinne, tråkk, ten</t>
  </si>
  <si>
    <t>Ny pinne!</t>
  </si>
  <si>
    <t>Lite søkk, noe farge</t>
  </si>
  <si>
    <t>rub/pap</t>
  </si>
  <si>
    <t>Større område farget</t>
  </si>
  <si>
    <t>Noe mørkt, liten ring</t>
  </si>
  <si>
    <t>Litt mørk, liten ring</t>
  </si>
  <si>
    <t>Mørk, liten ring</t>
  </si>
  <si>
    <t>Mørk liten ring</t>
  </si>
  <si>
    <t>Tråkk</t>
  </si>
  <si>
    <t>Svak farge</t>
  </si>
  <si>
    <t>Ny</t>
  </si>
  <si>
    <t>Mørk ring, uttørkende</t>
  </si>
  <si>
    <t>Svart ring, uttørkende</t>
  </si>
  <si>
    <t>18.1old</t>
  </si>
  <si>
    <t>Frisk, noe farget, knekt, ny pinne</t>
  </si>
  <si>
    <t>18.1new</t>
  </si>
  <si>
    <t>18.4old</t>
  </si>
  <si>
    <t>Søkk, knekt, ny pinne</t>
  </si>
  <si>
    <t>18.8old</t>
  </si>
  <si>
    <t>Nedbrutt rundt, ingen sphagnum, ny pinne</t>
  </si>
  <si>
    <t>18.8new</t>
  </si>
  <si>
    <t>Svakt noe farget</t>
  </si>
  <si>
    <t>Svart farget</t>
  </si>
  <si>
    <t>Svart ring, lite søkk</t>
  </si>
  <si>
    <t>MeanHeightSPRING_W</t>
  </si>
  <si>
    <t>MeanHeightSPRING_E</t>
  </si>
  <si>
    <t>MeanHeightFALL_W</t>
  </si>
  <si>
    <t>MeanHeightFALL_E</t>
  </si>
  <si>
    <t>Growth2022_W</t>
  </si>
  <si>
    <t>Growth2022_E</t>
  </si>
  <si>
    <t>MF, LML</t>
  </si>
  <si>
    <t>MF, NB</t>
  </si>
  <si>
    <t>Målt litt i front</t>
  </si>
  <si>
    <t>Målt bak</t>
  </si>
  <si>
    <t>Ganske nedbrutt</t>
  </si>
  <si>
    <t>Nedbrutt</t>
  </si>
  <si>
    <t>To farge varianter, litt nedbrutt</t>
  </si>
  <si>
    <t>Litt nedbrutt</t>
  </si>
  <si>
    <t>Søkk øst</t>
  </si>
  <si>
    <t>Målt i front, noe nedbrutt, levermoser</t>
  </si>
  <si>
    <t>Målt i front</t>
  </si>
  <si>
    <t>Ganske nedbrutt, mye levermoser</t>
  </si>
  <si>
    <t>Knekt, borte</t>
  </si>
  <si>
    <t>1.13new</t>
  </si>
  <si>
    <t>Flytta pinne</t>
  </si>
  <si>
    <t>Noe nedbrutt</t>
  </si>
  <si>
    <t>Målt i front, noe nedbrutt</t>
  </si>
  <si>
    <t>nytt tråkk v, Målt i bak v, pap begge høst</t>
  </si>
  <si>
    <t>Litt misfarge</t>
  </si>
  <si>
    <t>med(v), pap (ø)</t>
  </si>
  <si>
    <t>2.6new</t>
  </si>
  <si>
    <t>Målt i front, mørk ring</t>
  </si>
  <si>
    <t>v målt bak</t>
  </si>
  <si>
    <t>også mye med i miks</t>
  </si>
  <si>
    <t>ten(v), med (ø)</t>
  </si>
  <si>
    <t>også mye pap i miks</t>
  </si>
  <si>
    <t>Målt bak, pap begge høst</t>
  </si>
  <si>
    <t>også mye ten i miks</t>
  </si>
  <si>
    <t>Knekt</t>
  </si>
  <si>
    <t>v målt bak, pap (v og ø) høst</t>
  </si>
  <si>
    <t>SN (1), TH (2)</t>
  </si>
  <si>
    <t>3.5new</t>
  </si>
  <si>
    <t>Lite søkk</t>
  </si>
  <si>
    <t>i front</t>
  </si>
  <si>
    <t>Målt i front (ø)</t>
  </si>
  <si>
    <t>Målt bak, liten svart ring</t>
  </si>
  <si>
    <t>Svart ring, bal(v), med(ø) høst</t>
  </si>
  <si>
    <t>3.15old</t>
  </si>
  <si>
    <t>3.15new</t>
  </si>
  <si>
    <t>Mye mylia</t>
  </si>
  <si>
    <t>3.16old</t>
  </si>
  <si>
    <t>3.16new</t>
  </si>
  <si>
    <t>?</t>
  </si>
  <si>
    <t>Levermoser, ganske nedbrutt</t>
  </si>
  <si>
    <t>Liten svart ring</t>
  </si>
  <si>
    <t>Målt i front (v)</t>
  </si>
  <si>
    <t>4.5new</t>
  </si>
  <si>
    <t>4.6new</t>
  </si>
  <si>
    <t>Ny pinne, litt nedbrutt</t>
  </si>
  <si>
    <t>4.8new</t>
  </si>
  <si>
    <t>rub (fus)</t>
  </si>
  <si>
    <t>4.11new</t>
  </si>
  <si>
    <t>4.14new</t>
  </si>
  <si>
    <t>Litt i front</t>
  </si>
  <si>
    <t>noe nedbrutt</t>
  </si>
  <si>
    <t>Noe nedbrutt, noe i front</t>
  </si>
  <si>
    <t>5.1new</t>
  </si>
  <si>
    <t>MF, DIØ</t>
  </si>
  <si>
    <t>borte, ny</t>
  </si>
  <si>
    <t>dead</t>
  </si>
  <si>
    <t>pap(v), ten(ø), dødt?</t>
  </si>
  <si>
    <t>Ø: målt 1.5cm fra - død</t>
  </si>
  <si>
    <t>dødt(v)?, pap(ø)</t>
  </si>
  <si>
    <t>pap(v), ten(ø)</t>
  </si>
  <si>
    <t>5.4old</t>
  </si>
  <si>
    <t>pap(v), fus(ø)</t>
  </si>
  <si>
    <t>5.5old</t>
  </si>
  <si>
    <t>5.5new</t>
  </si>
  <si>
    <t>Nedbrutt fus</t>
  </si>
  <si>
    <t>5.11old</t>
  </si>
  <si>
    <t>Knekt ny</t>
  </si>
  <si>
    <t>5.14old</t>
  </si>
  <si>
    <t>5.15old</t>
  </si>
  <si>
    <t>bal(v), pap(ø)</t>
  </si>
  <si>
    <t>5.16old</t>
  </si>
  <si>
    <t>6.1new</t>
  </si>
  <si>
    <t>6.2new</t>
  </si>
  <si>
    <t>6.3new</t>
  </si>
  <si>
    <t>6.5new</t>
  </si>
  <si>
    <t>6.6old</t>
  </si>
  <si>
    <t>6.9old</t>
  </si>
  <si>
    <t>6.9new</t>
  </si>
  <si>
    <t>6.10old</t>
  </si>
  <si>
    <t>6.13new</t>
  </si>
  <si>
    <t>7.1new</t>
  </si>
  <si>
    <t>7.2new</t>
  </si>
  <si>
    <t>Ny pinne, tråkk</t>
  </si>
  <si>
    <t>mye fus i miks med pap</t>
  </si>
  <si>
    <t>pap (v) fus (ø)</t>
  </si>
  <si>
    <t>7.5new</t>
  </si>
  <si>
    <t>mye fus og pap i miks med ten</t>
  </si>
  <si>
    <t>7.9new</t>
  </si>
  <si>
    <t>Liten svart ring, målt i front</t>
  </si>
  <si>
    <t>7.13new</t>
  </si>
  <si>
    <t>Bytte pinne</t>
  </si>
  <si>
    <t>Nytt tråkk, borte</t>
  </si>
  <si>
    <t>7.14new</t>
  </si>
  <si>
    <t>7.16new</t>
  </si>
  <si>
    <t>Målt i bakkant</t>
  </si>
  <si>
    <t>Målt i front, pap begge høst</t>
  </si>
  <si>
    <t>8.2new</t>
  </si>
  <si>
    <t>Bytte pinne, knekt, ny</t>
  </si>
  <si>
    <t>ang or bal (v)?</t>
  </si>
  <si>
    <t>pap begge høst</t>
  </si>
  <si>
    <t>Litt misfarget</t>
  </si>
  <si>
    <t>Målt litt bak</t>
  </si>
  <si>
    <t>Sterk misfarget, bytte pinne</t>
  </si>
  <si>
    <t>8.16new</t>
  </si>
  <si>
    <t>v spring = bal, v aut = rub</t>
  </si>
  <si>
    <t>ang</t>
  </si>
  <si>
    <t>søkk, målt i sida (i front Ø)</t>
  </si>
  <si>
    <t>Tråkk, knekt</t>
  </si>
  <si>
    <t>ten V, pap Ø</t>
  </si>
  <si>
    <t>Litt misfarging</t>
  </si>
  <si>
    <t>Mørk ring, målt bak, mye ten i miks med pap</t>
  </si>
  <si>
    <t>Tydelig søkk</t>
  </si>
  <si>
    <t>målt bak (ø)</t>
  </si>
  <si>
    <t>10.1old</t>
  </si>
  <si>
    <t>10.1new</t>
  </si>
  <si>
    <t>10.3old</t>
  </si>
  <si>
    <t>10.3new</t>
  </si>
  <si>
    <t>10.4old</t>
  </si>
  <si>
    <t>Hull målt over</t>
  </si>
  <si>
    <t>10.4new</t>
  </si>
  <si>
    <t>Målt bakkant</t>
  </si>
  <si>
    <t>Målt bak, utenfor ring</t>
  </si>
  <si>
    <t>Målt front ø</t>
  </si>
  <si>
    <t>10.8old</t>
  </si>
  <si>
    <t>10.8new</t>
  </si>
  <si>
    <t>med(v), pap(ø) høst</t>
  </si>
  <si>
    <t>10.9old</t>
  </si>
  <si>
    <t>10.9new</t>
  </si>
  <si>
    <t>Målt bak v, svart ring</t>
  </si>
  <si>
    <t>10.11old</t>
  </si>
  <si>
    <t>10.11new</t>
  </si>
  <si>
    <t>10.12old</t>
  </si>
  <si>
    <t>10.12new</t>
  </si>
  <si>
    <t>Målt ind. bak høyre</t>
  </si>
  <si>
    <t>Målt litt bak ø</t>
  </si>
  <si>
    <t>10.13old</t>
  </si>
  <si>
    <t>10.13new</t>
  </si>
  <si>
    <t>Liten svart ring, målt utenfor</t>
  </si>
  <si>
    <t>10.15old</t>
  </si>
  <si>
    <t>10.15new</t>
  </si>
  <si>
    <t>lys</t>
  </si>
  <si>
    <t>10.16old</t>
  </si>
  <si>
    <t>10.16new</t>
  </si>
  <si>
    <t>11.1new</t>
  </si>
  <si>
    <t>Ny pinne, knekt</t>
  </si>
  <si>
    <t>MF, LMFL</t>
  </si>
  <si>
    <t>Bytter pinne</t>
  </si>
  <si>
    <t>Målt litt unna i ø</t>
  </si>
  <si>
    <t>11.4new</t>
  </si>
  <si>
    <t>11.5old</t>
  </si>
  <si>
    <t>11.5new</t>
  </si>
  <si>
    <t>11.8old</t>
  </si>
  <si>
    <t>11.8new</t>
  </si>
  <si>
    <t>11.9old</t>
  </si>
  <si>
    <t>11.9new</t>
  </si>
  <si>
    <t>11.10old</t>
  </si>
  <si>
    <t>Bytter pinne, søkk, målt utenfor</t>
  </si>
  <si>
    <t>11.10new</t>
  </si>
  <si>
    <t>11.11old</t>
  </si>
  <si>
    <t>Bytter pinne, målt i front</t>
  </si>
  <si>
    <t>11.11new</t>
  </si>
  <si>
    <t>Liten svart ring, målt bak (v)</t>
  </si>
  <si>
    <t>11.13new</t>
  </si>
  <si>
    <t>11.14old</t>
  </si>
  <si>
    <t>11.14new</t>
  </si>
  <si>
    <t>11.15old</t>
  </si>
  <si>
    <t>11.15new</t>
  </si>
  <si>
    <t>11.16new</t>
  </si>
  <si>
    <t>12.1old</t>
  </si>
  <si>
    <t>Skal byttes, svart på hele</t>
  </si>
  <si>
    <t>12.1new</t>
  </si>
  <si>
    <t>12.2new</t>
  </si>
  <si>
    <t>12.5old</t>
  </si>
  <si>
    <t>12.5new</t>
  </si>
  <si>
    <t>rub (v og ø) høst</t>
  </si>
  <si>
    <t>12.6old</t>
  </si>
  <si>
    <t>12.6new</t>
  </si>
  <si>
    <t>rub(v), med(ø) høst</t>
  </si>
  <si>
    <t>12.7old</t>
  </si>
  <si>
    <t>12.7new</t>
  </si>
  <si>
    <t>ten(v), pap(ø) høst</t>
  </si>
  <si>
    <t>12.8old</t>
  </si>
  <si>
    <t>12.8new</t>
  </si>
  <si>
    <t>Målt bak v. rub(v), med(ø) høst</t>
  </si>
  <si>
    <t>12.10new</t>
  </si>
  <si>
    <t>Knekt, bytte pinne</t>
  </si>
  <si>
    <t>12.11old</t>
  </si>
  <si>
    <t>12.11new</t>
  </si>
  <si>
    <t>Målt bak. med(v og ø) høst</t>
  </si>
  <si>
    <t>12.12old</t>
  </si>
  <si>
    <t>12.12new</t>
  </si>
  <si>
    <t>Målt front. rub(v), ten(ø) høst</t>
  </si>
  <si>
    <t>Målt utenfor ring</t>
  </si>
  <si>
    <t>12.14old</t>
  </si>
  <si>
    <t>12.14new</t>
  </si>
  <si>
    <t>rub(v), ten(ø) høst</t>
  </si>
  <si>
    <t>DIØ, MF</t>
  </si>
  <si>
    <t>Nytt mål, utenfor søkk</t>
  </si>
  <si>
    <t>Utenfor søkk, målt bak v.</t>
  </si>
  <si>
    <t>Svart søkk, måler utentor</t>
  </si>
  <si>
    <t>Målt utenfor søkk</t>
  </si>
  <si>
    <t>13.6new</t>
  </si>
  <si>
    <t>flytta pinne</t>
  </si>
  <si>
    <t>rub(v), pap(ø) høst</t>
  </si>
  <si>
    <t>Litt ned brutt</t>
  </si>
  <si>
    <t>Målt utenfor, svart ring</t>
  </si>
  <si>
    <t>Oransj rub (ø)</t>
  </si>
  <si>
    <t>Lite farget hull</t>
  </si>
  <si>
    <t>Noe ned i V</t>
  </si>
  <si>
    <t>pap(v), rub(ø) høst</t>
  </si>
  <si>
    <t>14.16old</t>
  </si>
  <si>
    <t>Flytter pinne</t>
  </si>
  <si>
    <t>14.16new</t>
  </si>
  <si>
    <t>15.7old</t>
  </si>
  <si>
    <t>15.7new</t>
  </si>
  <si>
    <t>Søkk-måler utentor</t>
  </si>
  <si>
    <t>Målt litt front ø</t>
  </si>
  <si>
    <t>15.10old</t>
  </si>
  <si>
    <t>Svart ring, flytter pinne</t>
  </si>
  <si>
    <t>15.10new</t>
  </si>
  <si>
    <t>med (v og ø) høst</t>
  </si>
  <si>
    <t>Species?: pap(v), ten(ø)</t>
  </si>
  <si>
    <t>Bytter pinne, nedbrutt</t>
  </si>
  <si>
    <t>Nedbrutt, fjern</t>
  </si>
  <si>
    <t>15.16old</t>
  </si>
  <si>
    <t>15.16new</t>
  </si>
  <si>
    <t>to hoder stikker opp, litt nedbrutt</t>
  </si>
  <si>
    <t>To hoder stikker opp, litt nedbrutt</t>
  </si>
  <si>
    <t>Mørk ring, målt rub, men også pap i tett miks</t>
  </si>
  <si>
    <t>Målt utenfor mørk ring</t>
  </si>
  <si>
    <t>16.5old</t>
  </si>
  <si>
    <t>Tynn pinne, bytter</t>
  </si>
  <si>
    <t>16.5new</t>
  </si>
  <si>
    <t>16.6old</t>
  </si>
  <si>
    <t>Tynn pinne, bytter, pap men også mye rub i tett miks</t>
  </si>
  <si>
    <t>16.7old</t>
  </si>
  <si>
    <t>Svart søkk, bytter pinne</t>
  </si>
  <si>
    <t>16.7new</t>
  </si>
  <si>
    <t>16.9old</t>
  </si>
  <si>
    <t>Tynn pinne, bytter, misfarga (pap)</t>
  </si>
  <si>
    <t>16.9new</t>
  </si>
  <si>
    <t>Litt bak</t>
  </si>
  <si>
    <t>16.14old</t>
  </si>
  <si>
    <t>16.15old</t>
  </si>
  <si>
    <t>16.16old</t>
  </si>
  <si>
    <t>17.4new</t>
  </si>
  <si>
    <t>17.10old</t>
  </si>
  <si>
    <t>17.10new</t>
  </si>
  <si>
    <t>17.11old</t>
  </si>
  <si>
    <t>17.11new</t>
  </si>
  <si>
    <t>17.13old</t>
  </si>
  <si>
    <t>17.13new</t>
  </si>
  <si>
    <t>17.15old</t>
  </si>
  <si>
    <t>17.16old</t>
  </si>
  <si>
    <t>18.2old</t>
  </si>
  <si>
    <t>18.2new</t>
  </si>
  <si>
    <t>Målt liten mørk ring</t>
  </si>
  <si>
    <t>18.5new</t>
  </si>
  <si>
    <t>Knekt ny (mørk ring)</t>
  </si>
  <si>
    <t>Målt inntil pinne</t>
  </si>
  <si>
    <t>Målt bak, liten mørk ring</t>
  </si>
  <si>
    <t xml:space="preserve">Naturlig mørk, levermoser søkk </t>
  </si>
  <si>
    <t>Litt nedbrutt, søkk</t>
  </si>
  <si>
    <t>18.14old</t>
  </si>
  <si>
    <t>18.14new</t>
  </si>
  <si>
    <t>18.15old</t>
  </si>
  <si>
    <t>Kraftig svart ring</t>
  </si>
  <si>
    <t>18.15new</t>
  </si>
  <si>
    <t>19.1</t>
  </si>
  <si>
    <t>HOLLOW</t>
  </si>
  <si>
    <t>cus</t>
  </si>
  <si>
    <t>maj</t>
  </si>
  <si>
    <t>19.2</t>
  </si>
  <si>
    <t>19.3</t>
  </si>
  <si>
    <t>19.4</t>
  </si>
  <si>
    <t>lin</t>
  </si>
  <si>
    <t>19.5</t>
  </si>
  <si>
    <t>19.6</t>
  </si>
  <si>
    <t>cus(v), lin(ø) høst</t>
  </si>
  <si>
    <t>19.7</t>
  </si>
  <si>
    <t>Målt ind front øst</t>
  </si>
  <si>
    <t>Målt i front ø</t>
  </si>
  <si>
    <t>19.8</t>
  </si>
  <si>
    <t>19.9</t>
  </si>
  <si>
    <t>19.10</t>
  </si>
  <si>
    <t>19.11</t>
  </si>
  <si>
    <t>19.12</t>
  </si>
  <si>
    <t>19.13</t>
  </si>
  <si>
    <t>1 cm til ind v</t>
  </si>
  <si>
    <t>19.14</t>
  </si>
  <si>
    <t>Målt bak ø</t>
  </si>
  <si>
    <t>19.15</t>
  </si>
  <si>
    <t>19.16</t>
  </si>
  <si>
    <t>Målt bak, noe nedbrutt tue</t>
  </si>
  <si>
    <t>Målt i front mot tue</t>
  </si>
  <si>
    <t>Front</t>
  </si>
  <si>
    <t>Mye levermoser</t>
  </si>
  <si>
    <t>u vann</t>
  </si>
  <si>
    <t>Målt bak vest</t>
  </si>
  <si>
    <t>20.10</t>
  </si>
  <si>
    <t>Målt &gt;1cm v (søkk)</t>
  </si>
  <si>
    <t>Mer enn 1 cm til ind vest</t>
  </si>
  <si>
    <t>Målt litt unna</t>
  </si>
  <si>
    <t>to ind tett til pinne</t>
  </si>
  <si>
    <t>Målt front v, bak ø, tett inntil pinne</t>
  </si>
  <si>
    <t>Målt front</t>
  </si>
  <si>
    <t>Litt bak, levermoser</t>
  </si>
  <si>
    <t>21.10</t>
  </si>
  <si>
    <t>Nedbrutt, målt bak</t>
  </si>
  <si>
    <t>Målt litt front (v), litt bak (ø)</t>
  </si>
  <si>
    <t>Målt litt front v, bak ø</t>
  </si>
  <si>
    <t>Under vann ø</t>
  </si>
  <si>
    <t>22.10</t>
  </si>
  <si>
    <t>Helt inntil pinnen</t>
  </si>
  <si>
    <t>Litt avstand til individ fra pinne</t>
  </si>
  <si>
    <t>Litt bak i V</t>
  </si>
  <si>
    <t>Litt bak v</t>
  </si>
  <si>
    <t>HUMMOCK</t>
  </si>
  <si>
    <t>23.10</t>
  </si>
  <si>
    <t>tett inntil pinnen</t>
  </si>
  <si>
    <t>MF, TH, LM</t>
  </si>
  <si>
    <t>Målt i forkant</t>
  </si>
  <si>
    <t>Målt i bakkant v</t>
  </si>
  <si>
    <t>hull v &gt;1cm</t>
  </si>
  <si>
    <t>bal(v), ten(ø) (pap)</t>
  </si>
  <si>
    <t>24.10</t>
  </si>
  <si>
    <t>Målt lit foran. ten(v), med(ø) høst</t>
  </si>
  <si>
    <t>aus</t>
  </si>
  <si>
    <t>25.10</t>
  </si>
  <si>
    <t>Mer enn 1cm ø</t>
  </si>
  <si>
    <t>aus(rub)</t>
  </si>
  <si>
    <t>26.10</t>
  </si>
  <si>
    <t>Bleik</t>
  </si>
  <si>
    <t>&gt;1 cm (v), front (ø)</t>
  </si>
  <si>
    <t>Målt litt front</t>
  </si>
  <si>
    <t>Målt bak (v), front (ø)</t>
  </si>
  <si>
    <t>Målt bak v, front ø</t>
  </si>
  <si>
    <t>v &gt;1cm</t>
  </si>
  <si>
    <t>27.10</t>
  </si>
  <si>
    <t>i søkk, avstand til ind</t>
  </si>
  <si>
    <t>Målt bak (ø)</t>
  </si>
  <si>
    <t>Målt bak ø. ten (v og ø) høst?</t>
  </si>
  <si>
    <t>Søkk, målt bort fra kant</t>
  </si>
  <si>
    <t>Målt utenfor hull</t>
  </si>
  <si>
    <t>Nedbrutt bal v</t>
  </si>
  <si>
    <t>Ingen pinne</t>
  </si>
  <si>
    <t>28.10</t>
  </si>
  <si>
    <t>Søkk &gt;1cm til ind</t>
  </si>
  <si>
    <t>Søkk, noe nedbrutt v, &gt;1cm</t>
  </si>
  <si>
    <t>Målt bak v</t>
  </si>
  <si>
    <t>Søkk &gt;1cm til ind (ø)</t>
  </si>
  <si>
    <t>vått</t>
  </si>
  <si>
    <t>maj (v og ø) høst</t>
  </si>
  <si>
    <t>utenfor søkk</t>
  </si>
  <si>
    <t>EDGE</t>
  </si>
  <si>
    <t>Måler bak ø</t>
  </si>
  <si>
    <t>Grønn med</t>
  </si>
  <si>
    <t>ang(v og ø) høst</t>
  </si>
  <si>
    <t>Grønne</t>
  </si>
  <si>
    <t>Små grønne</t>
  </si>
  <si>
    <t>ang(v), med(ø) høst</t>
  </si>
  <si>
    <t>Høy (ø)</t>
  </si>
  <si>
    <t>med(v), rub(ø) høst</t>
  </si>
  <si>
    <t>29.10</t>
  </si>
  <si>
    <t>Hoyeste ind.</t>
  </si>
  <si>
    <t>Liten grønn (ø)</t>
  </si>
  <si>
    <t>&gt;1cm til (ø), liten grønn (v)</t>
  </si>
  <si>
    <t>&gt;1cm til v</t>
  </si>
  <si>
    <t>rus</t>
  </si>
  <si>
    <t>Helt sikker (v)</t>
  </si>
  <si>
    <t>Målt i front, nedbrutt</t>
  </si>
  <si>
    <t>Ikke helt sikker</t>
  </si>
  <si>
    <t>30.10</t>
  </si>
  <si>
    <t>Helt sikker</t>
  </si>
  <si>
    <t>1</t>
  </si>
  <si>
    <t>MF, MK</t>
  </si>
  <si>
    <t>2</t>
  </si>
  <si>
    <t>Målt i front E</t>
  </si>
  <si>
    <t>3</t>
  </si>
  <si>
    <t>4</t>
  </si>
  <si>
    <t>New wire</t>
  </si>
  <si>
    <t>5</t>
  </si>
  <si>
    <t>6</t>
  </si>
  <si>
    <t>7</t>
  </si>
  <si>
    <t>8</t>
  </si>
  <si>
    <t>9</t>
  </si>
  <si>
    <t>10</t>
  </si>
  <si>
    <t>11</t>
  </si>
  <si>
    <t>Målt i front W, bak E</t>
  </si>
  <si>
    <t>12</t>
  </si>
  <si>
    <t>Missing, new wire</t>
  </si>
  <si>
    <t>13</t>
  </si>
  <si>
    <t>14</t>
  </si>
  <si>
    <t>15</t>
  </si>
  <si>
    <t>16</t>
  </si>
  <si>
    <t>New wire, målt bak</t>
  </si>
  <si>
    <t>New wire; degraded E</t>
  </si>
  <si>
    <t>&gt;1cm; black circle</t>
  </si>
  <si>
    <t>Broken, new wire on 25/05</t>
  </si>
  <si>
    <t>Broken, new wire on 25/05; 1cm E</t>
  </si>
  <si>
    <t>Broken, new wire on 25/05; målt i front E</t>
  </si>
  <si>
    <t>E: pap or compactum?; degraded E</t>
  </si>
  <si>
    <t>Målt bak W; &gt;1cm W+E</t>
  </si>
  <si>
    <t>Degraded E</t>
  </si>
  <si>
    <t>Coloured rub W</t>
  </si>
  <si>
    <t>Målt i front; degraded</t>
  </si>
  <si>
    <t>Målt bak W</t>
  </si>
  <si>
    <t>Degraded W</t>
  </si>
  <si>
    <t>&gt;1cm E</t>
  </si>
  <si>
    <t>Broken, new wire on 25/05; målt bak W</t>
  </si>
  <si>
    <t>1cm E; black circle</t>
  </si>
  <si>
    <t>Målt front W; bak E</t>
  </si>
  <si>
    <t>Degraded both</t>
  </si>
  <si>
    <t>Målt bak both</t>
  </si>
  <si>
    <t>Missing, new wire on 25/05; tiny rub W</t>
  </si>
  <si>
    <t>Veldig høyt N i små rute</t>
  </si>
  <si>
    <t>Broken, new wire</t>
  </si>
  <si>
    <t>1 cm E, black circle</t>
  </si>
  <si>
    <t>&gt;1cm W, black circle</t>
  </si>
  <si>
    <t>&gt;1cm E, black circle</t>
  </si>
  <si>
    <t>New wire, knekt</t>
  </si>
  <si>
    <t>1 cm to both</t>
  </si>
  <si>
    <t>Målt i front W</t>
  </si>
  <si>
    <t>New wire, knekt; &gt;1cm E, målt bak E</t>
  </si>
  <si>
    <t>Søkk west</t>
  </si>
  <si>
    <t>Målt bak west</t>
  </si>
  <si>
    <t>Black ring, new</t>
  </si>
  <si>
    <t>Målt bak E</t>
  </si>
  <si>
    <t>Målt bak W+E</t>
  </si>
  <si>
    <t>Målt front W+E</t>
  </si>
  <si>
    <t>Målt front W</t>
  </si>
  <si>
    <t>1 cm to east</t>
  </si>
  <si>
    <t>Tiny black ring</t>
  </si>
  <si>
    <t>&gt;1cm to east</t>
  </si>
  <si>
    <t>Svart ring, ny</t>
  </si>
  <si>
    <t>new wire</t>
  </si>
  <si>
    <t>highly degraded</t>
  </si>
  <si>
    <t>New wire, målt i front E</t>
  </si>
  <si>
    <t>17</t>
  </si>
  <si>
    <t>18</t>
  </si>
  <si>
    <t>Black circle, &gt;1cm both</t>
  </si>
  <si>
    <t>19</t>
  </si>
  <si>
    <t>20</t>
  </si>
  <si>
    <t>Målt bak W + E</t>
  </si>
  <si>
    <t>Målt bak W, hull</t>
  </si>
  <si>
    <t>Under water, i front E</t>
  </si>
  <si>
    <t>Under water, målt front</t>
  </si>
  <si>
    <t>1cm to W</t>
  </si>
  <si>
    <t>21</t>
  </si>
  <si>
    <t>Gap W + E</t>
  </si>
  <si>
    <t>&gt;1cm W</t>
  </si>
  <si>
    <t>Målt front E, lying down E</t>
  </si>
  <si>
    <t>22</t>
  </si>
  <si>
    <t>23</t>
  </si>
  <si>
    <t>24</t>
  </si>
  <si>
    <t>tiny pap</t>
  </si>
  <si>
    <t>Målt front, &gt;1cm W</t>
  </si>
  <si>
    <t>1 cm W+E, Målt front E</t>
  </si>
  <si>
    <t>Målt litt bak W + E</t>
  </si>
  <si>
    <t>25</t>
  </si>
  <si>
    <t>26</t>
  </si>
  <si>
    <t>rub E: mye rub of aus sammen. Må se seinere i sesongen hvem som dominerer</t>
  </si>
  <si>
    <t>Litt i front W</t>
  </si>
  <si>
    <t>27</t>
  </si>
  <si>
    <t>&gt;1cm W + E</t>
  </si>
  <si>
    <t>Many liverworts</t>
  </si>
  <si>
    <t>&gt;1cm W, bak; many liverworts</t>
  </si>
  <si>
    <t>Målt rett bak W</t>
  </si>
  <si>
    <t>Målt lit bak W, Målt lit front E</t>
  </si>
  <si>
    <t>28</t>
  </si>
  <si>
    <t>Note for whole plot: very orange majus!</t>
  </si>
  <si>
    <t>Målt front E</t>
  </si>
  <si>
    <t>&gt;2cm W</t>
  </si>
  <si>
    <t>No wire</t>
  </si>
  <si>
    <t>Degraded</t>
  </si>
  <si>
    <t>29</t>
  </si>
  <si>
    <t>30</t>
  </si>
  <si>
    <t>&gt;1cm E, 2 cm W, degraded</t>
  </si>
  <si>
    <t>Målt i front W + E</t>
  </si>
  <si>
    <t>&gt;2cm E</t>
  </si>
  <si>
    <t>No ind. W</t>
  </si>
  <si>
    <t>Plot_nr</t>
  </si>
  <si>
    <t>DateSPRING2017</t>
  </si>
  <si>
    <t>DateFALL2017</t>
  </si>
  <si>
    <t>DateFALL2017_2</t>
  </si>
  <si>
    <t>HeightSPRING2018</t>
  </si>
  <si>
    <t>DateSPRING2018</t>
  </si>
  <si>
    <t>HeightSUMMER2018</t>
  </si>
  <si>
    <t>DateSUMMER2018</t>
  </si>
  <si>
    <t>Torvdybde</t>
  </si>
  <si>
    <t>X</t>
  </si>
  <si>
    <t>Y</t>
  </si>
  <si>
    <t>Notat</t>
  </si>
  <si>
    <t>minerotroft sig med flaskestarr og takrør, smalt belte fra torvtaksskogen</t>
  </si>
  <si>
    <t>innslag av duskull og elvesnelle</t>
  </si>
  <si>
    <t>takrørbelte i V</t>
  </si>
  <si>
    <t>en og en annen elvesnelle i våteste partier, ellers ombrotroft</t>
  </si>
  <si>
    <t>takrørflekk i NØ</t>
  </si>
  <si>
    <t>minerotrof flate, søkk i landskapet, trådstarr</t>
  </si>
  <si>
    <t>terrengformasjon, berg</t>
  </si>
  <si>
    <t>piggtråd-gjerde</t>
  </si>
  <si>
    <t>lagg</t>
  </si>
  <si>
    <t>i bratteste partiet</t>
  </si>
  <si>
    <t>trådstarr</t>
  </si>
  <si>
    <t>2.00 m ++, i kanten</t>
  </si>
  <si>
    <t>takrørbelte</t>
  </si>
  <si>
    <t>AL20170214</t>
  </si>
  <si>
    <t>Average of Growth_2018</t>
  </si>
  <si>
    <t>kant</t>
  </si>
  <si>
    <t>midt</t>
  </si>
  <si>
    <t>ny grøft; nær</t>
  </si>
  <si>
    <t>ny grøft; 30 m</t>
  </si>
  <si>
    <t>torvuttak; nær</t>
  </si>
  <si>
    <t>torvuttak; 30 m</t>
  </si>
  <si>
    <t>(blank)</t>
  </si>
  <si>
    <t>Grand Total</t>
  </si>
  <si>
    <t>pap and pap in spring</t>
  </si>
  <si>
    <t>rub E fall</t>
  </si>
  <si>
    <t>rub W spring</t>
  </si>
  <si>
    <t>bal E fall</t>
  </si>
  <si>
    <t>svart ring</t>
  </si>
  <si>
    <t>OM, DM</t>
  </si>
  <si>
    <t>black circle</t>
  </si>
  <si>
    <t>pap in E fall</t>
  </si>
  <si>
    <t>KH, HBK</t>
  </si>
  <si>
    <t>med and pap fall</t>
  </si>
  <si>
    <t>pap in W fall</t>
  </si>
  <si>
    <t>ser ut som et tråkk</t>
  </si>
  <si>
    <t>very loose wire</t>
  </si>
  <si>
    <t>broken wire</t>
  </si>
  <si>
    <t>light dark circle</t>
  </si>
  <si>
    <t>pap both in fall</t>
  </si>
  <si>
    <t>wire bent</t>
  </si>
  <si>
    <t>black circle, loose wire</t>
  </si>
  <si>
    <t>OM, HBK</t>
  </si>
  <si>
    <t>under vann</t>
  </si>
  <si>
    <t>sort ring</t>
  </si>
  <si>
    <t>loose wire</t>
  </si>
  <si>
    <t>KH</t>
  </si>
  <si>
    <t>svart E</t>
  </si>
  <si>
    <t>svart W</t>
  </si>
  <si>
    <t>tråkk?</t>
  </si>
  <si>
    <t>KH, OM</t>
  </si>
  <si>
    <t>both med fall</t>
  </si>
  <si>
    <t>OM</t>
  </si>
  <si>
    <t>0.5.10.2022</t>
  </si>
  <si>
    <t>wire completely in, likely stepped on by moose</t>
  </si>
  <si>
    <t>KH, Tiril</t>
  </si>
  <si>
    <t>pap E fall</t>
  </si>
  <si>
    <t>med &amp; ten fall</t>
  </si>
  <si>
    <t>rub &amp; med fall</t>
  </si>
  <si>
    <t>med W fall</t>
  </si>
  <si>
    <t>rub both fall</t>
  </si>
  <si>
    <t>med &amp; rub fall</t>
  </si>
  <si>
    <t>ten &amp; rub fall</t>
  </si>
  <si>
    <t>pap both fall</t>
  </si>
  <si>
    <t>pap W fall</t>
  </si>
  <si>
    <t>ten W fall</t>
  </si>
  <si>
    <t>degraded - dead</t>
  </si>
  <si>
    <t>ten W spring, misidentified?</t>
  </si>
  <si>
    <t>fus in E spring, misidentified?</t>
  </si>
  <si>
    <t>fus E spring, misidentified?</t>
  </si>
  <si>
    <t>fus W spring, misidentified?</t>
  </si>
  <si>
    <t>bal E fall, misidentified spring?</t>
  </si>
  <si>
    <t>overgrown ten by pap?</t>
  </si>
  <si>
    <t>pap &amp; maj fall</t>
  </si>
  <si>
    <t>cus both fall, misidentified?</t>
  </si>
  <si>
    <t>lin W fall, misidentified?</t>
  </si>
  <si>
    <t>lin E fall, misidentified?</t>
  </si>
  <si>
    <t>Thinking the wire might be easily bent a bit here, when it's this long…</t>
  </si>
  <si>
    <t>med W spring, prob misidentified</t>
  </si>
  <si>
    <t>cus has sunken drastically here, disturbance perhaps?</t>
  </si>
  <si>
    <t>delvis under vann</t>
  </si>
  <si>
    <t>med E fall</t>
  </si>
  <si>
    <t>pap fall W, dark</t>
  </si>
  <si>
    <t>cus W fall, misidentified?</t>
  </si>
  <si>
    <t>liten svart ring</t>
  </si>
  <si>
    <t>cus W spring, misidentified?</t>
  </si>
  <si>
    <t>veldig høy vekst! Riktig?</t>
  </si>
  <si>
    <t>pap both fall. Collapsed, tråkk?</t>
  </si>
  <si>
    <t>wire missing</t>
  </si>
  <si>
    <t>dead W fall</t>
  </si>
  <si>
    <t>degraded W</t>
  </si>
  <si>
    <t>degraded E</t>
  </si>
  <si>
    <t>bal E spring, misidentified?</t>
  </si>
  <si>
    <t>bal W spring, misidentified?</t>
  </si>
  <si>
    <t>ten E fall, misidentified?</t>
  </si>
  <si>
    <t>maj both spring, misidentified?</t>
  </si>
  <si>
    <t>maj E spring, misidentified?</t>
  </si>
  <si>
    <t>no wire</t>
  </si>
  <si>
    <t>ten W fall, misidentified? Veldig høy vekst! Riktig?</t>
  </si>
  <si>
    <t>maj W spring, misidentified?</t>
  </si>
  <si>
    <t>Radetiketter</t>
  </si>
  <si>
    <t>(tom)</t>
  </si>
  <si>
    <t>Totalsum</t>
  </si>
  <si>
    <t>Antall av Species_W</t>
  </si>
  <si>
    <t>Antall av Species_E</t>
  </si>
  <si>
    <t>Gjennomsnitt av Growth2022_E</t>
  </si>
  <si>
    <t>Gjennomsnitt av Growth2022_W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</si>
</sst>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yyyy;@"/>
  </numFmts>
  <fonts count="9" x14ac:knownFonts="1">
    <font>
      <sz val="11"/>
      <color theme="1"/>
      <name val="Calibri"/>
      <family val="2"/>
      <scheme val="minor"/>
    </font>
    <font>
      <sz val="10"/>
      <name val="Arial"/>
      <charset val="1"/>
    </font>
    <font>
      <sz val="11"/>
      <color rgb="FF006100"/>
      <name val="Calibri"/>
      <family val="2"/>
      <scheme val="minor"/>
    </font>
    <font>
      <sz val="11"/>
      <color rgb="FF9C0006"/>
      <name val="Calibri"/>
      <family val="2"/>
      <scheme val="minor"/>
    </font>
    <font>
      <sz val="11"/>
      <color rgb="FF444444"/>
      <name val="Calibri"/>
      <family val="2"/>
      <charset val="1"/>
    </font>
    <font>
      <sz val="11"/>
      <color rgb="FF000000"/>
      <name val="Calibri"/>
      <family val="2"/>
      <scheme val="minor"/>
    </font>
    <font>
      <sz val="11"/>
      <color rgb="FF000000"/>
      <name val="Calibri"/>
      <charset val="1"/>
    </font>
    <font>
      <sz val="11"/>
      <color rgb="FFFF0000"/>
      <name val="Calibri"/>
      <family val="2"/>
      <scheme val="minor"/>
    </font>
    <font>
      <sz val="11"/>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rgb="FFFFC000"/>
        <bgColor indexed="64"/>
      </patternFill>
    </fill>
    <fill>
      <patternFill patternType="solid">
        <fgColor rgb="FFFFF2CC"/>
        <bgColor indexed="64"/>
      </patternFill>
    </fill>
    <fill>
      <patternFill patternType="solid">
        <fgColor rgb="FFFF0000"/>
        <bgColor indexed="64"/>
      </patternFill>
    </fill>
  </fills>
  <borders count="1">
    <border>
      <left/>
      <right/>
      <top/>
      <bottom/>
      <diagonal/>
    </border>
  </borders>
  <cellStyleXfs count="3">
    <xf numFmtId="0" fontId="0" fillId="0" borderId="0"/>
    <xf numFmtId="0" fontId="2" fillId="2" borderId="0" applyNumberFormat="0" applyBorder="0" applyAlignment="0" applyProtection="0"/>
    <xf numFmtId="0" fontId="3" fillId="3" borderId="0" applyNumberFormat="0" applyBorder="0" applyAlignment="0" applyProtection="0"/>
  </cellStyleXfs>
  <cellXfs count="32">
    <xf numFmtId="0" fontId="0" fillId="0" borderId="0" xfId="0"/>
    <xf numFmtId="49" fontId="0" fillId="0" borderId="0" xfId="0" applyNumberFormat="1"/>
    <xf numFmtId="14" fontId="0" fillId="0" borderId="0" xfId="0" applyNumberFormat="1"/>
    <xf numFmtId="1" fontId="0" fillId="0" borderId="0" xfId="0" applyNumberFormat="1"/>
    <xf numFmtId="0" fontId="1" fillId="0" borderId="0" xfId="0" applyFont="1"/>
    <xf numFmtId="0" fontId="2" fillId="2" borderId="0" xfId="1"/>
    <xf numFmtId="2" fontId="0" fillId="0" borderId="0" xfId="0" applyNumberFormat="1"/>
    <xf numFmtId="0" fontId="2" fillId="0" borderId="0" xfId="1" applyFill="1"/>
    <xf numFmtId="0" fontId="4" fillId="0" borderId="0" xfId="0" applyFont="1"/>
    <xf numFmtId="0" fontId="0" fillId="4" borderId="0" xfId="0" applyFill="1"/>
    <xf numFmtId="0" fontId="6" fillId="0" borderId="0" xfId="0" applyFont="1"/>
    <xf numFmtId="0" fontId="5" fillId="0" borderId="0" xfId="1" applyFont="1" applyFill="1"/>
    <xf numFmtId="0" fontId="5" fillId="0" borderId="0" xfId="0" applyFont="1"/>
    <xf numFmtId="0" fontId="0" fillId="5" borderId="0" xfId="0" applyFill="1"/>
    <xf numFmtId="0" fontId="5" fillId="0" borderId="0" xfId="2" applyFont="1" applyFill="1"/>
    <xf numFmtId="164" fontId="0" fillId="0" borderId="0" xfId="0" applyNumberFormat="1"/>
    <xf numFmtId="0" fontId="0" fillId="0" borderId="0" xfId="0" pivotButton="1"/>
    <xf numFmtId="164" fontId="0" fillId="6" borderId="0" xfId="0" applyNumberFormat="1" applyFill="1"/>
    <xf numFmtId="0" fontId="0" fillId="6" borderId="0" xfId="0" applyFill="1"/>
    <xf numFmtId="164" fontId="0" fillId="7" borderId="0" xfId="0" applyNumberFormat="1" applyFill="1"/>
    <xf numFmtId="165" fontId="0" fillId="0" borderId="0" xfId="0" applyNumberFormat="1"/>
    <xf numFmtId="165" fontId="0" fillId="0" borderId="0" xfId="0" applyNumberFormat="1" applyAlignment="1">
      <alignment horizontal="right"/>
    </xf>
    <xf numFmtId="49" fontId="3" fillId="3" borderId="0" xfId="2" applyNumberFormat="1"/>
    <xf numFmtId="0" fontId="3" fillId="3" borderId="0" xfId="2"/>
    <xf numFmtId="164" fontId="3" fillId="3" borderId="0" xfId="2" applyNumberFormat="1"/>
    <xf numFmtId="165" fontId="3" fillId="3" borderId="0" xfId="2" applyNumberFormat="1" applyAlignment="1">
      <alignment horizontal="right"/>
    </xf>
    <xf numFmtId="0" fontId="7" fillId="0" borderId="0" xfId="0" applyFont="1"/>
    <xf numFmtId="0" fontId="8" fillId="0" borderId="0" xfId="0" applyFont="1"/>
    <xf numFmtId="164" fontId="7" fillId="6" borderId="0" xfId="0" applyNumberFormat="1" applyFont="1" applyFill="1"/>
    <xf numFmtId="0" fontId="0" fillId="0" borderId="0" xfId="0" applyAlignment="1">
      <alignment horizontal="left"/>
    </xf>
    <xf numFmtId="0" fontId="0" fillId="0" borderId="0" xfId="0" applyNumberFormat="1"/>
    <xf numFmtId="164" fontId="0" fillId="0" borderId="0" xfId="0" applyNumberFormat="1" applyFill="1"/>
  </cellXfs>
  <cellStyles count="3">
    <cellStyle name="Dårlig" xfId="2" builtinId="27"/>
    <cellStyle name="God" xfId="1" builtinId="26"/>
    <cellStyle name="Normal" xfId="0" builtinId="0"/>
  </cellStyles>
  <dxfs count="192">
    <dxf>
      <numFmt numFmtId="170" formatCode="0.00000000"/>
    </dxf>
    <dxf>
      <numFmt numFmtId="171" formatCode="0.0000000"/>
    </dxf>
    <dxf>
      <numFmt numFmtId="172" formatCode="0.000000"/>
    </dxf>
    <dxf>
      <numFmt numFmtId="167" formatCode="0.00000"/>
    </dxf>
    <dxf>
      <numFmt numFmtId="168" formatCode="0.0000"/>
    </dxf>
    <dxf>
      <numFmt numFmtId="169" formatCode="0.000"/>
    </dxf>
    <dxf>
      <numFmt numFmtId="2" formatCode="0.00"/>
    </dxf>
    <dxf>
      <numFmt numFmtId="170" formatCode="0.00000000"/>
    </dxf>
    <dxf>
      <numFmt numFmtId="171" formatCode="0.0000000"/>
    </dxf>
    <dxf>
      <numFmt numFmtId="172" formatCode="0.000000"/>
    </dxf>
    <dxf>
      <numFmt numFmtId="167" formatCode="0.00000"/>
    </dxf>
    <dxf>
      <numFmt numFmtId="168" formatCode="0.0000"/>
    </dxf>
    <dxf>
      <numFmt numFmtId="169" formatCode="0.000"/>
    </dxf>
    <dxf>
      <numFmt numFmtId="2" formatCode="0.00"/>
    </dxf>
    <dxf>
      <numFmt numFmtId="2" formatCode="0.00"/>
    </dxf>
    <dxf>
      <numFmt numFmtId="170" formatCode="0.00000000"/>
    </dxf>
    <dxf>
      <numFmt numFmtId="171" formatCode="0.0000000"/>
    </dxf>
    <dxf>
      <numFmt numFmtId="172" formatCode="0.000000"/>
    </dxf>
    <dxf>
      <numFmt numFmtId="167" formatCode="0.00000"/>
    </dxf>
    <dxf>
      <numFmt numFmtId="168" formatCode="0.0000"/>
    </dxf>
    <dxf>
      <numFmt numFmtId="169" formatCode="0.000"/>
    </dxf>
    <dxf>
      <numFmt numFmtId="169" formatCode="0.000"/>
    </dxf>
    <dxf>
      <numFmt numFmtId="170" formatCode="0.00000000"/>
    </dxf>
    <dxf>
      <numFmt numFmtId="171" formatCode="0.0000000"/>
    </dxf>
    <dxf>
      <numFmt numFmtId="172" formatCode="0.000000"/>
    </dxf>
    <dxf>
      <numFmt numFmtId="167" formatCode="0.00000"/>
    </dxf>
    <dxf>
      <numFmt numFmtId="168" formatCode="0.0000"/>
    </dxf>
    <dxf>
      <numFmt numFmtId="168" formatCode="0.0000"/>
    </dxf>
    <dxf>
      <numFmt numFmtId="170" formatCode="0.00000000"/>
    </dxf>
    <dxf>
      <numFmt numFmtId="171" formatCode="0.0000000"/>
    </dxf>
    <dxf>
      <numFmt numFmtId="172" formatCode="0.000000"/>
    </dxf>
    <dxf>
      <numFmt numFmtId="167" formatCode="0.00000"/>
    </dxf>
    <dxf>
      <numFmt numFmtId="167" formatCode="0.00000"/>
    </dxf>
    <dxf>
      <numFmt numFmtId="170" formatCode="0.00000000"/>
    </dxf>
    <dxf>
      <numFmt numFmtId="171" formatCode="0.0000000"/>
    </dxf>
    <dxf>
      <numFmt numFmtId="172" formatCode="0.000000"/>
    </dxf>
    <dxf>
      <numFmt numFmtId="172" formatCode="0.000000"/>
    </dxf>
    <dxf>
      <numFmt numFmtId="170" formatCode="0.00000000"/>
    </dxf>
    <dxf>
      <numFmt numFmtId="171" formatCode="0.0000000"/>
    </dxf>
    <dxf>
      <numFmt numFmtId="171" formatCode="0.0000000"/>
    </dxf>
    <dxf>
      <numFmt numFmtId="170" formatCode="0.00000000"/>
    </dxf>
    <dxf>
      <numFmt numFmtId="170" formatCode="0.00000000"/>
    </dxf>
    <dxf>
      <numFmt numFmtId="2" formatCode="0.00"/>
    </dxf>
    <dxf>
      <numFmt numFmtId="170" formatCode="0.00000000"/>
    </dxf>
    <dxf>
      <numFmt numFmtId="171" formatCode="0.0000000"/>
    </dxf>
    <dxf>
      <numFmt numFmtId="172" formatCode="0.000000"/>
    </dxf>
    <dxf>
      <numFmt numFmtId="167" formatCode="0.00000"/>
    </dxf>
    <dxf>
      <numFmt numFmtId="168" formatCode="0.0000"/>
    </dxf>
    <dxf>
      <numFmt numFmtId="169" formatCode="0.000"/>
    </dxf>
    <dxf>
      <numFmt numFmtId="169" formatCode="0.000"/>
    </dxf>
    <dxf>
      <numFmt numFmtId="170" formatCode="0.00000000"/>
    </dxf>
    <dxf>
      <numFmt numFmtId="171" formatCode="0.0000000"/>
    </dxf>
    <dxf>
      <numFmt numFmtId="172" formatCode="0.000000"/>
    </dxf>
    <dxf>
      <numFmt numFmtId="167" formatCode="0.00000"/>
    </dxf>
    <dxf>
      <numFmt numFmtId="168" formatCode="0.0000"/>
    </dxf>
    <dxf>
      <numFmt numFmtId="168" formatCode="0.0000"/>
    </dxf>
    <dxf>
      <numFmt numFmtId="170" formatCode="0.00000000"/>
    </dxf>
    <dxf>
      <numFmt numFmtId="171" formatCode="0.0000000"/>
    </dxf>
    <dxf>
      <numFmt numFmtId="172" formatCode="0.000000"/>
    </dxf>
    <dxf>
      <numFmt numFmtId="167" formatCode="0.00000"/>
    </dxf>
    <dxf>
      <numFmt numFmtId="167" formatCode="0.00000"/>
    </dxf>
    <dxf>
      <numFmt numFmtId="170" formatCode="0.00000000"/>
    </dxf>
    <dxf>
      <numFmt numFmtId="171" formatCode="0.0000000"/>
    </dxf>
    <dxf>
      <numFmt numFmtId="172" formatCode="0.000000"/>
    </dxf>
    <dxf>
      <numFmt numFmtId="172" formatCode="0.000000"/>
    </dxf>
    <dxf>
      <numFmt numFmtId="170" formatCode="0.00000000"/>
    </dxf>
    <dxf>
      <numFmt numFmtId="171" formatCode="0.0000000"/>
    </dxf>
    <dxf>
      <numFmt numFmtId="171" formatCode="0.0000000"/>
    </dxf>
    <dxf>
      <numFmt numFmtId="170" formatCode="0.00000000"/>
    </dxf>
    <dxf>
      <numFmt numFmtId="170" formatCode="0.0000000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font>
    </dxf>
    <dxf>
      <font>
        <color rgb="FFFF0000"/>
      </font>
    </dxf>
    <dxf>
      <numFmt numFmtId="2" formatCode="0.00"/>
    </dxf>
    <dxf>
      <numFmt numFmtId="170" formatCode="0.00000000"/>
    </dxf>
    <dxf>
      <numFmt numFmtId="171" formatCode="0.0000000"/>
    </dxf>
    <dxf>
      <numFmt numFmtId="172" formatCode="0.000000"/>
    </dxf>
    <dxf>
      <numFmt numFmtId="167" formatCode="0.00000"/>
    </dxf>
    <dxf>
      <numFmt numFmtId="168" formatCode="0.0000"/>
    </dxf>
    <dxf>
      <numFmt numFmtId="169" formatCode="0.000"/>
    </dxf>
    <dxf>
      <numFmt numFmtId="169" formatCode="0.000"/>
    </dxf>
    <dxf>
      <numFmt numFmtId="170" formatCode="0.00000000"/>
    </dxf>
    <dxf>
      <numFmt numFmtId="171" formatCode="0.0000000"/>
    </dxf>
    <dxf>
      <numFmt numFmtId="172" formatCode="0.000000"/>
    </dxf>
    <dxf>
      <numFmt numFmtId="167" formatCode="0.00000"/>
    </dxf>
    <dxf>
      <numFmt numFmtId="168" formatCode="0.0000"/>
    </dxf>
    <dxf>
      <numFmt numFmtId="168" formatCode="0.0000"/>
    </dxf>
    <dxf>
      <numFmt numFmtId="170" formatCode="0.00000000"/>
    </dxf>
    <dxf>
      <numFmt numFmtId="171" formatCode="0.0000000"/>
    </dxf>
    <dxf>
      <numFmt numFmtId="172" formatCode="0.000000"/>
    </dxf>
    <dxf>
      <numFmt numFmtId="167" formatCode="0.00000"/>
    </dxf>
    <dxf>
      <numFmt numFmtId="167" formatCode="0.00000"/>
    </dxf>
    <dxf>
      <numFmt numFmtId="170" formatCode="0.00000000"/>
    </dxf>
    <dxf>
      <numFmt numFmtId="171" formatCode="0.0000000"/>
    </dxf>
    <dxf>
      <numFmt numFmtId="172" formatCode="0.000000"/>
    </dxf>
    <dxf>
      <numFmt numFmtId="172" formatCode="0.000000"/>
    </dxf>
    <dxf>
      <numFmt numFmtId="170" formatCode="0.00000000"/>
    </dxf>
    <dxf>
      <numFmt numFmtId="171" formatCode="0.0000000"/>
    </dxf>
    <dxf>
      <numFmt numFmtId="171" formatCode="0.0000000"/>
    </dxf>
    <dxf>
      <numFmt numFmtId="170" formatCode="0.00000000"/>
    </dxf>
    <dxf>
      <numFmt numFmtId="170" formatCode="0.00000000"/>
    </dxf>
    <dxf>
      <numFmt numFmtId="2" formatCode="0.00"/>
    </dxf>
    <dxf>
      <numFmt numFmtId="170" formatCode="0.00000000"/>
    </dxf>
    <dxf>
      <numFmt numFmtId="171" formatCode="0.0000000"/>
    </dxf>
    <dxf>
      <numFmt numFmtId="172" formatCode="0.000000"/>
    </dxf>
    <dxf>
      <numFmt numFmtId="167" formatCode="0.00000"/>
    </dxf>
    <dxf>
      <numFmt numFmtId="168" formatCode="0.0000"/>
    </dxf>
    <dxf>
      <numFmt numFmtId="169" formatCode="0.000"/>
    </dxf>
    <dxf>
      <numFmt numFmtId="169" formatCode="0.000"/>
    </dxf>
    <dxf>
      <numFmt numFmtId="170" formatCode="0.00000000"/>
    </dxf>
    <dxf>
      <numFmt numFmtId="171" formatCode="0.0000000"/>
    </dxf>
    <dxf>
      <numFmt numFmtId="172" formatCode="0.000000"/>
    </dxf>
    <dxf>
      <numFmt numFmtId="167" formatCode="0.00000"/>
    </dxf>
    <dxf>
      <numFmt numFmtId="168" formatCode="0.0000"/>
    </dxf>
    <dxf>
      <numFmt numFmtId="168" formatCode="0.0000"/>
    </dxf>
    <dxf>
      <numFmt numFmtId="170" formatCode="0.00000000"/>
    </dxf>
    <dxf>
      <numFmt numFmtId="171" formatCode="0.0000000"/>
    </dxf>
    <dxf>
      <numFmt numFmtId="172" formatCode="0.000000"/>
    </dxf>
    <dxf>
      <numFmt numFmtId="167" formatCode="0.00000"/>
    </dxf>
    <dxf>
      <numFmt numFmtId="167" formatCode="0.00000"/>
    </dxf>
    <dxf>
      <numFmt numFmtId="170" formatCode="0.00000000"/>
    </dxf>
    <dxf>
      <numFmt numFmtId="171" formatCode="0.0000000"/>
    </dxf>
    <dxf>
      <numFmt numFmtId="172" formatCode="0.000000"/>
    </dxf>
    <dxf>
      <numFmt numFmtId="172" formatCode="0.000000"/>
    </dxf>
    <dxf>
      <numFmt numFmtId="170" formatCode="0.00000000"/>
    </dxf>
    <dxf>
      <numFmt numFmtId="171" formatCode="0.0000000"/>
    </dxf>
    <dxf>
      <numFmt numFmtId="171" formatCode="0.0000000"/>
    </dxf>
    <dxf>
      <numFmt numFmtId="170" formatCode="0.00000000"/>
    </dxf>
    <dxf>
      <numFmt numFmtId="170" formatCode="0.00000000"/>
    </dxf>
    <dxf>
      <numFmt numFmtId="2" formatCode="0.00"/>
    </dxf>
    <dxf>
      <numFmt numFmtId="170" formatCode="0.00000000"/>
    </dxf>
    <dxf>
      <numFmt numFmtId="171" formatCode="0.0000000"/>
    </dxf>
    <dxf>
      <numFmt numFmtId="172" formatCode="0.000000"/>
    </dxf>
    <dxf>
      <numFmt numFmtId="167" formatCode="0.00000"/>
    </dxf>
    <dxf>
      <numFmt numFmtId="168" formatCode="0.0000"/>
    </dxf>
    <dxf>
      <numFmt numFmtId="169" formatCode="0.000"/>
    </dxf>
    <dxf>
      <numFmt numFmtId="169" formatCode="0.000"/>
    </dxf>
    <dxf>
      <numFmt numFmtId="170" formatCode="0.00000000"/>
    </dxf>
    <dxf>
      <numFmt numFmtId="171" formatCode="0.0000000"/>
    </dxf>
    <dxf>
      <numFmt numFmtId="172" formatCode="0.000000"/>
    </dxf>
    <dxf>
      <numFmt numFmtId="167" formatCode="0.00000"/>
    </dxf>
    <dxf>
      <numFmt numFmtId="168" formatCode="0.0000"/>
    </dxf>
    <dxf>
      <numFmt numFmtId="168" formatCode="0.0000"/>
    </dxf>
    <dxf>
      <numFmt numFmtId="170" formatCode="0.00000000"/>
    </dxf>
    <dxf>
      <numFmt numFmtId="171" formatCode="0.0000000"/>
    </dxf>
    <dxf>
      <numFmt numFmtId="172" formatCode="0.000000"/>
    </dxf>
    <dxf>
      <numFmt numFmtId="167" formatCode="0.00000"/>
    </dxf>
    <dxf>
      <numFmt numFmtId="167" formatCode="0.00000"/>
    </dxf>
    <dxf>
      <numFmt numFmtId="170" formatCode="0.00000000"/>
    </dxf>
    <dxf>
      <numFmt numFmtId="171" formatCode="0.0000000"/>
    </dxf>
    <dxf>
      <numFmt numFmtId="172" formatCode="0.000000"/>
    </dxf>
    <dxf>
      <numFmt numFmtId="172" formatCode="0.000000"/>
    </dxf>
    <dxf>
      <numFmt numFmtId="170" formatCode="0.00000000"/>
    </dxf>
    <dxf>
      <numFmt numFmtId="171" formatCode="0.0000000"/>
    </dxf>
    <dxf>
      <numFmt numFmtId="171" formatCode="0.0000000"/>
    </dxf>
    <dxf>
      <numFmt numFmtId="170" formatCode="0.00000000"/>
    </dxf>
    <dxf>
      <numFmt numFmtId="170" formatCode="0.00000000"/>
    </dxf>
    <dxf>
      <numFmt numFmtId="2" formatCode="0.00"/>
    </dxf>
    <dxf>
      <numFmt numFmtId="170" formatCode="0.00000000"/>
    </dxf>
    <dxf>
      <numFmt numFmtId="171" formatCode="0.0000000"/>
    </dxf>
    <dxf>
      <numFmt numFmtId="172" formatCode="0.000000"/>
    </dxf>
    <dxf>
      <numFmt numFmtId="167" formatCode="0.00000"/>
    </dxf>
    <dxf>
      <numFmt numFmtId="168" formatCode="0.0000"/>
    </dxf>
    <dxf>
      <numFmt numFmtId="169" formatCode="0.000"/>
    </dxf>
    <dxf>
      <numFmt numFmtId="169" formatCode="0.000"/>
    </dxf>
    <dxf>
      <numFmt numFmtId="170" formatCode="0.00000000"/>
    </dxf>
    <dxf>
      <numFmt numFmtId="171" formatCode="0.0000000"/>
    </dxf>
    <dxf>
      <numFmt numFmtId="172" formatCode="0.000000"/>
    </dxf>
    <dxf>
      <numFmt numFmtId="167" formatCode="0.00000"/>
    </dxf>
    <dxf>
      <numFmt numFmtId="168" formatCode="0.0000"/>
    </dxf>
    <dxf>
      <numFmt numFmtId="168" formatCode="0.0000"/>
    </dxf>
    <dxf>
      <numFmt numFmtId="170" formatCode="0.00000000"/>
    </dxf>
    <dxf>
      <numFmt numFmtId="171" formatCode="0.0000000"/>
    </dxf>
    <dxf>
      <numFmt numFmtId="172" formatCode="0.000000"/>
    </dxf>
    <dxf>
      <numFmt numFmtId="167" formatCode="0.00000"/>
    </dxf>
    <dxf>
      <numFmt numFmtId="167" formatCode="0.00000"/>
    </dxf>
    <dxf>
      <numFmt numFmtId="170" formatCode="0.00000000"/>
    </dxf>
    <dxf>
      <numFmt numFmtId="171" formatCode="0.0000000"/>
    </dxf>
    <dxf>
      <numFmt numFmtId="172" formatCode="0.000000"/>
    </dxf>
    <dxf>
      <numFmt numFmtId="172" formatCode="0.000000"/>
    </dxf>
    <dxf>
      <numFmt numFmtId="170" formatCode="0.00000000"/>
    </dxf>
    <dxf>
      <numFmt numFmtId="171" formatCode="0.0000000"/>
    </dxf>
    <dxf>
      <numFmt numFmtId="171" formatCode="0.0000000"/>
    </dxf>
    <dxf>
      <numFmt numFmtId="170" formatCode="0.00000000"/>
    </dxf>
    <dxf>
      <numFmt numFmtId="170" formatCode="0.00000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Frequency of 'GrowthSPRING-SUMMER_2018'</cx:v>
        </cx:txData>
      </cx:tx>
    </cx:title>
    <cx:plotArea>
      <cx:plotAreaRegion>
        <cx:series layoutId="clusteredColumn" uniqueId="{321C4E41-8589-4ABA-A8BE-623A46E3D0DA}">
          <cx:spPr>
            <a:solidFill>
              <a:srgbClr val="595959"/>
            </a:solidFill>
          </cx:spPr>
          <cx:dataId val="0"/>
          <cx:layoutPr>
            <cx:binning intervalClosed="r" overflow="0.70024819519424297">
              <cx:binSize val="0.20000000000000001"/>
            </cx:binning>
          </cx:layoutPr>
        </cx:series>
      </cx:plotAreaRegion>
      <cx:axis id="0">
        <cx:catScaling gapWidth="0.330000013"/>
        <cx:title>
          <cx:tx>
            <cx:txData>
              <cx:v>GrowthSPRING-SUMMER_2018</cx:v>
            </cx:txData>
          </cx:tx>
        </cx:title>
        <cx:tickLabels/>
      </cx:axis>
      <cx:axis id="1">
        <cx:valScaling/>
        <cx:title>
          <cx:tx>
            <cx:txData>
              <cx:v>Frequency</cx:v>
            </cx:txData>
          </cx:tx>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Frequency of 'GrowthSUMMER-FALL_left_2018'</cx:v>
        </cx:txData>
      </cx:tx>
    </cx:title>
    <cx:plotArea>
      <cx:plotAreaRegion>
        <cx:series layoutId="clusteredColumn" uniqueId="{A7F9C9F4-EA35-4AF4-BFB4-6A2A7BFAD270}">
          <cx:spPr>
            <a:solidFill>
              <a:srgbClr val="595959"/>
            </a:solidFill>
          </cx:spPr>
          <cx:dataId val="0"/>
          <cx:layoutPr>
            <cx:binning intervalClosed="r" underflow="-1.3527946107784401">
              <cx:binSize val="0.29999999999999999"/>
            </cx:binning>
          </cx:layoutPr>
        </cx:series>
      </cx:plotAreaRegion>
      <cx:axis id="0">
        <cx:catScaling gapWidth="0.330000013"/>
        <cx:title>
          <cx:tx>
            <cx:txData>
              <cx:v>GrowthSUMMER-FALL_left_2018</cx:v>
            </cx:txData>
          </cx:tx>
        </cx:title>
        <cx:tickLabels/>
      </cx:axis>
      <cx:axis id="1">
        <cx:valScaling/>
        <cx:title>
          <cx:tx>
            <cx:txData>
              <cx:v>Frequency</cx:v>
            </cx:txData>
          </cx:tx>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Frequency of 'Growth_2018'</cx:v>
        </cx:txData>
      </cx:tx>
    </cx:title>
    <cx:plotArea>
      <cx:plotAreaRegion>
        <cx:series layoutId="clusteredColumn" uniqueId="{DA303D25-4BD2-4A24-A00B-D40230E4C8E3}">
          <cx:spPr>
            <a:solidFill>
              <a:srgbClr val="595959"/>
            </a:solidFill>
          </cx:spPr>
          <cx:dataId val="0"/>
          <cx:layoutPr>
            <cx:binning intervalClosed="r" underflow="-1.94901643342663" overflow="1.04943048433048">
              <cx:binSize val="0.29999999999999999"/>
            </cx:binning>
          </cx:layoutPr>
        </cx:series>
      </cx:plotAreaRegion>
      <cx:axis id="0">
        <cx:catScaling gapWidth="0.330000013"/>
        <cx:title>
          <cx:tx>
            <cx:txData>
              <cx:v>Growth_2018</cx:v>
            </cx:txData>
          </cx:tx>
        </cx:title>
        <cx:tickLabels/>
      </cx:axis>
      <cx:axis id="1">
        <cx:valScaling/>
        <cx:title>
          <cx:tx>
            <cx:txData>
              <cx:v>Frequency</cx:v>
            </cx:txData>
          </cx:tx>
        </cx:title>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Growth_W</cx:v>
        </cx:txData>
      </cx:tx>
    </cx:title>
    <cx:plotArea>
      <cx:plotAreaRegion>
        <cx:series layoutId="clusteredColumn" uniqueId="{035EB528-B502-48FB-826C-41986D553549}">
          <cx:tx>
            <cx:txData>
              <cx:f>_xlchart.v1.3</cx:f>
              <cx:v>Growth2022_W 0.3 0.7 -0.1 0.4 0.1 0.6 0.1 0.3 0.5 0.3 0.3 0.0 -0.2 0.2 -0.1 0.1 0.2 1.5 0.4 0.3 0.7 0.6 0.7 0.6 0.4 0.7 0.6 0.4 0.2 0.9 1.3 0.3 1.2 0.4 0.2 0.4 0.3 0.6 0.5 0.8 0.3 0.4 0.4 0.4 0.4 0.6 0.0 0.7 0.4 0.7 0.7 0.1 0.6 0.5 0.1 0.4 0.5 0.0 0.3 0.5 0.1 0.2 0.3 -0.1 -0.1 0.4 0.2 0.1 0.3 0.4 0.6 0.6 0.5 -0.3 0.5 0.6 0.7 0.4 0.6 0.6 1.1 0.6 0.6 0.6 0.4 0.1 1.0 2.5 -0.1 0.6 -0.1 -0.1 0.2 0.0 2.2 -1.0 1.8 1.3 2.1 0.5 1.1 1.4 0.5 1.2 0.7 0.9 0.7 0.4 -0.1 0.7 0.7 0.1 0.3 0.7 0.5 0.7 0.8 0.6 0.5 0.1 1.6 0.6 3.2 -1.0 1.5 0.8 0.8 0.7 0.4 0.9 0.5 0.5 0.1 1.8 0.6 0.9 0.0 1.2 0.0 0.2 0.8 0.1 0.3 0.5 0.4 0.7 0.4 -0.2 0.3 0.4 -0.1 0.2 0.4 0.0 0.6 0.3 0.2 0.4 0.0 0.2 0.2 0.0 0.3 0.3 0.6 0.1 0.4 0.4 0.3 0.2 0.0 0.4 0.5 0.3 0.3 0.5 0.7 0.7 1.0 0.3 1.3 0.2 0.6 0.6 0.0 0.5 0.4 1.1 0.2 0.4 0.7 0.5 0.5 0.5 0.8 1.1 1.1 1.0 0.9 0.9 0.3 0.4 1.0 1.4 0.3 0.4 0.7 0.4 0.6 0.4 0.3 0.9 1.2 0.4 0.3 1.1 0.9 0.5 1.1 0.2 0.3 0.7 0.1 0.8 0.7 0.6 0.7 0.6 1.3 0.8 0.0 0.0 0.0 0.7 0.7 0.8 0.5 0.4 0.2 0.2 0.4 1.2 1.6 0.6 1.2 1.0 0.6 0.4 0.4 0.8 0.3 1.2 1.3 1.2 2.6 0.5 0.2 0.3 1.0 0.6 0.4 0.1 0.3 0.9 2.1 0.5 0.6 0.9 0.1 0.9 1.0 -0.1 0.4 1.3 1.0 0.5 0.7 0.8 0.5 0.6 0.4 0.3 0.6 0.7 0.4 0.2 0.4 0.3 0.5 0.3 0.1 0.1 0.3 0.0 0.0 0.7 0.4 -0.1 0.3 0.1 -0.2 0.2 0.1 0.0 1.0 -1.0 0.8 0.7 0.2 -0.3 -0.3 0.0 0.1 0.3 1.4 0.0 0.9 0.0 -0.2 0.6 0.1 0.2 -0.5 -0.6 0.1 0.0 0.6 0.2 0.8 0.9 1.2 0.9 0.5 0.8 1.1 0.5 -0.4 0.0 0.9 0.0 0.0 0.6 0.6 0.5 0.4 0.6 0.3 0.4 0.7 0.8 0.2 0.4 0.2 0.2 -0.1 0.0 0.1 0.5 0.3 0.6 0.2 0.8 0.9 0.1 0.6 0.9 0.3 0.2 0.4 0.1 1.0 0.5 1.2 0.2 0.2 0.4 0.4 0.2 0.3 0.3 0.6 0.0 0.3 0.2 0.0 0.5 0.2 0.3 -0.1 -0.1 0.1 -0.1 -0.7 0.5 0.1 0.3 0.2 -0.2 0.1 0.0 0.4 0.3 0.7 0.4 0.3 0.1 -0.3 -0.3 0.3 -0.4 -0.2 -0.2 0.8 0.2 0.6 -0.3 1.2 0.4 0.5 -0.2 0.2 0.0 0.1 -0.1 0.5 -0.1 0.0 -0.3 0.5 -0.5 -0.2 0.6</cx:v>
            </cx:txData>
          </cx:tx>
          <cx:dataId val="0"/>
          <cx:layoutPr>
            <cx:binning intervalClosed="r" underflow="-3" overflow="3">
              <cx:binSize val="0.10000000000000001"/>
            </cx:binning>
          </cx:layoutPr>
        </cx:series>
      </cx:plotAreaRegion>
      <cx:axis id="0">
        <cx:catScaling gapWidth="0.100000001"/>
        <cx:tickLabels/>
        <cx:numFmt formatCode="0.0" sourceLinked="0"/>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Growth_E</cx:v>
        </cx:txData>
      </cx:tx>
    </cx:title>
    <cx:plotArea>
      <cx:plotAreaRegion>
        <cx:series layoutId="clusteredColumn" uniqueId="{7E91AD19-30BA-4DAA-B0E3-9CD44C1326D0}">
          <cx:tx>
            <cx:txData>
              <cx:f>_xlchart.v1.5</cx:f>
              <cx:v>Growth2022_E 0.1 0.7 0.3 0.4 0.2 0.4 0.1 0.4 -0.2 0.0 0.1 -0.3 0.0 0.1 0.2 -0.2 0.3 1.0 -0.1 0.3 0.5 0.7 0.5 0.2 0.4 0.9 0.3 0.3 -0.1 1.3 1.1 0.4 0.2 0.7 0.0 -0.2 0.1 0.4 0.5 0.8 0.5 0.3 0.0 0.5 0.4 0.3 0.5 0.6 1.0 0.6 0.4 0.3 -0.2 0.3 0.1 0.2 0.2 -0.2 0.2 0.3 0.1 0.2 0.8 0.4 0.1 0.4 0.3 0.1 0.5 0.3 0.3 0.6 0.8 0.1 0.1 0.5 0.3 0.5 0.5 0.6 0.7 0.5 0.7 0.7 0.5 0.4 0.6 1.8 0.3 0.5 -0.5 0.2 0.6 0.3 0.1 -1.3 1.3 1.3 1.7 0.5 1.5 1.5 -0.3 1.5 1.2 0.3 0.4 0.8 0.6 0.8 1.2 -0.6 0.5 0.9 0.7 0.4 0.9 0.4 0.6 0.4 1.7 0.2 2.9 0.1 2.0 1.8 0.4 0.6 0.0 1.2 0.3 0.1 0.5 1.7 0.7 1.0 -0.1 1.8 0.3 0.2 1.1 0.2 0.4 -0.1 0.0 0.5 0.1 0.1 0.3 0.2 -0.6 0.8 0.1 -0.1 0.5 0.0 -0.1 -0.1 0.0 0.4 0.0 0.2 -0.3 0.2 0.1 0.2 0.5 0.3 0.1 0.3 0.3 0.6 0.6 0.5 0.7 0.5 0.7 0.9 0.9 0.5 0.9 0.1 0.3 0.4 0.2 0.6 0.5 1.3 0.9 0.0 1.0 0.8 0.7 0.7 0.9 0.7 1.1 1.2 1.1 0.6 0.3 0.2 0.8 1.0 0.7 0.4 0.2 0.5 0.5 0.7 0.3 0.2 0.8 0.7 0.2 0.9 1.2 0.9 0.9 0.3 0.6 0.9 0.2 0.7 0.5 0.9 0.1 0.5 0.6 0.3 0.6 -0.1 0.5 0.5 0.5 0.8 0.4 1.0 0.2 0.2 0.0 1.4 1.1 0.3 1.5 1.1 0.8 0.6 0.6 0.9 0.4 1.2 1.1 1.4 2.9 0.1 0.4 0.9 0.8 0.6 0.4 0.2 0.5 0.9 2.4 0.5 0.5 0.5 0.4 0.7 0.9 0.1 0.7 1.3 1.0 0.1 0.5 0.6 0.2 0.8 0.4 1.3 0.6 0.0 0.7 0.7 0.6 0.3 0.6 -0.7 0.2 0.1 0.4 0.4 0.0 0.0 0.4 -0.5 0.7 -0.1 0.2 -0.2 0.0 -0.2 0.7 -0.8 0.5 0.7 0.3 -0.5 0.1 0.5 0.2 0.0 0.5 0.6 0.8 0.5 -0.2 0.5 0.4 -0.1 -0.1 -0.3 -0.1 0.3 0.5 0.4 0.1 1.5 0.9 0.2 0.3 0.5 1.1 0.2 0.1 0.1 0.6 0.2 0.1 0.4 0.4 0.5 0.0 0.6 0.3 0.5 0.7 0.7 0.4 0.9 0.0 0.2 -0.5 0.0 0.3 -0.2 0.4 0.5 0.7 0.3 0.7 0.1 0.5 0.6 0.1 0.2 0.6 0.0 0.6 0.6 1.4 0.0 -0.1 0.3 0.4 0.2 0.6 0.2 0.5 0.2 0.2 0.1 0.3 0.1 0.3 0.1 0.1 -0.1 0.0 0.0 -0.6 0.3 0.3 0.2 0.3 -0.1 0.1 0.1 0.1 0.3 0.3 0.2 0.4 0.0 0.2 -0.4 0.7 0.4 0.1 0.2 0.7 0.3 1.1 0.6 1.4 0.9 0.1 -0.1 0.5 -0.4 -0.3 0.1 0.1 -0.2 1.1 0.2 0.7 0.0 -0.3 -1.8</cx:v>
            </cx:txData>
          </cx:tx>
          <cx:dataId val="0"/>
          <cx:layoutPr>
            <cx:binning intervalClosed="r" overflow="3">
              <cx:binSize val="0.10000000000000001"/>
            </cx:binning>
          </cx:layoutPr>
        </cx:series>
      </cx:plotAreaRegion>
      <cx:axis id="0">
        <cx:catScaling gapWidth="0.10000000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microsoft.com/office/2014/relationships/chartEx" Target="../charts/chartEx5.xml"/><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9</xdr:col>
      <xdr:colOff>209550</xdr:colOff>
      <xdr:row>1</xdr:row>
      <xdr:rowOff>85725</xdr:rowOff>
    </xdr:from>
    <xdr:to>
      <xdr:col>16</xdr:col>
      <xdr:colOff>514350</xdr:colOff>
      <xdr:row>15</xdr:row>
      <xdr:rowOff>161925</xdr:rowOff>
    </xdr:to>
    <mc:AlternateContent xmlns:mc="http://schemas.openxmlformats.org/markup-compatibility/2006">
      <mc:Choice xmlns:cx1="http://schemas.microsoft.com/office/drawing/2015/9/8/chartex" Requires="cx1">
        <xdr:graphicFrame macro="">
          <xdr:nvGraphicFramePr>
            <xdr:cNvPr id="2" name="Chart 1" descr="Chart type: Histogram. Frequency of 'GrowthSPRING-SUMMER_2018'&#10;&#10;Description automatically generated">
              <a:extLst>
                <a:ext uri="{FF2B5EF4-FFF2-40B4-BE49-F238E27FC236}">
                  <a16:creationId xmlns:a16="http://schemas.microsoft.com/office/drawing/2014/main" id="{59E55728-AA18-5F1A-7811-ADC3873B87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nb-NO" sz="1100"/>
                <a:t>Diagrammet er ikke tilgjengelig i din versjon av Excel.
Hvis du redigerer denne figuren eller lagrer denne arbeidsboken i et annet filformat, blir diagrammet ødelagt for godt.</a:t>
              </a:r>
            </a:p>
          </xdr:txBody>
        </xdr:sp>
      </mc:Fallback>
    </mc:AlternateContent>
    <xdr:clientData/>
  </xdr:twoCellAnchor>
  <xdr:twoCellAnchor>
    <xdr:from>
      <xdr:col>9</xdr:col>
      <xdr:colOff>257175</xdr:colOff>
      <xdr:row>16</xdr:row>
      <xdr:rowOff>66675</xdr:rowOff>
    </xdr:from>
    <xdr:to>
      <xdr:col>16</xdr:col>
      <xdr:colOff>561975</xdr:colOff>
      <xdr:row>30</xdr:row>
      <xdr:rowOff>142875</xdr:rowOff>
    </xdr:to>
    <mc:AlternateContent xmlns:mc="http://schemas.openxmlformats.org/markup-compatibility/2006">
      <mc:Choice xmlns:cx1="http://schemas.microsoft.com/office/drawing/2015/9/8/chartex" Requires="cx1">
        <xdr:graphicFrame macro="">
          <xdr:nvGraphicFramePr>
            <xdr:cNvPr id="3" name="Chart 2" descr="Chart type: Histogram. Frequency of 'GrowthSUMMER-FALL_left_2018'&#10;&#10;Description automatically generated">
              <a:extLst>
                <a:ext uri="{FF2B5EF4-FFF2-40B4-BE49-F238E27FC236}">
                  <a16:creationId xmlns:a16="http://schemas.microsoft.com/office/drawing/2014/main" id="{971E4725-B8F7-8B3C-6CE5-DE6943AD61D5}"/>
                </a:ext>
                <a:ext uri="{147F2762-F138-4A5C-976F-8EAC2B608ADB}">
                  <a16:predDERef xmlns:a16="http://schemas.microsoft.com/office/drawing/2014/main" pred="{59E55728-AA18-5F1A-7811-ADC3873B87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nb-NO" sz="1100"/>
                <a:t>Diagrammet er ikke tilgjengelig i din versjon av Excel.
Hvis du redigerer denne figuren eller lagrer denne arbeidsboken i et annet filformat, blir diagrammet ødelagt for godt.</a:t>
              </a:r>
            </a:p>
          </xdr:txBody>
        </xdr:sp>
      </mc:Fallback>
    </mc:AlternateContent>
    <xdr:clientData/>
  </xdr:twoCellAnchor>
  <xdr:twoCellAnchor>
    <xdr:from>
      <xdr:col>9</xdr:col>
      <xdr:colOff>276225</xdr:colOff>
      <xdr:row>31</xdr:row>
      <xdr:rowOff>95250</xdr:rowOff>
    </xdr:from>
    <xdr:to>
      <xdr:col>16</xdr:col>
      <xdr:colOff>581025</xdr:colOff>
      <xdr:row>45</xdr:row>
      <xdr:rowOff>171450</xdr:rowOff>
    </xdr:to>
    <mc:AlternateContent xmlns:mc="http://schemas.openxmlformats.org/markup-compatibility/2006">
      <mc:Choice xmlns:cx1="http://schemas.microsoft.com/office/drawing/2015/9/8/chartex" Requires="cx1">
        <xdr:graphicFrame macro="">
          <xdr:nvGraphicFramePr>
            <xdr:cNvPr id="4" name="Chart 3" descr="Chart type: Histogram. Frequency of 'Growth_2018'&#10;&#10;Description automatically generated">
              <a:extLst>
                <a:ext uri="{FF2B5EF4-FFF2-40B4-BE49-F238E27FC236}">
                  <a16:creationId xmlns:a16="http://schemas.microsoft.com/office/drawing/2014/main" id="{DCF0885F-C662-BD30-51BA-4F7AA625D413}"/>
                </a:ext>
                <a:ext uri="{147F2762-F138-4A5C-976F-8EAC2B608ADB}">
                  <a16:predDERef xmlns:a16="http://schemas.microsoft.com/office/drawing/2014/main" pred="{971E4725-B8F7-8B3C-6CE5-DE6943AD61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nb-NO" sz="1100"/>
                <a:t>Diagrammet er ikke tilgjengelig i din versjon av Excel.
Hvis du redigerer denne figuren eller lagrer denne arbeidsboken i et annet filformat, blir diagrammet ødelagt for godt.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28</xdr:col>
      <xdr:colOff>266700</xdr:colOff>
      <xdr:row>1</xdr:row>
      <xdr:rowOff>19050</xdr:rowOff>
    </xdr:from>
    <xdr:to>
      <xdr:col>34</xdr:col>
      <xdr:colOff>266700</xdr:colOff>
      <xdr:row>15</xdr:row>
      <xdr:rowOff>95250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D41DF6F-AE83-B801-19C3-DFB18291BD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nb-NO" sz="1100"/>
                <a:t>Diagrammet er ikke tilgjengelig i din versjon av Excel.
Hvis du redigerer denne figuren eller lagrer denne arbeidsboken i et annet filformat, blir diagrammet ødelagt for godt.</a:t>
              </a:r>
            </a:p>
          </xdr:txBody>
        </xdr:sp>
      </mc:Fallback>
    </mc:AlternateContent>
    <xdr:clientData/>
  </xdr:twoCellAnchor>
  <xdr:twoCellAnchor>
    <xdr:from>
      <xdr:col>28</xdr:col>
      <xdr:colOff>238125</xdr:colOff>
      <xdr:row>15</xdr:row>
      <xdr:rowOff>104775</xdr:rowOff>
    </xdr:from>
    <xdr:to>
      <xdr:col>34</xdr:col>
      <xdr:colOff>238125</xdr:colOff>
      <xdr:row>29</xdr:row>
      <xdr:rowOff>180975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3B7DF1C-D407-760E-EBB1-C5411B4E746C}"/>
                </a:ext>
                <a:ext uri="{147F2762-F138-4A5C-976F-8EAC2B608ADB}">
                  <a16:predDERef xmlns:a16="http://schemas.microsoft.com/office/drawing/2014/main" pred="{3D41DF6F-AE83-B801-19C3-DFB18291BD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nb-NO" sz="1100"/>
                <a:t>Diagrammet er ikke tilgjengelig i din versjon av Excel.
Hvis du redigerer denne figuren eller lagrer denne arbeidsboken i et annet filformat, blir diagrammet ødelagt for godt.</a:t>
              </a:r>
            </a:p>
          </xdr:txBody>
        </xdr:sp>
      </mc:Fallback>
    </mc:AlternateContent>
    <xdr:clientData/>
  </xdr:twoCellAnchor>
  <xdr:twoCellAnchor>
    <xdr:from>
      <xdr:col>33</xdr:col>
      <xdr:colOff>295275</xdr:colOff>
      <xdr:row>17</xdr:row>
      <xdr:rowOff>152400</xdr:rowOff>
    </xdr:from>
    <xdr:to>
      <xdr:col>34</xdr:col>
      <xdr:colOff>485775</xdr:colOff>
      <xdr:row>22</xdr:row>
      <xdr:rowOff>152400</xdr:rowOff>
    </xdr:to>
    <xdr:sp macro="" textlink="">
      <xdr:nvSpPr>
        <xdr:cNvPr id="4" name="TextBox 3">
          <a:extLst>
            <a:ext uri="{FF2B5EF4-FFF2-40B4-BE49-F238E27FC236}">
              <a16:creationId xmlns:a16="http://schemas.microsoft.com/office/drawing/2014/main" id="{E72E6A70-8E1E-04BE-6537-05E1EC33F4F5}"/>
            </a:ext>
            <a:ext uri="{147F2762-F138-4A5C-976F-8EAC2B608ADB}">
              <a16:predDERef xmlns:a16="http://schemas.microsoft.com/office/drawing/2014/main" pred="{F3B7DF1C-D407-760E-EBB1-C5411B4E746C}"/>
            </a:ext>
          </a:extLst>
        </xdr:cNvPr>
        <xdr:cNvSpPr txBox="1"/>
      </xdr:nvSpPr>
      <xdr:spPr>
        <a:xfrm>
          <a:off x="31032450" y="3390900"/>
          <a:ext cx="952500" cy="952500"/>
        </a:xfrm>
        <a:prstGeom prst="rect">
          <a:avLst/>
        </a:prstGeom>
        <a:solidFill>
          <a:schemeClr val="lt1"/>
        </a:solidFill>
        <a:ln w="9525" cmpd="sng">
          <a:solidFill>
            <a:schemeClr val="lt1">
              <a:shade val="50000"/>
            </a:schemeClr>
          </a:solidFill>
        </a:ln>
      </xdr:spPr>
      <xdr:txBody>
        <a:bodyPr vertOverflow="clip" horzOverflow="clip" rtlCol="0" anchor="t"/>
        <a:lstStyle/>
        <a:p>
          <a:pPr algn="l"/>
          <a:endParaRPr lang="en-US"/>
        </a:p>
      </xdr:txBody>
    </xdr:sp>
    <xdr:clientData/>
  </xdr:twoCellAnchor>
  <xdr:twoCellAnchor>
    <xdr:from>
      <xdr:col>34</xdr:col>
      <xdr:colOff>400050</xdr:colOff>
      <xdr:row>3</xdr:row>
      <xdr:rowOff>133350</xdr:rowOff>
    </xdr:from>
    <xdr:to>
      <xdr:col>40</xdr:col>
      <xdr:colOff>19050</xdr:colOff>
      <xdr:row>10</xdr:row>
      <xdr:rowOff>57150</xdr:rowOff>
    </xdr:to>
    <xdr:sp macro="" textlink="">
      <xdr:nvSpPr>
        <xdr:cNvPr id="5" name="TextBox 4">
          <a:extLst>
            <a:ext uri="{FF2B5EF4-FFF2-40B4-BE49-F238E27FC236}">
              <a16:creationId xmlns:a16="http://schemas.microsoft.com/office/drawing/2014/main" id="{347749EC-71DB-DBFB-B282-740D498D4871}"/>
            </a:ext>
            <a:ext uri="{147F2762-F138-4A5C-976F-8EAC2B608ADB}">
              <a16:predDERef xmlns:a16="http://schemas.microsoft.com/office/drawing/2014/main" pred="{E72E6A70-8E1E-04BE-6537-05E1EC33F4F5}"/>
            </a:ext>
          </a:extLst>
        </xdr:cNvPr>
        <xdr:cNvSpPr txBox="1"/>
      </xdr:nvSpPr>
      <xdr:spPr>
        <a:xfrm>
          <a:off x="31899225" y="704850"/>
          <a:ext cx="4191000" cy="1257300"/>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100">
              <a:latin typeface="+mn-lt"/>
              <a:ea typeface="+mn-lt"/>
              <a:cs typeface="+mn-lt"/>
            </a:rPr>
            <a:t>Det er noen tydelige uvanlige negative tall (&lt;1cm minus på vekst). Disse er stort sett knytta mot cus, ang og rus. Det kan tyde på at vekstmålinger for disse artene er vanskelig, da cus kan variere pga. vannstand og vil vokse kanskje mer horisontalt, mens rus og ang står i så løse tuer at de lett blir flytta på ved forstyrrelse.</a:t>
          </a:r>
        </a:p>
        <a:p>
          <a:pPr marL="0" indent="0" algn="l"/>
          <a:r>
            <a:rPr lang="en-US" sz="1100">
              <a:latin typeface="+mn-lt"/>
              <a:ea typeface="+mn-lt"/>
              <a:cs typeface="+mn-lt"/>
            </a:rPr>
            <a:t>Data er ellers lest igjennom, og feilpunching er rydda opp i.</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4685.592540393518" createdVersion="7" refreshedVersion="7" minRefreshableVersion="3" recordCount="297">
  <cacheSource type="worksheet">
    <worksheetSource ref="A1:H298" sheet="Torvvekst_utregning"/>
  </cacheSource>
  <cacheFields count="8">
    <cacheField name="ID" numFmtId="49">
      <sharedItems/>
    </cacheField>
    <cacheField name="Plot_no" numFmtId="0">
      <sharedItems containsString="0" containsBlank="1" containsNumber="1" containsInteger="1" minValue="1" maxValue="18"/>
    </cacheField>
    <cacheField name="Pin_no" numFmtId="0">
      <sharedItems containsString="0" containsBlank="1" containsNumber="1" containsInteger="1" minValue="1" maxValue="16"/>
    </cacheField>
    <cacheField name="Treatment" numFmtId="1">
      <sharedItems containsBlank="1" count="7">
        <s v="R1"/>
        <s v="R2"/>
        <s v="K"/>
        <s v="M"/>
        <m/>
        <s v="T1"/>
        <s v="T2"/>
      </sharedItems>
    </cacheField>
    <cacheField name="GrowthSPRING-SUMMER_2018" numFmtId="164">
      <sharedItems containsMixedTypes="1" containsNumber="1" minValue="-1.4956989247311849" maxValue="3.4000000000000004"/>
    </cacheField>
    <cacheField name="GrowthSUMMER-FALL_all_2018" numFmtId="164">
      <sharedItems containsMixedTypes="1" containsNumber="1" minValue="-1.778572861920944" maxValue="5.962496026860558"/>
    </cacheField>
    <cacheField name="GrowthSUMMER-FALL_left_2018" numFmtId="164">
      <sharedItems containsMixedTypes="1" containsNumber="1" minValue="-3.7521951219512193" maxValue="0.94983818770226591"/>
    </cacheField>
    <cacheField name="Growth_2018" numFmtId="164">
      <sharedItems containsString="0" containsBlank="1" containsNumber="1" minValue="-5.4009460222295775" maxValue="3.249830508474577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arte Fandrem" refreshedDate="45163.468170949076" createdVersion="6" refreshedVersion="6" minRefreshableVersion="3" recordCount="448">
  <cacheSource type="worksheet">
    <worksheetSource ref="A1:AA449" sheet="Høstadmyra torvvekst 2022"/>
  </cacheSource>
  <cacheFields count="27">
    <cacheField name="ID" numFmtId="49">
      <sharedItems containsMixedTypes="1" containsNumber="1" minValue="20.100000000000001" maxValue="28.9"/>
    </cacheField>
    <cacheField name="Plot_no" numFmtId="0">
      <sharedItems/>
    </cacheField>
    <cacheField name="Pin_no" numFmtId="0">
      <sharedItems/>
    </cacheField>
    <cacheField name="Treatment" numFmtId="0">
      <sharedItems/>
    </cacheField>
    <cacheField name="HeightSPRING_W1" numFmtId="0">
      <sharedItems containsBlank="1" containsMixedTypes="1" containsNumber="1" minValue="2.7" maxValue="16"/>
    </cacheField>
    <cacheField name="HeightSPRING_W2" numFmtId="0">
      <sharedItems containsBlank="1" containsMixedTypes="1" containsNumber="1" minValue="2.7" maxValue="15.8"/>
    </cacheField>
    <cacheField name="HeightSPRING_E1" numFmtId="0">
      <sharedItems containsString="0" containsBlank="1" containsNumber="1" minValue="3" maxValue="16.2"/>
    </cacheField>
    <cacheField name="HeightSPRING_E2" numFmtId="0">
      <sharedItems containsString="0" containsBlank="1" containsNumber="1" minValue="3" maxValue="16"/>
    </cacheField>
    <cacheField name="MeanHeightSPRING_W" numFmtId="164">
      <sharedItems containsMixedTypes="1" containsNumber="1" minValue="2.7" maxValue="15.89937106918239"/>
    </cacheField>
    <cacheField name="MeanHeightSPRING_E" numFmtId="164">
      <sharedItems containsMixedTypes="1" containsNumber="1" minValue="3" maxValue="16.09937888198758"/>
    </cacheField>
    <cacheField name="DateSPRING" numFmtId="165">
      <sharedItems containsSemiMixedTypes="0" containsNonDate="0" containsDate="1" containsString="0" minDate="2022-05-11T00:00:00" maxDate="2022-05-24T00:00:00"/>
    </cacheField>
    <cacheField name="ObserverSPRING" numFmtId="0">
      <sharedItems/>
    </cacheField>
    <cacheField name="NotesSPRING" numFmtId="0">
      <sharedItems containsBlank="1"/>
    </cacheField>
    <cacheField name="CommentsSPRING_Marieke" numFmtId="0">
      <sharedItems containsBlank="1"/>
    </cacheField>
    <cacheField name="Species_W" numFmtId="0">
      <sharedItems containsBlank="1" count="12">
        <s v="ten"/>
        <s v="rub"/>
        <s v="pap"/>
        <s v="bal"/>
        <s v="med"/>
        <s v="NA"/>
        <s v="maj"/>
        <s v="fus"/>
        <s v="lin"/>
        <s v="cus"/>
        <s v="aus"/>
        <m/>
      </sharedItems>
    </cacheField>
    <cacheField name="Species_E" numFmtId="0">
      <sharedItems containsBlank="1" count="11">
        <s v="ten"/>
        <s v="bal"/>
        <s v="rub"/>
        <s v="pap"/>
        <s v="med"/>
        <s v="maj"/>
        <s v="fus"/>
        <s v="cus"/>
        <s v="lin"/>
        <s v="aus"/>
        <m/>
      </sharedItems>
    </cacheField>
    <cacheField name="HeightFALL_W1" numFmtId="0">
      <sharedItems containsBlank="1" containsMixedTypes="1" containsNumber="1" minValue="0.5" maxValue="15.5"/>
    </cacheField>
    <cacheField name="HeightFALL_W2" numFmtId="0">
      <sharedItems containsBlank="1" containsMixedTypes="1" containsNumber="1" minValue="0.5" maxValue="15.6"/>
    </cacheField>
    <cacheField name="HeightFALL_E1" numFmtId="0">
      <sharedItems containsBlank="1" containsMixedTypes="1" containsNumber="1" minValue="1.7" maxValue="15.4"/>
    </cacheField>
    <cacheField name="HeightFALL_E2" numFmtId="0">
      <sharedItems containsBlank="1" containsMixedTypes="1" containsNumber="1" minValue="1.5" maxValue="15.5"/>
    </cacheField>
    <cacheField name="MeanHeightFALL_W" numFmtId="164">
      <sharedItems containsMixedTypes="1" containsNumber="1" minValue="0.5" maxValue="15.5"/>
    </cacheField>
    <cacheField name="MeanHeightFALL_E" numFmtId="164">
      <sharedItems containsMixedTypes="1" containsNumber="1" minValue="1.59375" maxValue="15.449838187702266"/>
    </cacheField>
    <cacheField name="DateFALL" numFmtId="0">
      <sharedItems containsDate="1" containsMixedTypes="1" minDate="2022-10-03T00:00:00" maxDate="2022-10-06T00:00:00"/>
    </cacheField>
    <cacheField name="ObserverFALL" numFmtId="0">
      <sharedItems containsBlank="1"/>
    </cacheField>
    <cacheField name="NotesFALL" numFmtId="0">
      <sharedItems containsBlank="1"/>
    </cacheField>
    <cacheField name="Growth2022_W" numFmtId="164">
      <sharedItems containsMixedTypes="1" containsNumber="1" minValue="-1.5502857142857156" maxValue="3.7988636363636363"/>
    </cacheField>
    <cacheField name="Growth2022_E" numFmtId="164">
      <sharedItems containsMixedTypes="1" containsNumber="1" minValue="-1.1000232052823673" maxValue="3.810526315789474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arte Fandrem" refreshedDate="45163.472684722219" createdVersion="6" refreshedVersion="6" minRefreshableVersion="3" recordCount="545">
  <cacheSource type="worksheet">
    <worksheetSource ref="A1:AB546" sheet="Høstadmyra torvvekst 2021"/>
  </cacheSource>
  <cacheFields count="28">
    <cacheField name="ID" numFmtId="49">
      <sharedItems containsMixedTypes="1" containsNumber="1" minValue="20.100000000000001" maxValue="30.9"/>
    </cacheField>
    <cacheField name="Plot_no" numFmtId="0">
      <sharedItems containsSemiMixedTypes="0" containsString="0" containsNumber="1" containsInteger="1" minValue="1" maxValue="30"/>
    </cacheField>
    <cacheField name="Pin_no" numFmtId="0">
      <sharedItems containsSemiMixedTypes="0" containsString="0" containsNumber="1" containsInteger="1" minValue="1" maxValue="16"/>
    </cacheField>
    <cacheField name="Treatment" numFmtId="1">
      <sharedItems/>
    </cacheField>
    <cacheField name="HeightSPRING_W1" numFmtId="0">
      <sharedItems containsMixedTypes="1" containsNumber="1" minValue="3.6" maxValue="16.100000000000001"/>
    </cacheField>
    <cacheField name="HeightSPRING_W2" numFmtId="0">
      <sharedItems containsBlank="1" containsMixedTypes="1" containsNumber="1" minValue="3.5" maxValue="16"/>
    </cacheField>
    <cacheField name="HeightSPRING_E1" numFmtId="0">
      <sharedItems containsMixedTypes="1" containsNumber="1" minValue="3.5" maxValue="16.5"/>
    </cacheField>
    <cacheField name="HeightSPRING_E2" numFmtId="0">
      <sharedItems containsBlank="1" containsMixedTypes="1" containsNumber="1" minValue="3.6" maxValue="16.5"/>
    </cacheField>
    <cacheField name="MeanHeightSPRING_W" numFmtId="164">
      <sharedItems containsMixedTypes="1" containsNumber="1" minValue="3.5492957746478875" maxValue="16.049844236760126"/>
    </cacheField>
    <cacheField name="MeanHeightSPRING_E" numFmtId="164">
      <sharedItems containsMixedTypes="1" containsNumber="1" minValue="3.5492957746478875" maxValue="16.399390243902438"/>
    </cacheField>
    <cacheField name="DateSPRING" numFmtId="14">
      <sharedItems containsSemiMixedTypes="0" containsNonDate="0" containsDate="1" containsString="0" minDate="2021-05-09T00:00:00" maxDate="2021-05-22T00:00:00"/>
    </cacheField>
    <cacheField name="ObserverSPRING" numFmtId="0">
      <sharedItems/>
    </cacheField>
    <cacheField name="NotesSPRING" numFmtId="0">
      <sharedItems containsBlank="1"/>
    </cacheField>
    <cacheField name="CommentsSPRING_Marieke" numFmtId="0">
      <sharedItems containsBlank="1"/>
    </cacheField>
    <cacheField name="Species_W" numFmtId="0">
      <sharedItems containsBlank="1" count="13">
        <s v="ten"/>
        <s v="pap"/>
        <s v="rub"/>
        <s v="fus"/>
        <s v="med"/>
        <s v="bal"/>
        <s v="ang"/>
        <s v="cus"/>
        <s v="maj"/>
        <s v="lin"/>
        <s v="aus"/>
        <m/>
        <s v="rus"/>
      </sharedItems>
    </cacheField>
    <cacheField name="Species_E" numFmtId="0">
      <sharedItems containsBlank="1" count="14">
        <s v="ten"/>
        <s v="pap"/>
        <s v="rub"/>
        <s v="fus"/>
        <s v="med"/>
        <s v="bal"/>
        <s v="dead"/>
        <s v="maj"/>
        <s v="cus"/>
        <s v="lin"/>
        <s v="aus"/>
        <m/>
        <s v="ang"/>
        <s v="rus"/>
      </sharedItems>
    </cacheField>
    <cacheField name="HeightFALL_W1" numFmtId="0">
      <sharedItems containsBlank="1" containsMixedTypes="1" containsNumber="1" minValue="3.2" maxValue="16.3"/>
    </cacheField>
    <cacheField name="HeightFALL_W2" numFmtId="0">
      <sharedItems containsBlank="1" containsMixedTypes="1" containsNumber="1" minValue="3" maxValue="16.100000000000001"/>
    </cacheField>
    <cacheField name="HeightFALL_E1" numFmtId="0">
      <sharedItems containsBlank="1" containsMixedTypes="1" containsNumber="1" minValue="3.2" maxValue="16.100000000000001"/>
    </cacheField>
    <cacheField name="HeightFALL_E2" numFmtId="0">
      <sharedItems containsBlank="1" containsMixedTypes="1" containsNumber="1" minValue="3" maxValue="16"/>
    </cacheField>
    <cacheField name="MeanHeightFALL_W" numFmtId="164">
      <sharedItems containsMixedTypes="1" containsNumber="1" minValue="3.0967741935483875" maxValue="16.199382716049385"/>
    </cacheField>
    <cacheField name="MeanHeightFALL_E" numFmtId="164">
      <sharedItems containsMixedTypes="1" containsNumber="1" minValue="3.0967741935483875" maxValue="16.049844236760126"/>
    </cacheField>
    <cacheField name="DateFALL" numFmtId="0">
      <sharedItems containsNonDate="0" containsDate="1" containsString="0" containsBlank="1" minDate="2021-09-26T00:00:00" maxDate="2021-10-14T00:00:00"/>
    </cacheField>
    <cacheField name="ObserverFALL" numFmtId="0">
      <sharedItems containsBlank="1"/>
    </cacheField>
    <cacheField name="NotesFALL" numFmtId="0">
      <sharedItems containsBlank="1"/>
    </cacheField>
    <cacheField name="CommentsFALL_Marieke" numFmtId="0">
      <sharedItems containsNonDate="0" containsString="0" containsBlank="1"/>
    </cacheField>
    <cacheField name="Growth2022_W" numFmtId="164">
      <sharedItems containsMixedTypes="1" containsNumber="1" minValue="-3.9003686548823144" maxValue="3.151200519143412"/>
    </cacheField>
    <cacheField name="Growth2022_E" numFmtId="164">
      <sharedItems containsMixedTypes="1" containsNumber="1" minValue="-2.6497076023391806" maxValue="2.949177438307871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arte Fandrem" refreshedDate="45163.522857175929" createdVersion="6" refreshedVersion="6" minRefreshableVersion="3" recordCount="300">
  <cacheSource type="worksheet">
    <worksheetSource ref="A1:AB301" sheet="Høstadmyra torvvekst 2020"/>
  </cacheSource>
  <cacheFields count="28">
    <cacheField name="ID" numFmtId="49">
      <sharedItems/>
    </cacheField>
    <cacheField name="Plot_no" numFmtId="0">
      <sharedItems containsSemiMixedTypes="0" containsString="0" containsNumber="1" containsInteger="1" minValue="1" maxValue="18"/>
    </cacheField>
    <cacheField name="Pin_no" numFmtId="0">
      <sharedItems containsSemiMixedTypes="0" containsString="0" containsNumber="1" containsInteger="1" minValue="1" maxValue="16"/>
    </cacheField>
    <cacheField name="Treatment" numFmtId="1">
      <sharedItems/>
    </cacheField>
    <cacheField name="HeightSPRING_W1" numFmtId="0">
      <sharedItems containsString="0" containsBlank="1" containsNumber="1" minValue="4" maxValue="16.3"/>
    </cacheField>
    <cacheField name="HeightSPRING_W2" numFmtId="0">
      <sharedItems containsString="0" containsBlank="1" containsNumber="1" minValue="4" maxValue="16.3"/>
    </cacheField>
    <cacheField name="HeightSPRING_E1" numFmtId="0">
      <sharedItems containsString="0" containsBlank="1" containsNumber="1" minValue="3.8" maxValue="16.8"/>
    </cacheField>
    <cacheField name="HeightSPRING_E2" numFmtId="0">
      <sharedItems containsString="0" containsBlank="1" containsNumber="1" minValue="3.9" maxValue="16.5"/>
    </cacheField>
    <cacheField name="MeanHeightSPRING_W" numFmtId="164">
      <sharedItems containsMixedTypes="1" containsNumber="1" minValue="4" maxValue="16.148606811145509"/>
    </cacheField>
    <cacheField name="MeanHeightSPRING_E" numFmtId="164">
      <sharedItems containsMixedTypes="1" containsNumber="1" minValue="3.8493506493506491" maxValue="16.648648648648649"/>
    </cacheField>
    <cacheField name="DateSPRING" numFmtId="14">
      <sharedItems containsBlank="1"/>
    </cacheField>
    <cacheField name="ObserverSPRING" numFmtId="0">
      <sharedItems containsBlank="1"/>
    </cacheField>
    <cacheField name="NotesSPRING" numFmtId="0">
      <sharedItems containsBlank="1"/>
    </cacheField>
    <cacheField name="CommentsSPRING_Marieke" numFmtId="0">
      <sharedItems containsBlank="1"/>
    </cacheField>
    <cacheField name="Species_W" numFmtId="0">
      <sharedItems containsBlank="1" count="11">
        <s v="ten"/>
        <s v="pap"/>
        <s v="rub"/>
        <s v="bal"/>
        <m/>
        <s v="med"/>
        <s v="fus"/>
        <s v="pap/rub"/>
        <s v="med/bal"/>
        <s v="med (bal)"/>
        <s v="rub/pap"/>
      </sharedItems>
    </cacheField>
    <cacheField name="Species_E" numFmtId="0">
      <sharedItems containsBlank="1" count="12">
        <s v="ten"/>
        <s v="rub"/>
        <s v="pap"/>
        <s v="bal"/>
        <s v="med"/>
        <s v="fus"/>
        <s v="med/bal"/>
        <s v="med (bal)"/>
        <s v="pap/med"/>
        <m/>
        <s v="rub/pap"/>
        <s v=" med" u="1"/>
      </sharedItems>
    </cacheField>
    <cacheField name="HeightFALL_W1" numFmtId="0">
      <sharedItems containsSemiMixedTypes="0" containsString="0" containsNumber="1" minValue="2.9" maxValue="132"/>
    </cacheField>
    <cacheField name="HeightFALL_W2" numFmtId="0">
      <sharedItems containsString="0" containsBlank="1" containsNumber="1" minValue="2.8" maxValue="15.6"/>
    </cacheField>
    <cacheField name="HeightFALL_E1" numFmtId="0">
      <sharedItems containsSemiMixedTypes="0" containsString="0" containsNumber="1" minValue="2.5" maxValue="16.100000000000001"/>
    </cacheField>
    <cacheField name="HeightFALL_E2" numFmtId="0">
      <sharedItems containsString="0" containsBlank="1" containsNumber="1" minValue="2.6" maxValue="16"/>
    </cacheField>
    <cacheField name="MeanHeightFALL_W" numFmtId="164">
      <sharedItems containsSemiMixedTypes="0" containsString="0" containsNumber="1" minValue="2.8491228070175434" maxValue="23.668965517241379"/>
    </cacheField>
    <cacheField name="MeanHeightFALL_E" numFmtId="164">
      <sharedItems containsSemiMixedTypes="0" containsString="0" containsNumber="1" minValue="2.5490196078431371" maxValue="16.049844236760126"/>
    </cacheField>
    <cacheField name="DateFALL" numFmtId="0">
      <sharedItems containsDate="1" containsMixedTypes="1" minDate="2020-06-10T00:00:00" maxDate="2020-10-01T00:00:00"/>
    </cacheField>
    <cacheField name="ObserverFALL" numFmtId="0">
      <sharedItems/>
    </cacheField>
    <cacheField name="NotesFALL" numFmtId="0">
      <sharedItems containsBlank="1"/>
    </cacheField>
    <cacheField name="CommentsFALL_Marieke" numFmtId="0">
      <sharedItems containsBlank="1"/>
    </cacheField>
    <cacheField name="Growth2022_W" numFmtId="164">
      <sharedItems containsMixedTypes="1" containsNumber="1" minValue="-1.6001578376245451" maxValue="2.750821204976015"/>
    </cacheField>
    <cacheField name="Growth2022_E" numFmtId="164">
      <sharedItems containsMixedTypes="1" containsNumber="1" minValue="-1.800046771469404" maxValue="3.201844144201831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7">
  <r>
    <s v="1.1"/>
    <n v="1"/>
    <n v="1"/>
    <x v="0"/>
    <n v="0.59926470588235148"/>
    <n v="-0.46880269344917735"/>
    <n v="-0.70003989968080127"/>
    <n v="-0.10077519379844979"/>
  </r>
  <r>
    <s v="1.2"/>
    <n v="1"/>
    <n v="2"/>
    <x v="0"/>
    <n v="-9.9371069182387473E-2"/>
    <n v="-0.32480509388114953"/>
    <n v="-0.35016181229773657"/>
    <n v="-0.44953288148012405"/>
  </r>
  <r>
    <s v="1.3"/>
    <n v="1"/>
    <n v="3"/>
    <x v="0"/>
    <n v="0.29999999999999893"/>
    <n v="-0.59338472462480318"/>
    <n v="-0.30296296296296354"/>
    <n v="-2.9629629629646104E-3"/>
  </r>
  <r>
    <s v="1.4"/>
    <n v="1"/>
    <n v="4"/>
    <x v="0"/>
    <n v="-0.10000157472875415"/>
    <n v="-5.1401001638966548E-2"/>
    <n v="4.9405552393601226E-2"/>
    <n v="-5.0596022335152924E-2"/>
  </r>
  <r>
    <s v="1.5"/>
    <n v="1"/>
    <n v="5"/>
    <x v="0"/>
    <n v="4.9106521234625333E-2"/>
    <n v="-2.5313366827116823E-2"/>
    <n v="-0.14838709677419359"/>
    <n v="-9.9280575539568261E-2"/>
  </r>
  <r>
    <s v="1.6"/>
    <n v="1"/>
    <n v="6"/>
    <x v="0"/>
    <n v="0.15022026431718061"/>
    <n v="-0.41999515733710169"/>
    <n v="-0.80093457943925195"/>
    <n v="-0.65071431512207134"/>
  </r>
  <r>
    <s v="1.7"/>
    <n v="1"/>
    <n v="7"/>
    <x v="0"/>
    <n v="0.4501718213058421"/>
    <n v="-0.22616379269360287"/>
    <n v="0"/>
    <n v="0.4501718213058421"/>
  </r>
  <r>
    <s v="1.8"/>
    <n v="1"/>
    <n v="8"/>
    <x v="0"/>
    <n v="0.14981818181818163"/>
    <n v="-0.22440569642079922"/>
    <n v="-0.25055892255892331"/>
    <n v="-0.10074074074074169"/>
  </r>
  <r>
    <s v="1.9"/>
    <n v="1"/>
    <n v="9"/>
    <x v="0"/>
    <n v="-0.10000141332768031"/>
    <n v="-0.1256149267485398"/>
    <n v="-5.056889651229568E-2"/>
    <n v="-0.15057030983997599"/>
  </r>
  <r>
    <s v="1.10"/>
    <n v="1"/>
    <n v="10"/>
    <x v="0"/>
    <n v="-1.0009259259259267"/>
    <n v="-0.20283904262543295"/>
    <n v="-0.24931104089871781"/>
    <n v="-1.2502369668246445"/>
  </r>
  <r>
    <s v="1.11"/>
    <n v="1"/>
    <n v="11"/>
    <x v="0"/>
    <n v="5.0577659888002557E-2"/>
    <n v="-0.10090599447444504"/>
    <n v="-0.10000147931182291"/>
    <n v="-4.9423819423820348E-2"/>
  </r>
  <r>
    <s v="1.12"/>
    <n v="1"/>
    <n v="12"/>
    <x v="0"/>
    <n v="-5.1590106007065373E-2"/>
    <n v="-0.22607082120702771"/>
    <n v="-0.14912417970721847"/>
    <n v="-0.20071428571428385"/>
  </r>
  <r>
    <s v="1.13"/>
    <n v="1"/>
    <n v="13"/>
    <x v="0"/>
    <n v="0.15182186234817863"/>
    <n v="1.5685709396713321E-3"/>
    <n v="9.9206349206349742E-2"/>
    <n v="0.25102821155452837"/>
  </r>
  <r>
    <s v="1.14"/>
    <n v="1"/>
    <n v="14"/>
    <x v="0"/>
    <n v="0.10000222504060474"/>
    <n v="-0.33729587611563971"/>
    <n v="0"/>
    <n v="0.10000222504060474"/>
  </r>
  <r>
    <s v="1.15"/>
    <n v="1"/>
    <n v="15"/>
    <x v="0"/>
    <n v="-4.8117154811714968E-2"/>
    <n v="-5.3968709876738075E-2"/>
    <n v="0.14813278008298703"/>
    <n v="0.10001562527127206"/>
  </r>
  <r>
    <s v="1.16"/>
    <n v="1"/>
    <n v="16"/>
    <x v="0"/>
    <n v="0.14890090090089991"/>
    <n v="-0.33961789620924598"/>
    <n v="-0.44892592592592528"/>
    <n v="-0.30002502502502537"/>
  </r>
  <r>
    <s v="2.1"/>
    <n v="2"/>
    <n v="1"/>
    <x v="1"/>
    <n v="-0.20084745762711975"/>
    <n v="-0.77851850114165444"/>
    <n v="-0.64937675761951752"/>
    <n v="-0.85022421524663727"/>
  </r>
  <r>
    <s v="2.2"/>
    <n v="2"/>
    <n v="2"/>
    <x v="1"/>
    <n v="-1.0974186704384739"/>
    <n v="0.32466405496162665"/>
    <n v="0.30099009900990303"/>
    <n v="-0.79642857142857082"/>
  </r>
  <r>
    <s v="2.3"/>
    <n v="2"/>
    <n v="3"/>
    <x v="1"/>
    <n v="-5.1287284144425627E-2"/>
    <n v="-0.19109311992571598"/>
    <n v="-0.39795968737145238"/>
    <n v="-0.449246971515878"/>
  </r>
  <r>
    <s v="2.4"/>
    <n v="2"/>
    <n v="4"/>
    <x v="1"/>
    <n v="-0.35021097046413274"/>
    <n v="-2.473837946471491E-2"/>
    <n v="0"/>
    <n v="-0.35021097046413274"/>
  </r>
  <r>
    <s v="2.5"/>
    <n v="2"/>
    <n v="5"/>
    <x v="1"/>
    <n v="-0.69587628865979489"/>
    <n v="-0.59890109890109855"/>
    <n v="-0.5"/>
    <n v="-1.1958762886597949"/>
  </r>
  <r>
    <s v="2.6"/>
    <n v="2"/>
    <n v="6"/>
    <x v="1"/>
    <n v="-0.64981273408239915"/>
    <n v="-0.15059288537549342"/>
    <n v="-0.10079365079364955"/>
    <n v="-0.75060638487604869"/>
  </r>
  <r>
    <s v="2.7"/>
    <n v="2"/>
    <n v="7"/>
    <x v="1"/>
    <n v="0.30096153846153761"/>
    <n v="-0.42949179395652948"/>
    <n v="-0.40097087378640772"/>
    <n v="-0.10000933532487011"/>
  </r>
  <r>
    <s v="2.8"/>
    <n v="2"/>
    <n v="8"/>
    <x v="1"/>
    <n v="1.4000747863247867"/>
    <n v="-0.39401709260963713"/>
    <n v="-0.89930555555555713"/>
    <n v="0.50076923076922952"/>
  </r>
  <r>
    <s v="2.9"/>
    <n v="2"/>
    <n v="9"/>
    <x v="1"/>
    <n v="-9.9029126213592278E-2"/>
    <n v="-0.42287934832043383"/>
    <n v="-0.20399999999999885"/>
    <n v="-0.30302912621359113"/>
  </r>
  <r>
    <s v="2.10"/>
    <n v="2"/>
    <n v="10"/>
    <x v="1"/>
    <n v="0.10000000000000142"/>
    <n v="-0.43923116756803182"/>
    <n v="-0.6518828451882861"/>
    <n v="-0.55188284518828468"/>
  </r>
  <r>
    <s v="2.11"/>
    <n v="2"/>
    <n v="11"/>
    <x v="1"/>
    <n v="0"/>
    <n v="-0.50697687503815736"/>
    <n v="-0.24974358974358957"/>
    <n v="-0.24974358974358957"/>
  </r>
  <r>
    <s v="2.12"/>
    <n v="2"/>
    <n v="12"/>
    <x v="1"/>
    <n v="-5.0682846565198503E-2"/>
    <n v="-9.2534633546387468E-2"/>
    <n v="-0.20001683501683587"/>
    <n v="-0.25069968158203437"/>
  </r>
  <r>
    <s v="2.13"/>
    <n v="2"/>
    <n v="13"/>
    <x v="1"/>
    <n v="-0.10001582278481003"/>
    <n v="-0.66467101629912229"/>
    <n v="-0.99873417721519075"/>
    <n v="-1.0987500000000008"/>
  </r>
  <r>
    <s v="2.14"/>
    <n v="2"/>
    <n v="14"/>
    <x v="1"/>
    <n v="-9.92366412213741E-2"/>
    <n v="-0.15566939566110705"/>
    <n v="-3.0769230769216449E-3"/>
    <n v="-0.10231356429829574"/>
  </r>
  <r>
    <s v="2.15"/>
    <n v="2"/>
    <n v="15"/>
    <x v="1"/>
    <n v="0.20209961068599824"/>
    <n v="-6.6994245714653289E-2"/>
    <n v="0.1492463092463101"/>
    <n v="0.35134591993230835"/>
  </r>
  <r>
    <s v="2.16"/>
    <n v="2"/>
    <n v="16"/>
    <x v="1"/>
    <n v="0.25074115770710215"/>
    <n v="-0.31514240672891525"/>
    <n v="-0.55077086656033991"/>
    <n v="-0.30002970885323776"/>
  </r>
  <r>
    <s v="3.1"/>
    <n v="3"/>
    <n v="1"/>
    <x v="0"/>
    <n v="0.30002457404980376"/>
    <n v="4.5028303738270381E-4"/>
    <n v="-4.9331358103779976E-2"/>
    <n v="0.25069321594602378"/>
  </r>
  <r>
    <s v="3.2"/>
    <n v="3"/>
    <n v="2"/>
    <x v="0"/>
    <n v="0.15045315590721131"/>
    <n v="-0.1985282044116552"/>
    <n v="-0.24985074626865611"/>
    <n v="-9.9397590361444799E-2"/>
  </r>
  <r>
    <s v="3.3"/>
    <n v="3"/>
    <n v="3"/>
    <x v="0"/>
    <n v="-9.7087378640914324E-4"/>
    <n v="-0.34641953422956284"/>
    <n v="-0.29902912621359157"/>
    <n v="-0.30000000000000071"/>
  </r>
  <r>
    <s v="3.4"/>
    <n v="3"/>
    <n v="4"/>
    <x v="0"/>
    <n v="0.24937425614022679"/>
    <n v="-5.0846786192375149E-2"/>
    <n v="-5.1058398042764352E-2"/>
    <n v="0.19831585809746244"/>
  </r>
  <r>
    <s v="3.5"/>
    <n v="3"/>
    <n v="5"/>
    <x v="0"/>
    <n v="-0.30003759660237961"/>
    <n v="0.1456497267094452"/>
    <n v="0.25169811320754754"/>
    <n v="-4.8339483394832072E-2"/>
  </r>
  <r>
    <s v="3.6"/>
    <n v="3"/>
    <n v="6"/>
    <x v="0"/>
    <n v="0.15280057278184778"/>
    <n v="-0.10801777135389656"/>
    <n v="-0.70001005068416333"/>
    <n v="-0.54720947790231556"/>
  </r>
  <r>
    <s v="3.7"/>
    <n v="3"/>
    <n v="7"/>
    <x v="0"/>
    <n v="0.34979423868312587"/>
    <n v="0.27089795654885584"/>
    <n v="9.8369026622997069E-2"/>
    <n v="0.44816326530612294"/>
  </r>
  <r>
    <s v="3.8"/>
    <n v="3"/>
    <n v="8"/>
    <x v="0"/>
    <n v="0.5000374981250939"/>
    <n v="-0.34939173849154237"/>
    <n v="-0.34937088298423369"/>
    <n v="0.15066661514086022"/>
  </r>
  <r>
    <s v="3.9"/>
    <n v="3"/>
    <n v="9"/>
    <x v="0"/>
    <n v="0.14828897338403024"/>
    <n v="-0.12882171029007417"/>
    <n v="1.5209125475283969E-3"/>
    <n v="0.14980988593155864"/>
  </r>
  <r>
    <s v="3.10"/>
    <n v="3"/>
    <n v="10"/>
    <x v="0"/>
    <n v="0.25052016364699092"/>
    <n v="-2.5900517642790888E-2"/>
    <n v="-0.15051543998142591"/>
    <n v="0.10000472366556501"/>
  </r>
  <r>
    <s v="3.11"/>
    <n v="3"/>
    <n v="11"/>
    <x v="0"/>
    <n v="-0.1000028294145956"/>
    <n v="2.768311424913783E-2"/>
    <n v="0.24922571301247665"/>
    <n v="0.14922288359788105"/>
  </r>
  <r>
    <s v="3.12"/>
    <n v="3"/>
    <n v="12"/>
    <x v="0"/>
    <n v="2.4390243902434605E-3"/>
    <n v="-2.3502134408875719E-2"/>
    <n v="0"/>
    <n v="2.4390243902434605E-3"/>
  </r>
  <r>
    <s v="3.13"/>
    <n v="3"/>
    <n v="13"/>
    <x v="0"/>
    <n v="0.30002210759027115"/>
    <n v="-0.20736114633208125"/>
    <n v="-0.45113492122750642"/>
    <n v="-0.15111281363723528"/>
  </r>
  <r>
    <s v="3.14"/>
    <n v="3"/>
    <n v="14"/>
    <x v="0"/>
    <n v="0.20000280563933437"/>
    <n v="-0.12495679126029557"/>
    <n v="-0.15056600609329962"/>
    <n v="4.9436799546034749E-2"/>
  </r>
  <r>
    <s v="3.15"/>
    <n v="3"/>
    <n v="15"/>
    <x v="0"/>
    <n v="0.10330578512396471"/>
    <n v="0.12384944517748053"/>
    <n v="0.1991935483870968"/>
    <n v="0.30249933351106151"/>
  </r>
  <r>
    <s v="3.16"/>
    <n v="3"/>
    <n v="16"/>
    <x v="0"/>
    <n v="0.15198237885462618"/>
    <n v="-0.17464357523290275"/>
    <n v="-0.15022026431718061"/>
    <n v="1.7621145374455693E-3"/>
  </r>
  <r>
    <s v="4.1"/>
    <n v="4"/>
    <n v="1"/>
    <x v="1"/>
    <n v="1.2968000000000011"/>
    <n v="-1.0217753304412192"/>
    <n v="-0.94701645021645042"/>
    <n v="0.34978354978355064"/>
  </r>
  <r>
    <s v="4.2"/>
    <n v="4"/>
    <n v="2"/>
    <x v="1"/>
    <n v="0.10000173614125352"/>
    <n v="-2.8550821943790439E-2"/>
    <n v="-0.10502265664334764"/>
    <n v="-5.0209205020941283E-3"/>
  </r>
  <r>
    <s v="4.3"/>
    <n v="4"/>
    <n v="3"/>
    <x v="1"/>
    <n v="-4.9293570598228698E-2"/>
    <n v="-0.42613439812603815"/>
    <n v="-0.45075313218525892"/>
    <n v="-0.50004670278348762"/>
  </r>
  <r>
    <s v="4.4"/>
    <n v="4"/>
    <n v="4"/>
    <x v="1"/>
    <n v="-0.10001291340842222"/>
    <n v="-0.33357225543236169"/>
    <n v="-0.64908897338402838"/>
    <n v="-0.7491018867924506"/>
  </r>
  <r>
    <s v="4.5"/>
    <n v="4"/>
    <n v="5"/>
    <x v="1"/>
    <n v="9.9099099099099419E-2"/>
    <n v="-0.12168892308480217"/>
    <n v="-0.14932740960138169"/>
    <n v="-5.022831050228227E-2"/>
  </r>
  <r>
    <s v="4.6"/>
    <n v="4"/>
    <n v="6"/>
    <x v="1"/>
    <n v="0.25332337279240136"/>
    <n v="-0.15024281503462866"/>
    <n v="-0.15066074276600538"/>
    <n v="0.10266263002639597"/>
  </r>
  <r>
    <s v="4.7"/>
    <n v="4"/>
    <n v="7"/>
    <x v="1"/>
    <n v="0"/>
    <n v="2.2468057797219387E-2"/>
    <n v="-0.10000162593694562"/>
    <n v="-0.10000162593694562"/>
  </r>
  <r>
    <s v="4.8"/>
    <n v="4"/>
    <n v="8"/>
    <x v="1"/>
    <n v="-0.5"/>
    <n v="-0.19903846153846239"/>
    <n v="-0.30000000000000071"/>
    <n v="-0.80000000000000071"/>
  </r>
  <r>
    <s v="4.9"/>
    <n v="4"/>
    <n v="9"/>
    <x v="1"/>
    <n v="0.20001594514868692"/>
    <n v="-2.256372806291651E-3"/>
    <n v="-0.15472042541370534"/>
    <n v="4.5295519734981582E-2"/>
  </r>
  <r>
    <s v="4.10"/>
    <n v="4"/>
    <n v="10"/>
    <x v="1"/>
    <n v="-5.0600796812746651E-2"/>
    <n v="-4.0645832603125598E-4"/>
    <n v="5.0600796812746651E-2"/>
    <n v="0"/>
  </r>
  <r>
    <s v="4.11"/>
    <n v="4"/>
    <n v="11"/>
    <x v="1"/>
    <n v="0.40144911013997131"/>
    <n v="-0.77985862678390738"/>
    <n v="-0.60000771158666133"/>
    <n v="-0.19855860144669002"/>
  </r>
  <r>
    <s v="4.12"/>
    <n v="4"/>
    <n v="12"/>
    <x v="1"/>
    <n v="0.15019762845849804"/>
    <n v="7.4607001576580956E-2"/>
    <n v="4.8249027237353914E-2"/>
    <n v="0.19844665569585196"/>
  </r>
  <r>
    <s v="4.13"/>
    <n v="4"/>
    <n v="13"/>
    <x v="1"/>
    <n v="0.45057442557442684"/>
    <n v="-0.20596239636977032"/>
    <n v="-0.40151496302439682"/>
    <n v="4.905946255003002E-2"/>
  </r>
  <r>
    <s v="4.14"/>
    <n v="4"/>
    <n v="14"/>
    <x v="1"/>
    <n v="0.19522234946852279"/>
    <n v="2.6157873667411735E-2"/>
    <n v="0.10320142355478978"/>
    <n v="0.29842377302331258"/>
  </r>
  <r>
    <s v="4.15"/>
    <n v="4"/>
    <n v="15"/>
    <x v="1"/>
    <n v="-0.15264268538057557"/>
    <n v="-4.0787783783011733E-2"/>
    <n v="0.20212245696400721"/>
    <n v="4.9479771583431642E-2"/>
  </r>
  <r>
    <s v="4.16"/>
    <n v="4"/>
    <n v="16"/>
    <x v="1"/>
    <n v="5.1698113207548246E-2"/>
    <n v="6.186264067588354E-2"/>
    <n v="-0.10075757575757827"/>
    <n v="-4.905946255003002E-2"/>
  </r>
  <r>
    <s v="5.1"/>
    <n v="5"/>
    <n v="1"/>
    <x v="0"/>
    <n v="-0.99920000000000186"/>
    <n v="0.24354013957616694"/>
    <n v="0.74816326530612365"/>
    <n v="-0.25103673469387822"/>
  </r>
  <r>
    <s v="5.2"/>
    <n v="5"/>
    <n v="2"/>
    <x v="0"/>
    <n v="0.15017301038062492"/>
    <n v="5.1327797162329603E-2"/>
    <n v="4.8464163822524498E-2"/>
    <n v="0.19863717420314941"/>
  </r>
  <r>
    <s v="5.3"/>
    <n v="5"/>
    <n v="3"/>
    <x v="0"/>
    <n v="0.60067567567567792"/>
    <n v="-0.55948440126465471"/>
    <n v="-0.90000000000000213"/>
    <n v="-0.29932432432432421"/>
  </r>
  <r>
    <s v="5.4"/>
    <n v="5"/>
    <n v="4"/>
    <x v="0"/>
    <n v="-4.8453608247422508E-2"/>
    <n v="-0.2034931198469927"/>
    <n v="-0.6516245487364607"/>
    <n v="-0.7000781569838832"/>
  </r>
  <r>
    <s v="5.5"/>
    <n v="5"/>
    <n v="5"/>
    <x v="0"/>
    <n v="0.10370370370370452"/>
    <n v="-0.45011299972593832"/>
    <n v="-0.50096153846153868"/>
    <n v="-0.39725783475783416"/>
  </r>
  <r>
    <s v="5.6"/>
    <n v="5"/>
    <n v="6"/>
    <x v="0"/>
    <n v="5.0193050193049871E-2"/>
    <n v="-0.18335803215888014"/>
    <n v="-0.25019607843137237"/>
    <n v="-0.2000030282383225"/>
  </r>
  <r>
    <s v="5.7"/>
    <n v="5"/>
    <n v="7"/>
    <x v="0"/>
    <n v="-0.29923664122137339"/>
    <n v="-0.21518232207695931"/>
    <n v="-0.35020080321285185"/>
    <n v="-0.64943744443422524"/>
  </r>
  <r>
    <s v="5.8"/>
    <n v="5"/>
    <n v="8"/>
    <x v="0"/>
    <n v="-0.24983388704318799"/>
    <n v="-7.5802608405375338E-2"/>
    <n v="-6.756756756782778E-4"/>
    <n v="-0.25050956271886626"/>
  </r>
  <r>
    <s v="5.9"/>
    <n v="5"/>
    <n v="9"/>
    <x v="0"/>
    <n v="0.1516245487364607"/>
    <n v="-0.2769360269360277"/>
    <n v="-0.20289855072463681"/>
    <n v="-5.127400198817611E-2"/>
  </r>
  <r>
    <s v="5.10"/>
    <n v="5"/>
    <n v="10"/>
    <x v="0"/>
    <n v="0.15028571428571524"/>
    <n v="-6.8830794685140972E-2"/>
    <n v="-0.30000000000000071"/>
    <n v="-0.14971428571428547"/>
  </r>
  <r>
    <s v="5.11"/>
    <n v="5"/>
    <n v="11"/>
    <x v="0"/>
    <n v="5.0185873605947506E-2"/>
    <n v="-0.40869498856420705"/>
    <n v="-0.30000000000000071"/>
    <n v="-0.2498141263940532"/>
  </r>
  <r>
    <s v="5.12"/>
    <n v="5"/>
    <n v="12"/>
    <x v="0"/>
    <n v="-0.19942196531791723"/>
    <n v="-0.19754446310463791"/>
    <n v="-0.50060240963855662"/>
    <n v="-0.70002437495647385"/>
  </r>
  <r>
    <s v="5.13"/>
    <n v="5"/>
    <n v="13"/>
    <x v="0"/>
    <n v="0.30064935064934772"/>
    <n v="3.9328292063162351E-2"/>
    <n v="-0.4058823529411768"/>
    <n v="-0.10523300229182908"/>
  </r>
  <r>
    <s v="5.14"/>
    <n v="5"/>
    <n v="14"/>
    <x v="0"/>
    <n v="-9.9418604651162923E-2"/>
    <e v="#N/A"/>
    <e v="#N/A"/>
    <m/>
  </r>
  <r>
    <s v="5.14new"/>
    <n v="5"/>
    <n v="14"/>
    <x v="0"/>
    <e v="#N/A"/>
    <e v="#N/A"/>
    <e v="#N/A"/>
    <m/>
  </r>
  <r>
    <s v="5.15"/>
    <n v="5"/>
    <n v="15"/>
    <x v="0"/>
    <n v="5.4385964912283313E-2"/>
    <n v="-9.930583501005863E-2"/>
    <n v="-0.30071428571428704"/>
    <n v="-0.24632832080200373"/>
  </r>
  <r>
    <s v="5.15new"/>
    <n v="5"/>
    <n v="15"/>
    <x v="0"/>
    <e v="#N/A"/>
    <e v="#N/A"/>
    <e v="#N/A"/>
    <m/>
  </r>
  <r>
    <s v="5.16"/>
    <n v="5"/>
    <n v="16"/>
    <x v="0"/>
    <n v="9.9999999999997868E-2"/>
    <e v="#N/A"/>
    <e v="#N/A"/>
    <m/>
  </r>
  <r>
    <s v="5.16new"/>
    <n v="5"/>
    <n v="16"/>
    <x v="0"/>
    <e v="#N/A"/>
    <e v="#N/A"/>
    <e v="#N/A"/>
    <m/>
  </r>
  <r>
    <s v="6.1"/>
    <n v="6"/>
    <n v="1"/>
    <x v="1"/>
    <n v="0.19999999999999929"/>
    <n v="-0.2408989668150916"/>
    <n v="-0.19999999999999929"/>
    <n v="0"/>
  </r>
  <r>
    <s v="6.2"/>
    <n v="6"/>
    <n v="2"/>
    <x v="1"/>
    <n v="0.10000000000000142"/>
    <n v="-0.37518247301246532"/>
    <n v="-0.20305343511450324"/>
    <n v="-0.10305343511450182"/>
  </r>
  <r>
    <s v="6.3"/>
    <n v="6"/>
    <n v="3"/>
    <x v="1"/>
    <n v="0.20069930069930031"/>
    <n v="-0.42854356457541876"/>
    <n v="-0.55017921146953341"/>
    <n v="-0.3494799107702331"/>
  </r>
  <r>
    <s v="6.4"/>
    <n v="6"/>
    <n v="4"/>
    <x v="1"/>
    <n v="0.203125"/>
    <n v="-0.37400476970445773"/>
    <n v="-0.55020080321285114"/>
    <n v="-0.34707580321285114"/>
  </r>
  <r>
    <s v="6.5"/>
    <n v="6"/>
    <n v="5"/>
    <x v="1"/>
    <n v="7.0921985815353139E-4"/>
    <n v="-9.1477457670512408E-2"/>
    <n v="-0.19999999999999929"/>
    <n v="-0.19929078014184576"/>
  </r>
  <r>
    <s v="6.6"/>
    <n v="6"/>
    <n v="6"/>
    <x v="1"/>
    <n v="0"/>
    <n v="-0.29250297332990627"/>
    <n v="-0.25226130653266132"/>
    <n v="-0.25226130653266132"/>
  </r>
  <r>
    <s v="6.7"/>
    <n v="6"/>
    <n v="7"/>
    <x v="1"/>
    <n v="0"/>
    <n v="-9.3291976452643866E-2"/>
    <n v="-0.20281690140844866"/>
    <n v="-0.20281690140844866"/>
  </r>
  <r>
    <s v="6.8"/>
    <n v="6"/>
    <n v="8"/>
    <x v="1"/>
    <n v="6.9930069930279615E-4"/>
    <n v="-0.14405847500333024"/>
    <n v="-0.20070921985815637"/>
    <n v="-0.20000991915885358"/>
  </r>
  <r>
    <s v="6.9"/>
    <n v="6"/>
    <n v="9"/>
    <x v="1"/>
    <n v="5.0180505415161392E-2"/>
    <n v="-0.29613374068517473"/>
    <n v="0"/>
    <n v="5.0180505415161392E-2"/>
  </r>
  <r>
    <s v="6.10"/>
    <n v="6"/>
    <n v="10"/>
    <x v="1"/>
    <n v="0.25021459227467879"/>
    <n v="-0.51558882595765354"/>
    <n v="-0.40000000000000036"/>
    <n v="-0.14978540772532156"/>
  </r>
  <r>
    <s v="6.11"/>
    <n v="6"/>
    <n v="11"/>
    <x v="1"/>
    <n v="-0.24984802431611186"/>
    <n v="-6.4718623902166428E-2"/>
    <n v="0.49940119760479362"/>
    <n v="0.24955317328868176"/>
  </r>
  <r>
    <s v="6.12"/>
    <n v="6"/>
    <n v="12"/>
    <x v="1"/>
    <n v="0.5"/>
    <n v="-0.76514602850938473"/>
    <n v="-0.55135135135135016"/>
    <n v="-5.1351351351350161E-2"/>
  </r>
  <r>
    <s v="6.13"/>
    <n v="6"/>
    <n v="13"/>
    <x v="1"/>
    <n v="0.30000000000000249"/>
    <n v="-0.48666521613826497"/>
    <n v="-0.80000000000000249"/>
    <n v="-0.5"/>
  </r>
  <r>
    <s v="6.14"/>
    <n v="6"/>
    <n v="14"/>
    <x v="1"/>
    <n v="3.4000000000000004"/>
    <n v="0.21499838060711163"/>
    <n v="-0.15016949152542303"/>
    <n v="3.2498305084745773"/>
  </r>
  <r>
    <s v="6.15"/>
    <n v="6"/>
    <n v="15"/>
    <x v="1"/>
    <n v="-0.29917355371900634"/>
    <n v="0.15230614302479317"/>
    <n v="0.44489795918367214"/>
    <n v="0.14572440546466581"/>
  </r>
  <r>
    <s v="6.16"/>
    <n v="6"/>
    <n v="16"/>
    <x v="1"/>
    <n v="-0.59999999999999964"/>
    <n v="2.5164002310143374E-2"/>
    <n v="0.49646017699114786"/>
    <n v="-0.10353982300885178"/>
  </r>
  <r>
    <s v="7.1"/>
    <n v="7"/>
    <n v="1"/>
    <x v="2"/>
    <n v="1.1011627906976731"/>
    <n v="-1.3445865542938833"/>
    <n v="-1.3526946107784426"/>
    <n v="-0.25153182008076946"/>
  </r>
  <r>
    <s v="7.2"/>
    <n v="7"/>
    <n v="2"/>
    <x v="2"/>
    <n v="-0.80000000000000071"/>
    <n v="-0.43069513387832359"/>
    <n v="-0.65026178010471192"/>
    <n v="-1.4502617801047126"/>
  </r>
  <r>
    <s v="7.3"/>
    <n v="7"/>
    <n v="3"/>
    <x v="2"/>
    <n v="-0.19999999999999929"/>
    <n v="-0.74981372354686293"/>
    <n v="0.14796380090497685"/>
    <n v="-5.203619909502244E-2"/>
  </r>
  <r>
    <s v="7.4"/>
    <n v="7"/>
    <n v="4"/>
    <x v="2"/>
    <n v="1.7502164502164508"/>
    <n v="-0.31180710489237917"/>
    <n v="-0.75179282868526087"/>
    <n v="0.99842362153118991"/>
  </r>
  <r>
    <s v="7.5"/>
    <n v="7"/>
    <n v="5"/>
    <x v="2"/>
    <n v="-9.9224806201549498E-2"/>
    <n v="-0.66626018584404001"/>
    <n v="-0.40080645161290462"/>
    <n v="-0.50003125781445412"/>
  </r>
  <r>
    <s v="7.6"/>
    <n v="7"/>
    <n v="6"/>
    <x v="2"/>
    <n v="-9.9115044247787054E-2"/>
    <n v="-0.65390820016286"/>
    <n v="-0.20090909090908937"/>
    <n v="-0.30002413515687643"/>
  </r>
  <r>
    <s v="7.7"/>
    <n v="7"/>
    <n v="7"/>
    <x v="2"/>
    <n v="0.35200000000000031"/>
    <n v="0.29116041938318737"/>
    <n v="0.54979423868312693"/>
    <n v="0.90179423868312725"/>
  </r>
  <r>
    <s v="7.8"/>
    <n v="7"/>
    <n v="8"/>
    <x v="2"/>
    <n v="0.20082644628099366"/>
    <n v="-0.14599596939047288"/>
    <n v="-0.80086956521739161"/>
    <n v="-0.60004311893639795"/>
  </r>
  <r>
    <s v="7.9"/>
    <n v="7"/>
    <n v="9"/>
    <x v="2"/>
    <n v="-0.44730538922155549"/>
    <n v="-0.29421372821440706"/>
    <n v="-0.10128205128205092"/>
    <n v="-0.54858744050360642"/>
  </r>
  <r>
    <s v="7.10"/>
    <n v="7"/>
    <n v="10"/>
    <x v="2"/>
    <n v="0.40084745762711904"/>
    <n v="-0.19112048858429986"/>
    <n v="-0.35189873417721529"/>
    <n v="4.8948723449903753E-2"/>
  </r>
  <r>
    <s v="7.11"/>
    <n v="7"/>
    <n v="11"/>
    <x v="2"/>
    <n v="-0.29661016949152597"/>
    <n v="-0.23430084170730936"/>
    <n v="-0.90094339622641506"/>
    <n v="-1.197553565717941"/>
  </r>
  <r>
    <s v="7.12"/>
    <n v="7"/>
    <n v="12"/>
    <x v="2"/>
    <n v="0.30000000000000071"/>
    <n v="-1.7239369916849991"/>
    <n v="-1.9009433962264151"/>
    <n v="-1.6009433962264144"/>
  </r>
  <r>
    <s v="7.13"/>
    <n v="7"/>
    <n v="13"/>
    <x v="2"/>
    <n v="0.40126582278481049"/>
    <n v="-0.8621798786371988"/>
    <n v="-0.65294117647058947"/>
    <n v="-0.25167535368577898"/>
  </r>
  <r>
    <s v="7.14"/>
    <n v="7"/>
    <n v="14"/>
    <x v="2"/>
    <n v="-0.34979253112033426"/>
    <n v="-2.5777977623343773E-2"/>
    <n v="0.30000000000000071"/>
    <n v="-4.979253112033355E-2"/>
  </r>
  <r>
    <s v="7.15"/>
    <n v="7"/>
    <n v="15"/>
    <x v="2"/>
    <n v="1.8032786885245891"/>
    <n v="-0.87378920318698583"/>
    <n v="-3.7521951219512193"/>
    <n v="-1.9489164334266302"/>
  </r>
  <r>
    <s v="7.16"/>
    <n v="7"/>
    <n v="16"/>
    <x v="2"/>
    <n v="-0.19999999999999929"/>
    <n v="-0.79451283903845038"/>
    <n v="-1.0619047619047626"/>
    <n v="-1.2619047619047619"/>
  </r>
  <r>
    <s v="8.1"/>
    <n v="8"/>
    <n v="1"/>
    <x v="2"/>
    <n v="0.45018450184501901"/>
    <n v="-1.2270149610951542"/>
    <n v="-1.203125"/>
    <n v="-0.75294049815498099"/>
  </r>
  <r>
    <s v="8.2"/>
    <n v="8"/>
    <n v="2"/>
    <x v="2"/>
    <n v="0.10384615384615437"/>
    <n v="-0.20235831994326148"/>
    <n v="-3.8095238095259276E-3"/>
    <n v="0.10003663003662844"/>
  </r>
  <r>
    <s v="8.3"/>
    <n v="8"/>
    <n v="3"/>
    <x v="2"/>
    <n v="-9.8611111111110539E-2"/>
    <n v="-0.30267628012319125"/>
    <n v="-0.59999999999999964"/>
    <n v="-0.69861111111111018"/>
  </r>
  <r>
    <s v="8.4"/>
    <n v="8"/>
    <n v="4"/>
    <x v="2"/>
    <n v="-0.14828897338403024"/>
    <n v="0.1325051340758634"/>
    <n v="0.29699248120300581"/>
    <n v="0.14870350781897557"/>
  </r>
  <r>
    <s v="8.5"/>
    <n v="8"/>
    <n v="5"/>
    <x v="2"/>
    <n v="-0.29926470588235077"/>
    <n v="-0.1949951565937269"/>
    <n v="-0.75019920318725219"/>
    <n v="-1.049463909069603"/>
  </r>
  <r>
    <s v="8.6"/>
    <n v="8"/>
    <n v="6"/>
    <x v="2"/>
    <n v="-0.54978723404255447"/>
    <n v="6.8498865722506963E-2"/>
    <n v="-0.10090090090089987"/>
    <n v="-0.65068813494345434"/>
  </r>
  <r>
    <s v="8.7"/>
    <n v="8"/>
    <n v="7"/>
    <x v="2"/>
    <n v="0.10076335877862519"/>
    <n v="0.35571017636321045"/>
    <n v="4.9811320754718835E-2"/>
    <n v="0.15057467953334402"/>
  </r>
  <r>
    <s v="8.8"/>
    <n v="8"/>
    <n v="8"/>
    <x v="2"/>
    <n v="-9.9099099099099419E-2"/>
    <n v="-1.4332022029897473E-2"/>
    <n v="0.24444444444444358"/>
    <n v="0.14534534534534416"/>
  </r>
  <r>
    <s v="8.9"/>
    <n v="8"/>
    <n v="9"/>
    <x v="2"/>
    <n v="0.15022831050228191"/>
    <n v="-6.0446498084328226E-2"/>
    <n v="0"/>
    <n v="0.15022831050228191"/>
  </r>
  <r>
    <s v="8.10"/>
    <n v="8"/>
    <n v="10"/>
    <x v="2"/>
    <n v="-9.587628865979525E-2"/>
    <n v="-0.20797005853810013"/>
    <n v="-0.3524324324324315"/>
    <n v="-0.44830872109222675"/>
  </r>
  <r>
    <s v="8.11"/>
    <n v="8"/>
    <n v="11"/>
    <x v="2"/>
    <n v="1.3502564102564101"/>
    <n v="8.4706527754381256E-2"/>
    <n v="-0.3009259259259256"/>
    <n v="1.0493304843304845"/>
  </r>
  <r>
    <s v="8.12"/>
    <n v="8"/>
    <n v="12"/>
    <x v="2"/>
    <n v="1.0517928286852598"/>
    <n v="0.25292786215458385"/>
    <n v="-1.0031746031746014"/>
    <n v="4.8618225510658419E-2"/>
  </r>
  <r>
    <s v="8.13"/>
    <n v="8"/>
    <n v="13"/>
    <x v="2"/>
    <n v="-4.9743589743590277E-2"/>
    <n v="-0.43418635526000493"/>
    <n v="-0.80449438202247237"/>
    <n v="-0.85423797176606264"/>
  </r>
  <r>
    <s v="8.14"/>
    <n v="8"/>
    <n v="14"/>
    <x v="2"/>
    <n v="0.15211267605633871"/>
    <n v="-0.28181523723028157"/>
    <n v="-0.45024154589372145"/>
    <n v="-0.29812886983738274"/>
  </r>
  <r>
    <s v="8.15"/>
    <n v="8"/>
    <n v="15"/>
    <x v="2"/>
    <n v="-1.4956989247311849"/>
    <n v="-1.2606488196102683"/>
    <n v="-1.1014925373134323"/>
    <n v="-2.5971914620446173"/>
  </r>
  <r>
    <s v="8.16"/>
    <n v="8"/>
    <n v="16"/>
    <x v="2"/>
    <n v="-0.147887323943662"/>
    <n v="-0.27376553682664273"/>
    <n v="-0.50100000000000122"/>
    <n v="-0.64888732394366322"/>
  </r>
  <r>
    <s v="9.1"/>
    <n v="9"/>
    <n v="1"/>
    <x v="2"/>
    <n v="-4.9822064056938231E-2"/>
    <n v="-0.81227815857216257"/>
    <n v="-0.75169811320754754"/>
    <n v="-0.80152017726448577"/>
  </r>
  <r>
    <s v="9.2"/>
    <n v="9"/>
    <n v="2"/>
    <x v="2"/>
    <n v="-0.84981412639405107"/>
    <n v="-0.37242531076396013"/>
    <n v="-0.55020746887966787"/>
    <n v="-1.4000215952737189"/>
  </r>
  <r>
    <s v="9.3"/>
    <n v="9"/>
    <n v="3"/>
    <x v="2"/>
    <n v="-0.54978354978354993"/>
    <n v="-4.5456423819523195E-4"/>
    <n v="-9.0909090909008228E-4"/>
    <n v="-0.55069264069264001"/>
  </r>
  <r>
    <s v="9.4"/>
    <n v="9"/>
    <n v="4"/>
    <x v="2"/>
    <n v="-4.9844236760126392E-2"/>
    <n v="-0.69440239062771347"/>
    <n v="-0.80263157894736992"/>
    <n v="-0.85247581570749631"/>
  </r>
  <r>
    <s v="9.5"/>
    <n v="9"/>
    <n v="5"/>
    <x v="2"/>
    <n v="3.1496062992104612E-3"/>
    <n v="-0.85159478805210398"/>
    <n v="-0.85189873417721529"/>
    <n v="-0.84874912787800483"/>
  </r>
  <r>
    <s v="9.6"/>
    <n v="9"/>
    <n v="6"/>
    <x v="2"/>
    <n v="-0.94980842911877339"/>
    <n v="5.962496026860558"/>
    <n v="-0.65021834061135309"/>
    <n v="-1.6000267697301265"/>
  </r>
  <r>
    <s v="9.7"/>
    <n v="9"/>
    <n v="7"/>
    <x v="2"/>
    <n v="0.15180722891566312"/>
    <n v="-0.3856494331842093"/>
    <n v="-0.90085470085470298"/>
    <n v="-0.74904747193903987"/>
  </r>
  <r>
    <s v="9.8"/>
    <n v="9"/>
    <n v="8"/>
    <x v="2"/>
    <n v="-0.19931506849315284"/>
    <n v="-7.6402507257558483E-2"/>
    <n v="-0.25017667844522862"/>
    <n v="-0.44949174693838145"/>
  </r>
  <r>
    <s v="9.9"/>
    <n v="9"/>
    <n v="9"/>
    <x v="2"/>
    <n v="-1.3481781376518214"/>
    <n v="-1.68110419849571"/>
    <n v="-2"/>
    <n v="-3.3481781376518214"/>
  </r>
  <r>
    <s v="9.10"/>
    <n v="9"/>
    <n v="10"/>
    <x v="2"/>
    <n v="-1.1989473684210523"/>
    <n v="-0.94930950100336098"/>
    <n v="-1.2014084507042257"/>
    <n v="-2.4003558191252781"/>
  </r>
  <r>
    <s v="9.11"/>
    <n v="9"/>
    <n v="11"/>
    <x v="2"/>
    <n v="8.130081300841141E-4"/>
    <n v="-0.13281206697132752"/>
    <n v="-0.30083333333333329"/>
    <n v="-0.30002032520324917"/>
  </r>
  <r>
    <s v="9.12"/>
    <n v="9"/>
    <n v="12"/>
    <x v="2"/>
    <n v="0"/>
    <n v="-1.7460142375378851E-2"/>
    <n v="-5.173745173745381E-2"/>
    <n v="-5.173745173745381E-2"/>
  </r>
  <r>
    <s v="9.13"/>
    <n v="9"/>
    <n v="13"/>
    <x v="2"/>
    <n v="-0.2497777777777781"/>
    <n v="-1.778572861920944"/>
    <n v="-1.5"/>
    <n v="-1.7497777777777781"/>
  </r>
  <r>
    <s v="9.14"/>
    <n v="9"/>
    <n v="14"/>
    <x v="2"/>
    <n v="-0.69999999999999929"/>
    <n v="0.21268785562985215"/>
    <n v="-0.40330578512396542"/>
    <n v="-1.1033057851239647"/>
  </r>
  <r>
    <s v="9.15"/>
    <n v="9"/>
    <n v="15"/>
    <x v="2"/>
    <n v="-4.8178137651820663E-2"/>
    <n v="-0.10804268610249501"/>
    <n v="-0.15020576131687413"/>
    <n v="-0.19838389896869479"/>
  </r>
  <r>
    <s v="9.16"/>
    <n v="9"/>
    <n v="16"/>
    <x v="2"/>
    <n v="-0.24984709480122191"/>
    <n v="-0.24891940021370118"/>
    <n v="-0.10000000000000142"/>
    <n v="-0.34984709480122334"/>
  </r>
  <r>
    <s v="10.1"/>
    <n v="10"/>
    <n v="1"/>
    <x v="3"/>
    <n v="5.0605648400052772E-2"/>
    <n v="-0.32534699260101263"/>
    <n v="-0.30165104863900005"/>
    <n v="-0.25104540023894728"/>
  </r>
  <r>
    <s v="10.2"/>
    <n v="10"/>
    <n v="2"/>
    <x v="3"/>
    <n v="0"/>
    <n v="6.8334655341548256E-2"/>
    <n v="0.19831585809746244"/>
    <n v="0.19831585809746244"/>
  </r>
  <r>
    <s v="10.3"/>
    <n v="10"/>
    <n v="3"/>
    <x v="3"/>
    <n v="-0.14938275873992701"/>
    <n v="4.9158952327331917E-2"/>
    <n v="-5.063113111353168E-2"/>
    <n v="-0.20001388985345869"/>
  </r>
  <r>
    <s v="10.4"/>
    <n v="10"/>
    <n v="4"/>
    <x v="3"/>
    <n v="0.44978165938864656"/>
    <n v="-2.5198528984839541E-2"/>
    <n v="-1.7467248908307198E-3"/>
    <n v="0.44803493449781584"/>
  </r>
  <r>
    <s v="10.5"/>
    <n v="10"/>
    <n v="5"/>
    <x v="3"/>
    <n v="-0.15103884372176779"/>
    <n v="-0.54714033056566436"/>
    <n v="-0.74814814814814845"/>
    <n v="-0.89918699186991624"/>
  </r>
  <r>
    <s v="10.6"/>
    <n v="10"/>
    <n v="6"/>
    <x v="3"/>
    <n v="-0.2490124432154861"/>
    <e v="#N/A"/>
    <e v="#N/A"/>
    <m/>
  </r>
  <r>
    <s v="10.6new"/>
    <m/>
    <m/>
    <x v="4"/>
    <e v="#N/A"/>
    <e v="#N/A"/>
    <e v="#N/A"/>
    <m/>
  </r>
  <r>
    <s v="10.7"/>
    <n v="10"/>
    <n v="7"/>
    <x v="3"/>
    <n v="-0.5"/>
    <n v="-0.75589738955392427"/>
    <n v="-0.85025906735751278"/>
    <n v="-1.3502590673575128"/>
  </r>
  <r>
    <s v="10.8"/>
    <n v="10"/>
    <n v="8"/>
    <x v="3"/>
    <n v="-0.5"/>
    <n v="5.4400011948342097E-2"/>
    <n v="-5.0264550264548902E-2"/>
    <n v="-0.5502645502645489"/>
  </r>
  <r>
    <s v="10.9"/>
    <n v="10"/>
    <n v="9"/>
    <x v="3"/>
    <n v="-0.64534013605441842"/>
    <n v="-1.0102015654131851"/>
    <n v="-1.2496598639455803"/>
    <n v="-1.8949999999999987"/>
  </r>
  <r>
    <s v="10.10"/>
    <n v="10"/>
    <n v="10"/>
    <x v="3"/>
    <n v="5.5938551387036739E-2"/>
    <n v="-0.37398206997533201"/>
    <n v="-0.30003919519205624"/>
    <n v="-0.2441006438050195"/>
  </r>
  <r>
    <s v="10.11"/>
    <n v="10"/>
    <n v="11"/>
    <x v="3"/>
    <n v="-0.24968152866242033"/>
    <n v="-0.32683923186412134"/>
    <n v="-0.40138888888889035"/>
    <n v="-0.65107041755131068"/>
  </r>
  <r>
    <s v="10.12"/>
    <n v="10"/>
    <n v="12"/>
    <x v="3"/>
    <n v="-0.94936740160725286"/>
    <n v="0.27294500088283513"/>
    <n v="9.8124290768305755E-2"/>
    <n v="-0.8512431108389471"/>
  </r>
  <r>
    <s v="10.13"/>
    <n v="10"/>
    <n v="13"/>
    <x v="3"/>
    <n v="-0.60106382978723261"/>
    <n v="-0.12843943858865003"/>
    <n v="-0.40004728132387868"/>
    <n v="-1.0011111111111113"/>
  </r>
  <r>
    <s v="10.14"/>
    <n v="10"/>
    <n v="14"/>
    <x v="3"/>
    <n v="1.104431826561461"/>
    <n v="-0.27585396384800198"/>
    <n v="-0.49813362936238192"/>
    <n v="0.60629819719907907"/>
  </r>
  <r>
    <s v="10.15"/>
    <n v="10"/>
    <n v="15"/>
    <x v="3"/>
    <n v="0.30240559343740259"/>
    <n v="0.27396886208389581"/>
    <n v="0.20000653146533409"/>
    <n v="0.50241212490273668"/>
  </r>
  <r>
    <s v="10.16"/>
    <n v="10"/>
    <n v="16"/>
    <x v="3"/>
    <n v="-0.74735866543095675"/>
    <n v="0.4027378361844427"/>
    <n v="0.90120481927710827"/>
    <n v="0.15384615384615152"/>
  </r>
  <r>
    <s v="11.1"/>
    <n v="11"/>
    <n v="1"/>
    <x v="3"/>
    <n v="-0.79678781169671709"/>
    <n v="0.64900236734598415"/>
    <n v="0.60010304360271149"/>
    <n v="-0.19668476809400559"/>
  </r>
  <r>
    <s v="11.2"/>
    <n v="11"/>
    <n v="2"/>
    <x v="3"/>
    <n v="0.65811499272198049"/>
    <n v="-0.20637366084610065"/>
    <n v="-4.9781659388646204E-2"/>
    <n v="0.60833333333333428"/>
  </r>
  <r>
    <s v="11.3"/>
    <n v="11"/>
    <n v="3"/>
    <x v="3"/>
    <n v="-0.49749512524373962"/>
    <n v="-0.4791572466760563"/>
    <n v="-0.59911504424778705"/>
    <n v="-1.0966101694915267"/>
  </r>
  <r>
    <s v="11.4"/>
    <n v="11"/>
    <n v="4"/>
    <x v="3"/>
    <n v="-0.39494407900797768"/>
    <n v="-0.37506872046662565"/>
    <n v="-0.35068256028954714"/>
    <n v="-0.74562663929752482"/>
  </r>
  <r>
    <s v="11.5"/>
    <n v="11"/>
    <n v="5"/>
    <x v="3"/>
    <n v="-0.69658119658119766"/>
    <n v="-0.32553927575997577"/>
    <n v="-0.30000000000000071"/>
    <n v="-0.99658119658119837"/>
  </r>
  <r>
    <s v="11.6"/>
    <n v="11"/>
    <n v="6"/>
    <x v="3"/>
    <n v="0.15318062548755407"/>
    <n v="5.1032243231631469E-2"/>
    <n v="5.0209205020919967E-2"/>
    <n v="0.20338983050847403"/>
  </r>
  <r>
    <s v="11.7"/>
    <n v="11"/>
    <n v="7"/>
    <x v="3"/>
    <n v="-0.6000000000000032"/>
    <n v="-0.62819409181006414"/>
    <n v="-0.69999999999999929"/>
    <n v="-1.3000000000000025"/>
  </r>
  <r>
    <s v="11.8"/>
    <n v="11"/>
    <n v="8"/>
    <x v="3"/>
    <n v="0.25305282933307538"/>
    <n v="-0.24116343433897924"/>
    <n v="-0.40165264866459971"/>
    <n v="-0.14859981933152433"/>
  </r>
  <r>
    <s v="11.9"/>
    <n v="11"/>
    <n v="9"/>
    <x v="3"/>
    <n v="-0.39903846153846168"/>
    <n v="0.35098828004550953"/>
    <n v="0.34975845410627926"/>
    <n v="-4.9280007432182416E-2"/>
  </r>
  <r>
    <s v="11.10"/>
    <n v="11"/>
    <n v="10"/>
    <x v="3"/>
    <n v="-0.70001619807937132"/>
    <n v="3.1545220603295121E-2"/>
    <n v="0.2000048537798822"/>
    <n v="-0.50001134429948912"/>
  </r>
  <r>
    <s v="11.11"/>
    <n v="11"/>
    <n v="11"/>
    <x v="3"/>
    <n v="5.0564613781645562E-2"/>
    <n v="-0.19924813166324462"/>
    <n v="-0.24981273408239879"/>
    <n v="-0.19924812030075323"/>
  </r>
  <r>
    <s v="11.12"/>
    <n v="11"/>
    <n v="12"/>
    <x v="3"/>
    <n v="-0.2548176461219942"/>
    <n v="-0.35888475577203494"/>
    <n v="-0.44521193092621569"/>
    <n v="-0.70002957704820989"/>
  </r>
  <r>
    <s v="11.13"/>
    <n v="11"/>
    <n v="13"/>
    <x v="3"/>
    <n v="-0.39905660377358565"/>
    <n v="-1.072863693524285"/>
    <n v="-0.95675675675675542"/>
    <n v="-1.3558133605303411"/>
  </r>
  <r>
    <s v="11.14"/>
    <n v="11"/>
    <n v="14"/>
    <x v="3"/>
    <n v="0.14692878035507739"/>
    <n v="-0.14795996072655626"/>
    <n v="-0.19755464480874352"/>
    <n v="-5.0625864453666125E-2"/>
  </r>
  <r>
    <s v="11.15"/>
    <n v="11"/>
    <n v="15"/>
    <x v="3"/>
    <n v="-5.021834061135344E-2"/>
    <n v="-0.10314500871126953"/>
    <n v="0"/>
    <n v="-5.021834061135344E-2"/>
  </r>
  <r>
    <s v="11.16"/>
    <n v="11"/>
    <n v="16"/>
    <x v="3"/>
    <n v="-0.1000084947332649"/>
    <n v="-0.43637942040843569"/>
    <n v="-0.55126919602529334"/>
    <n v="-0.65127769075855824"/>
  </r>
  <r>
    <s v="12.1"/>
    <n v="12"/>
    <n v="1"/>
    <x v="3"/>
    <n v="0.10000655651717949"/>
    <n v="-1.465545619257469E-2"/>
    <n v="-0.1991935483870968"/>
    <n v="-9.9186991869917307E-2"/>
  </r>
  <r>
    <s v="12.2"/>
    <n v="12"/>
    <n v="2"/>
    <x v="3"/>
    <n v="5.4480286738352035E-2"/>
    <n v="-5.0885920790896932E-2"/>
    <n v="4.8398576512454383E-2"/>
    <n v="0.10287886325080642"/>
  </r>
  <r>
    <s v="12.3"/>
    <n v="12"/>
    <n v="3"/>
    <x v="3"/>
    <n v="-0.30265407107512488"/>
    <n v="-0.1731883340981959"/>
    <n v="-0.14671345029239546"/>
    <n v="-0.44936752136752034"/>
  </r>
  <r>
    <s v="12.4"/>
    <n v="12"/>
    <n v="4"/>
    <x v="3"/>
    <n v="-0.40002873563218522"/>
    <n v="-0.21101651994979242"/>
    <n v="-0.45115586825421339"/>
    <n v="-0.85118460388639861"/>
  </r>
  <r>
    <s v="12.5"/>
    <n v="12"/>
    <n v="5"/>
    <x v="3"/>
    <n v="-4.5028210336267804E-2"/>
    <n v="0.10277110730802619"/>
    <n v="0.19721406319537138"/>
    <n v="0.15218585285910358"/>
  </r>
  <r>
    <s v="12.6"/>
    <n v="12"/>
    <n v="6"/>
    <x v="3"/>
    <n v="-0.34979591836734691"/>
    <n v="-0.35000611360435663"/>
    <n v="-0.30000000000000071"/>
    <n v="-0.64979591836734762"/>
  </r>
  <r>
    <s v="12.7"/>
    <n v="12"/>
    <n v="7"/>
    <x v="3"/>
    <n v="-0.40108695652173765"/>
    <n v="-9.9461740384452213E-2"/>
    <n v="-9.8913043478262352E-2"/>
    <n v="-0.5"/>
  </r>
  <r>
    <s v="12.8"/>
    <n v="12"/>
    <n v="8"/>
    <x v="3"/>
    <n v="-0.40090090090090058"/>
    <n v="9.5836872131386031E-2"/>
    <n v="0.14890090090089991"/>
    <n v="-0.25200000000000067"/>
  </r>
  <r>
    <s v="12.9"/>
    <n v="12"/>
    <n v="9"/>
    <x v="3"/>
    <n v="-0.25254237288135606"/>
    <n v="-0.3489010652749176"/>
    <n v="-0.29775002477946266"/>
    <n v="-0.55029239766081872"/>
  </r>
  <r>
    <s v="12.10"/>
    <n v="12"/>
    <n v="10"/>
    <x v="3"/>
    <n v="-0.55069909058130762"/>
    <n v="-0.60160675651234996"/>
    <n v="-0.60005344259374738"/>
    <n v="-1.150752533175055"/>
  </r>
  <r>
    <s v="12.11"/>
    <n v="12"/>
    <n v="11"/>
    <x v="3"/>
    <n v="-1.0869565217372923E-3"/>
    <n v="-0.27417531857274646"/>
    <n v="-0.30340742550073507"/>
    <n v="-0.30449438202247237"/>
  </r>
  <r>
    <s v="12.12"/>
    <n v="12"/>
    <n v="12"/>
    <x v="3"/>
    <n v="-0.50006535947712472"/>
    <n v="-0.12213180206794938"/>
    <n v="-0.14912293060936754"/>
    <n v="-0.64918829008649226"/>
  </r>
  <r>
    <s v="12.13"/>
    <n v="12"/>
    <n v="13"/>
    <x v="3"/>
    <n v="-0.50008660674762773"/>
    <n v="0.20658807469106577"/>
    <n v="0.70180696675559773"/>
    <n v="0.20172036000797"/>
  </r>
  <r>
    <s v="12.14"/>
    <n v="12"/>
    <n v="14"/>
    <x v="3"/>
    <n v="-0.14449017073668458"/>
    <n v="-0.79792708254849209"/>
    <n v="-0.40006411055509083"/>
    <n v="-0.54455428129177541"/>
  </r>
  <r>
    <s v="12.15"/>
    <n v="12"/>
    <n v="15"/>
    <x v="3"/>
    <n v="-0.34979757085020324"/>
    <n v="-0.24837955231818043"/>
    <n v="-0.15021097046413345"/>
    <n v="-0.5000085413143367"/>
  </r>
  <r>
    <s v="12.16"/>
    <n v="12"/>
    <n v="16"/>
    <x v="3"/>
    <n v="0.35434403292181216"/>
    <n v="-0.28037818706111395"/>
    <n v="-0.20001300813008527"/>
    <n v="0.15433102479172689"/>
  </r>
  <r>
    <s v="13.1"/>
    <n v="13"/>
    <n v="1"/>
    <x v="5"/>
    <n v="5.0577659888002557E-2"/>
    <n v="-5.1543982323471127E-2"/>
    <n v="4.9428212102601066E-2"/>
    <n v="0.10000587199060362"/>
  </r>
  <r>
    <s v="13.2"/>
    <n v="13"/>
    <n v="2"/>
    <x v="5"/>
    <n v="-0.34883698896205573"/>
    <n v="-0.32492207872741119"/>
    <n v="-0.14926115727150524"/>
    <n v="-0.49809814623356097"/>
  </r>
  <r>
    <s v="13.3"/>
    <n v="13"/>
    <n v="3"/>
    <x v="5"/>
    <n v="-9.0909090909008228E-4"/>
    <n v="-0.54958005908805418"/>
    <n v="-0.54933014354067033"/>
    <n v="-0.55023923444976042"/>
  </r>
  <r>
    <s v="13.4"/>
    <n v="13"/>
    <n v="4"/>
    <x v="5"/>
    <n v="-0.10000472366556501"/>
    <n v="-0.7429680781417769"/>
    <n v="-0.99931034482758641"/>
    <n v="-1.0993150684931514"/>
  </r>
  <r>
    <s v="13.5"/>
    <n v="13"/>
    <n v="5"/>
    <x v="5"/>
    <n v="4.7982062780269175E-2"/>
    <n v="-7.3373502142644043E-2"/>
    <n v="-0.19821037328255109"/>
    <n v="-0.15022831050228191"/>
  </r>
  <r>
    <s v="13.6"/>
    <n v="13"/>
    <n v="6"/>
    <x v="5"/>
    <n v="-0.14983277591973021"/>
    <n v="4.865728226458188E-2"/>
    <n v="9.7315436241604658E-2"/>
    <n v="-5.2517339678125552E-2"/>
  </r>
  <r>
    <s v="13.7"/>
    <n v="13"/>
    <n v="7"/>
    <x v="5"/>
    <n v="0.1501845018450183"/>
    <n v="-0.25113357176177686"/>
    <n v="-0.35168539325842474"/>
    <n v="-0.20150089141340644"/>
  </r>
  <r>
    <s v="13.8"/>
    <n v="13"/>
    <n v="8"/>
    <x v="5"/>
    <n v="-0.49490307328605354"/>
    <n v="0.12270711336850582"/>
    <n v="-0.20000402212166968"/>
    <n v="-0.69490709540772322"/>
  </r>
  <r>
    <s v="13.9"/>
    <n v="13"/>
    <n v="9"/>
    <x v="5"/>
    <n v="0.20162265916092714"/>
    <n v="-0.40008157033186542"/>
    <n v="-0.40000655812962194"/>
    <n v="-0.19838389896869479"/>
  </r>
  <r>
    <s v="13.10"/>
    <n v="13"/>
    <n v="10"/>
    <x v="5"/>
    <n v="9.5605747266265695E-2"/>
    <n v="-0.14693484619230901"/>
    <n v="-0.29560851133884825"/>
    <n v="-0.20000276407258255"/>
  </r>
  <r>
    <s v="13.11"/>
    <n v="13"/>
    <n v="11"/>
    <x v="5"/>
    <n v="-0.34892671205446391"/>
    <n v="-0.30233904897541741"/>
    <n v="-0.40003430531732498"/>
    <n v="-0.74896101737178888"/>
  </r>
  <r>
    <s v="13.12"/>
    <n v="13"/>
    <n v="12"/>
    <x v="5"/>
    <n v="0.34656724205400025"/>
    <n v="-2.2758093439948723E-2"/>
    <n v="-4.6560689975898129E-2"/>
    <n v="0.30000655207810212"/>
  </r>
  <r>
    <s v="13.13"/>
    <n v="13"/>
    <n v="13"/>
    <x v="5"/>
    <n v="0.15022624434389087"/>
    <n v="-0.82413840203299138"/>
    <n v="-0.75023923444975971"/>
    <n v="-0.60001299010586884"/>
  </r>
  <r>
    <s v="13.14"/>
    <n v="13"/>
    <n v="14"/>
    <x v="5"/>
    <n v="-0.35068882659190947"/>
    <n v="-0.32419887168617834"/>
    <n v="-0.25118393234672354"/>
    <n v="-0.60187275893863301"/>
  </r>
  <r>
    <s v="13.15"/>
    <n v="13"/>
    <n v="15"/>
    <x v="5"/>
    <n v="-0.19765039370078696"/>
    <n v="-0.4476266408661882"/>
    <n v="-0.40002644628099482"/>
    <n v="-0.59767683998178178"/>
  </r>
  <r>
    <s v="13.16"/>
    <n v="13"/>
    <n v="16"/>
    <x v="5"/>
    <n v="-0.30017216642754718"/>
    <n v="-0.1831129901075581"/>
    <n v="-0.40025015634771677"/>
    <n v="-0.70042232277526395"/>
  </r>
  <r>
    <s v="14.1"/>
    <n v="14"/>
    <n v="1"/>
    <x v="6"/>
    <n v="0.70014819519424343"/>
    <n v="-0.49824305118653101"/>
    <n v="-0.59716312056737664"/>
    <n v="0.10298507462686679"/>
  </r>
  <r>
    <s v="14.2"/>
    <n v="14"/>
    <n v="2"/>
    <x v="6"/>
    <n v="-0.45057885693360689"/>
    <n v="0.27458780902901125"/>
    <n v="0.35057748517267839"/>
    <n v="-0.10000137176092849"/>
  </r>
  <r>
    <s v="14.3"/>
    <n v="14"/>
    <n v="3"/>
    <x v="6"/>
    <n v="-0.44826254826254619"/>
    <n v="-0.1499631338547136"/>
    <n v="-0.15182186234817863"/>
    <n v="-0.60008441061072482"/>
  </r>
  <r>
    <s v="14.4"/>
    <n v="14"/>
    <n v="4"/>
    <x v="6"/>
    <n v="-0.70001717580665002"/>
    <n v="-0.19793219810704343"/>
    <n v="-0.25079622132253654"/>
    <n v="-0.95081339712918655"/>
  </r>
  <r>
    <s v="14.5"/>
    <n v="14"/>
    <n v="5"/>
    <x v="6"/>
    <n v="9.8420547060767305E-2"/>
    <n v="2.7109806997387409E-2"/>
    <n v="-4.82213438735144E-2"/>
    <n v="5.0199203187252905E-2"/>
  </r>
  <r>
    <s v="14.6"/>
    <n v="14"/>
    <n v="6"/>
    <x v="6"/>
    <n v="0.45021459227467808"/>
    <n v="-0.47582484709879047"/>
    <n v="-0.45021459227467808"/>
    <n v="0"/>
  </r>
  <r>
    <s v="14.7"/>
    <n v="14"/>
    <n v="7"/>
    <x v="6"/>
    <n v="5.0207468879666095E-2"/>
    <n v="-0.25294885526138344"/>
    <n v="-0.10083333333333222"/>
    <n v="-5.0625864453666125E-2"/>
  </r>
  <r>
    <s v="14.8"/>
    <n v="14"/>
    <n v="8"/>
    <x v="6"/>
    <n v="3.2967032967015086E-3"/>
    <n v="-0.22087975395045767"/>
    <n v="-9.890109890109855E-2"/>
    <n v="-9.5604395604397041E-2"/>
  </r>
  <r>
    <s v="14.9"/>
    <n v="14"/>
    <n v="9"/>
    <x v="6"/>
    <n v="-9.4339622641470555E-4"/>
    <n v="-0.20506187821549204"/>
    <n v="-9.9056603773584939E-2"/>
    <n v="-9.9999999999999645E-2"/>
  </r>
  <r>
    <s v="14.10"/>
    <n v="14"/>
    <n v="10"/>
    <x v="6"/>
    <n v="-0.20000000000000107"/>
    <n v="-0.17456947160252234"/>
    <n v="-0.25025125628140721"/>
    <n v="-0.45025125628140827"/>
  </r>
  <r>
    <s v="14.11"/>
    <n v="14"/>
    <n v="11"/>
    <x v="6"/>
    <n v="-5.1300678382565579E-2"/>
    <n v="5.0480812257092111E-4"/>
    <n v="-4.8710060449051795E-2"/>
    <n v="-0.10001073883161737"/>
  </r>
  <r>
    <s v="14.12"/>
    <n v="14"/>
    <n v="12"/>
    <x v="6"/>
    <n v="4.9381022598673496E-2"/>
    <n v="-0.33256747864337832"/>
    <n v="-0.10000688705233962"/>
    <n v="-5.0625864453666125E-2"/>
  </r>
  <r>
    <s v="14.13"/>
    <n v="14"/>
    <n v="13"/>
    <x v="6"/>
    <n v="0.40003367853835137"/>
    <n v="-0.31929381963154135"/>
    <n v="-0.50004249532551448"/>
    <n v="-0.10000881678716311"/>
  </r>
  <r>
    <s v="14.14"/>
    <n v="14"/>
    <n v="14"/>
    <x v="6"/>
    <n v="0"/>
    <n v="-0.53346157056096466"/>
    <n v="-0.30163753150662487"/>
    <n v="-0.30163753150662487"/>
  </r>
  <r>
    <s v="14.15"/>
    <n v="14"/>
    <n v="15"/>
    <x v="6"/>
    <n v="0.10000235654530343"/>
    <n v="-7.6329686447875744E-2"/>
    <n v="-0.10195357605749855"/>
    <n v="-1.9512195121951237E-3"/>
  </r>
  <r>
    <s v="14.16"/>
    <n v="14"/>
    <n v="16"/>
    <x v="6"/>
    <n v="-0.10000990099009854"/>
    <n v="0.11247029544252563"/>
    <n v="1.0000000000012221E-3"/>
    <n v="-9.9009900990097321E-2"/>
  </r>
  <r>
    <s v="15.1"/>
    <n v="15"/>
    <n v="1"/>
    <x v="5"/>
    <n v="-0.20000212212849533"/>
    <n v="0.44056870101163348"/>
    <n v="0.75016393442622942"/>
    <n v="0.55016181229773409"/>
  </r>
  <r>
    <s v="15.2"/>
    <n v="15"/>
    <n v="2"/>
    <x v="5"/>
    <n v="-0.64946547638728092"/>
    <n v="-4.6107376635141861E-2"/>
    <n v="4.7159811038138599E-2"/>
    <n v="-0.60230566534914232"/>
  </r>
  <r>
    <s v="15.3"/>
    <n v="15"/>
    <n v="3"/>
    <x v="5"/>
    <n v="-5.0751243781094857E-2"/>
    <n v="-0.12930878107720645"/>
    <n v="-0.45135602094240745"/>
    <n v="-0.50210726472350231"/>
  </r>
  <r>
    <s v="15.4"/>
    <n v="15"/>
    <n v="4"/>
    <x v="5"/>
    <n v="0.20162265916092714"/>
    <n v="-0.17866677619419136"/>
    <n v="-4.9800796812748516E-2"/>
    <n v="0.15182186234817863"/>
  </r>
  <r>
    <s v="15.5"/>
    <n v="15"/>
    <n v="5"/>
    <x v="5"/>
    <n v="-0.40002688172042866"/>
    <n v="-0.1740223282455311"/>
    <n v="-0.30002136752136899"/>
    <n v="-0.70004824924179765"/>
  </r>
  <r>
    <s v="15.6"/>
    <n v="15"/>
    <n v="6"/>
    <x v="5"/>
    <n v="0.14918684181956365"/>
    <n v="-0.12429767295370198"/>
    <n v="-9.8689606665583796E-2"/>
    <n v="5.0497235153979858E-2"/>
  </r>
  <r>
    <s v="15.7"/>
    <n v="15"/>
    <n v="7"/>
    <x v="5"/>
    <n v="0.10085470085470227"/>
    <n v="-0.50308335676617766"/>
    <n v="-0.40350877192982715"/>
    <n v="-0.30265407107512488"/>
  </r>
  <r>
    <s v="15.8"/>
    <n v="15"/>
    <n v="8"/>
    <x v="5"/>
    <n v="-0.44537037037036953"/>
    <n v="-0.42496441228405146"/>
    <n v="-0.34931330852383446"/>
    <n v="-0.79468367889420399"/>
  </r>
  <r>
    <s v="15.9"/>
    <n v="15"/>
    <n v="9"/>
    <x v="5"/>
    <n v="0"/>
    <n v="-0.25003640440450781"/>
    <n v="-0.20077519379844944"/>
    <n v="-0.20077519379844944"/>
  </r>
  <r>
    <s v="15.10"/>
    <n v="15"/>
    <n v="10"/>
    <x v="5"/>
    <n v="-0.10000301905020592"/>
    <n v="-0.93299620382159354"/>
    <n v="-1.1000382223148826"/>
    <n v="-1.2000412413650885"/>
  </r>
  <r>
    <s v="15.11"/>
    <n v="15"/>
    <n v="11"/>
    <x v="5"/>
    <n v="5.0596022335152924E-2"/>
    <n v="-0.37719689786909072"/>
    <n v="-0.35305440406182953"/>
    <n v="-0.30245838172667661"/>
  </r>
  <r>
    <s v="15.12"/>
    <n v="15"/>
    <n v="12"/>
    <x v="5"/>
    <n v="0.15223880597014983"/>
    <n v="-0.12668410869724234"/>
    <n v="-0.19999999999999929"/>
    <n v="-4.7761194029849463E-2"/>
  </r>
  <r>
    <s v="15.13"/>
    <n v="15"/>
    <n v="13"/>
    <x v="5"/>
    <n v="-5.0264550264548902E-2"/>
    <n v="-0.27482244494053454"/>
    <n v="-0.24973544973545181"/>
    <n v="-0.30000000000000071"/>
  </r>
  <r>
    <s v="15.14"/>
    <n v="15"/>
    <n v="14"/>
    <x v="5"/>
    <n v="-0.3493195356319827"/>
    <n v="0.19184961762112529"/>
    <n v="4.9293570598228698E-2"/>
    <n v="-0.30002596503375401"/>
  </r>
  <r>
    <s v="15.15"/>
    <n v="15"/>
    <n v="15"/>
    <x v="5"/>
    <n v="-0.29487414187642891"/>
    <n v="7.0013908288432347E-2"/>
    <n v="0.40330615942028736"/>
    <n v="0.10843201754385845"/>
  </r>
  <r>
    <s v="15.16"/>
    <n v="15"/>
    <n v="16"/>
    <x v="5"/>
    <n v="0.39547757139710704"/>
    <n v="0.69315854065725624"/>
    <n v="0.59587221578911453"/>
    <n v="0.99134978718622158"/>
  </r>
  <r>
    <s v="16.1"/>
    <n v="16"/>
    <n v="1"/>
    <x v="6"/>
    <n v="0.24976076555024029"/>
    <n v="-1.0423349435047093"/>
    <n v="-0.85080243221690743"/>
    <n v="-0.60104166666666714"/>
  </r>
  <r>
    <s v="16.2"/>
    <n v="16"/>
    <n v="2"/>
    <x v="6"/>
    <n v="0"/>
    <n v="-0.69733992535325129"/>
    <n v="-0.79822360867398956"/>
    <n v="-0.79822360867398956"/>
  </r>
  <r>
    <s v="16.3"/>
    <n v="16"/>
    <n v="3"/>
    <x v="6"/>
    <n v="-0.10000645161290578"/>
    <n v="-0.42402851050539425"/>
    <n v="-0.49919354838709573"/>
    <n v="-0.59920000000000151"/>
  </r>
  <r>
    <s v="16.4"/>
    <n v="16"/>
    <n v="4"/>
    <x v="6"/>
    <n v="-0.735159467483955"/>
    <n v="-0.1902255430556945"/>
    <n v="-0.30000797299811488"/>
    <n v="-1.0351674404820699"/>
  </r>
  <r>
    <s v="16.5"/>
    <n v="16"/>
    <n v="5"/>
    <x v="6"/>
    <n v="0"/>
    <n v="-0.27427515024535687"/>
    <n v="-0.20203550774048473"/>
    <n v="-0.20203550774048473"/>
  </r>
  <r>
    <s v="16.6"/>
    <n v="16"/>
    <n v="6"/>
    <x v="6"/>
    <n v="0.20000388161086846"/>
    <e v="#N/A"/>
    <e v="#N/A"/>
    <m/>
  </r>
  <r>
    <s v="16.6new"/>
    <m/>
    <m/>
    <x v="4"/>
    <e v="#N/A"/>
    <e v="#N/A"/>
    <e v="#N/A"/>
    <m/>
  </r>
  <r>
    <s v="16.7"/>
    <n v="16"/>
    <n v="7"/>
    <x v="6"/>
    <n v="-0.20214463700758678"/>
    <n v="-0.47460821597556624"/>
    <n v="-0.44871717839331815"/>
    <n v="-0.65086181540090493"/>
  </r>
  <r>
    <s v="16.8"/>
    <n v="16"/>
    <n v="8"/>
    <x v="6"/>
    <n v="-0.45213270142180129"/>
    <n v="-0.41797709409844686"/>
    <n v="-0.64786729857819836"/>
    <n v="-1.0999999999999996"/>
  </r>
  <r>
    <s v="16.9"/>
    <n v="16"/>
    <n v="9"/>
    <x v="6"/>
    <n v="-0.60075187969924748"/>
    <n v="-0.22222909812549752"/>
    <n v="-0.3000173510699824"/>
    <n v="-0.90076923076922988"/>
  </r>
  <r>
    <s v="16.10"/>
    <n v="16"/>
    <n v="10"/>
    <x v="6"/>
    <n v="0.20540540540540686"/>
    <n v="-0.52772332205909489"/>
    <n v="-0.60000000000000053"/>
    <n v="-0.39459459459459367"/>
  </r>
  <r>
    <s v="16.11"/>
    <n v="16"/>
    <n v="11"/>
    <x v="6"/>
    <n v="-0.50003883193538279"/>
    <n v="-1.1473385327184733"/>
    <n v="-1.0080099901882082"/>
    <n v="-1.508048822123591"/>
  </r>
  <r>
    <s v="16.12"/>
    <n v="16"/>
    <n v="12"/>
    <x v="6"/>
    <n v="-0.15254237288135641"/>
    <n v="-0.10743984985030508"/>
    <n v="-5.7684899845916959E-2"/>
    <n v="-0.21022727272727337"/>
  </r>
  <r>
    <s v="16.13"/>
    <n v="16"/>
    <n v="13"/>
    <x v="6"/>
    <n v="-0.65078117371350608"/>
    <n v="-0.62436586108854542"/>
    <n v="-0.60006654835847151"/>
    <n v="-1.2508477220719776"/>
  </r>
  <r>
    <s v="16.14"/>
    <n v="16"/>
    <n v="14"/>
    <x v="6"/>
    <n v="-0.44570532915360417"/>
    <n v="-0.22367665313062091"/>
    <n v="-0.24969696969696997"/>
    <n v="-0.69540229885057414"/>
  </r>
  <r>
    <s v="16.15"/>
    <n v="16"/>
    <n v="15"/>
    <x v="6"/>
    <n v="-1.2951807228915655"/>
    <e v="#N/A"/>
    <e v="#N/A"/>
    <m/>
  </r>
  <r>
    <s v="16.15new"/>
    <m/>
    <m/>
    <x v="4"/>
    <e v="#N/A"/>
    <e v="#N/A"/>
    <e v="#N/A"/>
    <m/>
  </r>
  <r>
    <s v="16.16"/>
    <n v="16"/>
    <n v="16"/>
    <x v="6"/>
    <e v="#N/A"/>
    <e v="#N/A"/>
    <e v="#N/A"/>
    <m/>
  </r>
  <r>
    <s v="16.16new"/>
    <m/>
    <m/>
    <x v="4"/>
    <e v="#N/A"/>
    <e v="#N/A"/>
    <e v="#N/A"/>
    <m/>
  </r>
  <r>
    <s v="17.1"/>
    <n v="17"/>
    <n v="1"/>
    <x v="5"/>
    <n v="1.1999999999999993"/>
    <n v="-0.37399851341128354"/>
    <n v="-0.45016501650164642"/>
    <n v="0.74983498349835287"/>
  </r>
  <r>
    <s v="17.2"/>
    <n v="17"/>
    <n v="2"/>
    <x v="5"/>
    <n v="-0.90004835589942367"/>
    <n v="-0.89978876559695564"/>
    <n v="-0.90005543237250585"/>
    <n v="-1.8001037882719295"/>
  </r>
  <r>
    <s v="17.3"/>
    <n v="17"/>
    <n v="3"/>
    <x v="5"/>
    <n v="-0.64954897406116707"/>
    <n v="-0.10126687580012295"/>
    <n v="-1.2698412698437522E-3"/>
    <n v="-0.65081881533101082"/>
  </r>
  <r>
    <s v="17.4"/>
    <n v="17"/>
    <n v="4"/>
    <x v="5"/>
    <e v="#N/A"/>
    <e v="#N/A"/>
    <e v="#N/A"/>
    <n v="-5.4009460222295775"/>
  </r>
  <r>
    <s v="17.5"/>
    <n v="17"/>
    <n v="5"/>
    <x v="5"/>
    <n v="0.14983606557377094"/>
    <n v="-0.45119646924140255"/>
    <n v="-0.50136148930258528"/>
    <n v="-0.35152542372881435"/>
  </r>
  <r>
    <s v="17.6"/>
    <n v="17"/>
    <n v="6"/>
    <x v="5"/>
    <n v="-9.7260273972601397E-2"/>
    <n v="1.7617437030034822E-2"/>
    <n v="0.94983818770226591"/>
    <n v="0.85257791372966452"/>
  </r>
  <r>
    <s v="17.7"/>
    <n v="17"/>
    <n v="7"/>
    <x v="5"/>
    <n v="-1.4390819390819392"/>
    <n v="-1.5362317930944354"/>
    <n v="-1.9000331941508417"/>
    <n v="-3.3391151332327809"/>
  </r>
  <r>
    <s v="17.8"/>
    <n v="17"/>
    <n v="8"/>
    <x v="5"/>
    <n v="-0.90004563894523493"/>
    <n v="-0.97459500931642928"/>
    <n v="-0.89926470588235219"/>
    <n v="-1.7993103448275871"/>
  </r>
  <r>
    <s v="17.9"/>
    <n v="17"/>
    <n v="9"/>
    <x v="5"/>
    <n v="-0.54980079681274852"/>
    <n v="-0.14291745541578749"/>
    <n v="9.9999999999999645E-2"/>
    <n v="-0.44980079681274887"/>
  </r>
  <r>
    <s v="17.10"/>
    <n v="17"/>
    <n v="10"/>
    <x v="5"/>
    <n v="0.30004688232536481"/>
    <n v="-0.53121507751666641"/>
    <n v="-0.19835735316906877"/>
    <n v="0.10168952915629603"/>
  </r>
  <r>
    <s v="17.11"/>
    <n v="17"/>
    <n v="11"/>
    <x v="5"/>
    <n v="0.15019455252918235"/>
    <n v="-0.55220147655332319"/>
    <n v="-0.55020080321285114"/>
    <n v="-0.4000062506836688"/>
  </r>
  <r>
    <s v="17.12"/>
    <n v="17"/>
    <n v="12"/>
    <x v="5"/>
    <n v="-0.70001103143960286"/>
    <n v="-5.0006139468580457E-2"/>
    <n v="-4.979591836734798E-2"/>
    <n v="-0.74980694980695084"/>
  </r>
  <r>
    <s v="17.13"/>
    <n v="17"/>
    <n v="13"/>
    <x v="5"/>
    <n v="-0.35019157088122732"/>
    <n v="-1.000452276842676"/>
    <n v="-0.95063487539976599"/>
    <n v="-1.3008264462809933"/>
  </r>
  <r>
    <s v="17.14"/>
    <n v="17"/>
    <n v="14"/>
    <x v="5"/>
    <n v="-0.20001436472024992"/>
    <n v="-0.20347455985081986"/>
    <n v="-0.10259357500736677"/>
    <n v="-0.30260793972761668"/>
  </r>
  <r>
    <s v="17.15"/>
    <n v="17"/>
    <n v="15"/>
    <x v="5"/>
    <e v="#N/A"/>
    <e v="#N/A"/>
    <e v="#N/A"/>
    <m/>
  </r>
  <r>
    <s v="17.15new"/>
    <m/>
    <m/>
    <x v="4"/>
    <e v="#N/A"/>
    <e v="#N/A"/>
    <e v="#N/A"/>
    <m/>
  </r>
  <r>
    <s v="17.16"/>
    <n v="17"/>
    <n v="16"/>
    <x v="5"/>
    <n v="-0.35051065917402724"/>
    <n v="0.17437952521229327"/>
    <n v="0.10000453473607962"/>
    <n v="-0.25050612443794762"/>
  </r>
  <r>
    <s v="18.1"/>
    <n v="18"/>
    <n v="1"/>
    <x v="6"/>
    <n v="-0.30002596503375401"/>
    <n v="-0.40354728106998294"/>
    <n v="-4.9293570598228698E-2"/>
    <n v="-0.3493195356319827"/>
  </r>
  <r>
    <s v="18.2"/>
    <n v="18"/>
    <n v="2"/>
    <x v="6"/>
    <n v="0.2497890295358669"/>
    <n v="-0.42641138287444669"/>
    <n v="-0.50177140839049272"/>
    <n v="-0.25198237885462582"/>
  </r>
  <r>
    <s v="18.3"/>
    <n v="18"/>
    <n v="3"/>
    <x v="6"/>
    <n v="-0.14976303317535589"/>
    <n v="-0.29427104421194805"/>
    <n v="-0.70000000000000107"/>
    <n v="-0.84976303317535695"/>
  </r>
  <r>
    <s v="18.4"/>
    <n v="18"/>
    <n v="4"/>
    <x v="6"/>
    <e v="#N/A"/>
    <e v="#N/A"/>
    <e v="#N/A"/>
    <m/>
  </r>
  <r>
    <s v="18.4new"/>
    <m/>
    <m/>
    <x v="4"/>
    <e v="#N/A"/>
    <e v="#N/A"/>
    <e v="#N/A"/>
    <m/>
  </r>
  <r>
    <s v="18.5"/>
    <n v="18"/>
    <n v="5"/>
    <x v="6"/>
    <n v="-0.1991150442477867"/>
    <n v="-0.37006795887802291"/>
    <n v="-0.2009174311926607"/>
    <n v="-0.4000324754404474"/>
  </r>
  <r>
    <s v="18.6"/>
    <n v="18"/>
    <n v="6"/>
    <x v="6"/>
    <n v="0"/>
    <n v="-0.47534247087165404"/>
    <n v="-0.54976303317535624"/>
    <n v="-0.54976303317535624"/>
  </r>
  <r>
    <s v="18.7"/>
    <n v="18"/>
    <n v="7"/>
    <x v="6"/>
    <n v="-0.14977168949771702"/>
    <n v="-0.17022104558737539"/>
    <n v="-0.25023696682464447"/>
    <n v="-0.40000865632236149"/>
  </r>
  <r>
    <s v="18.8"/>
    <n v="18"/>
    <n v="8"/>
    <x v="6"/>
    <n v="0.40094339622641506"/>
    <n v="3.8964086463542102E-2"/>
    <n v="-0.25023255813953504"/>
    <n v="0.15071083808688002"/>
  </r>
  <r>
    <s v="18.9"/>
    <n v="18"/>
    <n v="9"/>
    <x v="6"/>
    <n v="-4.9410226883694008E-2"/>
    <n v="-0.49209448791320298"/>
    <n v="-0.65063570487483524"/>
    <n v="-0.70004593175852925"/>
  </r>
  <r>
    <s v="18.10"/>
    <n v="18"/>
    <n v="10"/>
    <x v="6"/>
    <n v="-0.45067218979476742"/>
    <n v="-0.64890948075139576"/>
    <n v="-0.7493520110724301"/>
    <n v="-1.2000242008671975"/>
  </r>
  <r>
    <s v="18.11"/>
    <n v="18"/>
    <n v="11"/>
    <x v="6"/>
    <n v="0.20001814223512326"/>
    <n v="-0.17035318345320505"/>
    <n v="-4.9293570598228698E-2"/>
    <n v="0.15072457163689457"/>
  </r>
  <r>
    <s v="18.12"/>
    <n v="18"/>
    <n v="12"/>
    <x v="6"/>
    <n v="0.15489652229571149"/>
    <n v="-0.12565279603550472"/>
    <n v="-0.1000084947332649"/>
    <n v="5.4888027562446595E-2"/>
  </r>
  <r>
    <s v="18.13"/>
    <n v="18"/>
    <n v="13"/>
    <x v="6"/>
    <n v="0.1497797356828201"/>
    <n v="-0.30708641664206304"/>
    <n v="-0.20179767290255057"/>
    <n v="-5.201793721973047E-2"/>
  </r>
  <r>
    <s v="18.14"/>
    <n v="18"/>
    <n v="14"/>
    <x v="6"/>
    <n v="0"/>
    <n v="-0.27841517445096997"/>
    <n v="-0.20092592592592595"/>
    <n v="-0.20092592592592595"/>
  </r>
  <r>
    <s v="18.15"/>
    <n v="18"/>
    <n v="15"/>
    <x v="6"/>
    <n v="0.14709677419354872"/>
    <n v="-0.35161461624732127"/>
    <n v="-0.54848566308243907"/>
    <n v="-0.40138888888889035"/>
  </r>
  <r>
    <s v="18.16"/>
    <n v="18"/>
    <n v="16"/>
    <x v="6"/>
    <n v="-0.10000277015983627"/>
    <n v="-0.43209810353695133"/>
    <n v="-0.20216788216788295"/>
    <n v="-0.30217065232771922"/>
  </r>
</pivotCacheRecords>
</file>

<file path=xl/pivotCache/pivotCacheRecords2.xml><?xml version="1.0" encoding="utf-8"?>
<pivotCacheRecords xmlns="http://schemas.openxmlformats.org/spreadsheetml/2006/main" xmlns:r="http://schemas.openxmlformats.org/officeDocument/2006/relationships" count="448">
  <r>
    <s v="1.1"/>
    <s v="1"/>
    <s v="1"/>
    <s v="R1"/>
    <n v="12.5"/>
    <n v="12.2"/>
    <n v="12"/>
    <n v="11.9"/>
    <n v="12.348178137651821"/>
    <n v="11.94979079497908"/>
    <d v="2022-05-20T00:00:00"/>
    <s v="MF, MK"/>
    <m/>
    <m/>
    <x v="0"/>
    <x v="0"/>
    <n v="12"/>
    <n v="11.7"/>
    <n v="11.6"/>
    <n v="11.4"/>
    <n v="11.848101265822784"/>
    <n v="11.499130434782609"/>
    <d v="2022-10-05T00:00:00"/>
    <s v="OM, DM"/>
    <m/>
    <n v="0.50007687182903737"/>
    <n v="0.45066036019647093"/>
  </r>
  <r>
    <s v="1.2"/>
    <s v="1"/>
    <s v="2"/>
    <s v="R1"/>
    <n v="13.5"/>
    <n v="13.1"/>
    <n v="13.5"/>
    <n v="13.4"/>
    <n v="13.296992481203006"/>
    <n v="13.449814126394052"/>
    <d v="2022-05-20T00:00:00"/>
    <s v="MF, MK"/>
    <s v="Målt i front E"/>
    <m/>
    <x v="0"/>
    <x v="0"/>
    <n v="12.3"/>
    <n v="12.1"/>
    <n v="12.7"/>
    <n v="12.6"/>
    <n v="12.199180327868852"/>
    <n v="12.649802371541503"/>
    <d v="2022-10-05T00:00:00"/>
    <s v="OM, DM"/>
    <m/>
    <n v="1.0978121533341536"/>
    <n v="0.80001175485254983"/>
  </r>
  <r>
    <s v="1.3"/>
    <s v="1"/>
    <s v="3"/>
    <s v="R1"/>
    <n v="13.2"/>
    <n v="13.2"/>
    <n v="13.2"/>
    <n v="13.1"/>
    <n v="13.2"/>
    <n v="13.149809885931559"/>
    <d v="2022-05-20T00:00:00"/>
    <s v="MF, MK"/>
    <m/>
    <m/>
    <x v="0"/>
    <x v="0"/>
    <n v="12.3"/>
    <n v="12.4"/>
    <n v="12.7"/>
    <n v="12.7"/>
    <n v="12.349797570850203"/>
    <n v="12.7"/>
    <d v="2022-10-05T00:00:00"/>
    <s v="OM, DM"/>
    <m/>
    <n v="0.85020242914979605"/>
    <n v="0.44980988593155935"/>
  </r>
  <r>
    <s v="1.4"/>
    <s v="1"/>
    <s v="4"/>
    <s v="R1"/>
    <n v="11.9"/>
    <n v="11.7"/>
    <n v="11.8"/>
    <n v="11.8"/>
    <n v="11.79915254237288"/>
    <n v="11.8"/>
    <d v="2022-05-20T00:00:00"/>
    <s v="MF, MK"/>
    <s v="New wire"/>
    <m/>
    <x v="0"/>
    <x v="0"/>
    <n v="11.5"/>
    <n v="11.1"/>
    <n v="11"/>
    <n v="11.2"/>
    <n v="11.296460176991149"/>
    <n v="11.099099099099099"/>
    <d v="2022-10-05T00:00:00"/>
    <s v="OM, DM"/>
    <m/>
    <n v="0.50269236538173168"/>
    <n v="0.70090090090090129"/>
  </r>
  <r>
    <s v="1.5"/>
    <s v="1"/>
    <s v="5"/>
    <s v="R1"/>
    <n v="9.6"/>
    <n v="9.5"/>
    <n v="9.1999999999999993"/>
    <n v="9.3000000000000007"/>
    <n v="9.5497382198952874"/>
    <n v="9.2497297297297294"/>
    <d v="2022-05-20T00:00:00"/>
    <s v="MF, MK"/>
    <s v="New wire"/>
    <m/>
    <x v="1"/>
    <x v="0"/>
    <n v="9.5"/>
    <n v="9.4"/>
    <n v="9.1999999999999993"/>
    <n v="9.1"/>
    <n v="9.4497354497354511"/>
    <n v="9.1497267759562835"/>
    <d v="2022-10-05T00:00:00"/>
    <s v="OM, DM"/>
    <m/>
    <n v="0.10000277015983627"/>
    <n v="0.10000295377344592"/>
  </r>
  <r>
    <s v="1.6"/>
    <s v="1"/>
    <s v="6"/>
    <s v="R1"/>
    <n v="9.1"/>
    <n v="9.1999999999999993"/>
    <n v="9.1"/>
    <n v="9.1999999999999993"/>
    <n v="9.1497267759562835"/>
    <n v="9.1497267759562835"/>
    <d v="2022-05-20T00:00:00"/>
    <s v="MF, MK"/>
    <m/>
    <m/>
    <x v="2"/>
    <x v="1"/>
    <n v="8.1"/>
    <n v="8"/>
    <n v="8.6"/>
    <n v="8.5"/>
    <n v="8.0496894409937898"/>
    <n v="8.5497076023391809"/>
    <d v="2022-10-05T00:00:00"/>
    <s v="OM, DM"/>
    <s v="black circle"/>
    <n v="1.1000373349624937"/>
    <n v="0.60001917361710255"/>
  </r>
  <r>
    <s v="1.7"/>
    <s v="1"/>
    <s v="7"/>
    <s v="R1"/>
    <n v="11"/>
    <n v="11"/>
    <n v="11.1"/>
    <n v="11.1"/>
    <n v="11"/>
    <n v="11.1"/>
    <d v="2022-05-20T00:00:00"/>
    <s v="MF, MK"/>
    <m/>
    <m/>
    <x v="0"/>
    <x v="0"/>
    <n v="11"/>
    <n v="10.7"/>
    <n v="10.9"/>
    <n v="11.1"/>
    <n v="10.847926267281105"/>
    <n v="10.99909090909091"/>
    <d v="2022-10-05T00:00:00"/>
    <s v="OM, DM"/>
    <m/>
    <n v="0.15207373271889502"/>
    <n v="0.10090909090908973"/>
  </r>
  <r>
    <s v="1.8"/>
    <s v="1"/>
    <s v="8"/>
    <s v="R1"/>
    <n v="12.8"/>
    <n v="12.8"/>
    <n v="12.7"/>
    <n v="12.5"/>
    <n v="12.8"/>
    <n v="12.59920634920635"/>
    <d v="2022-05-20T00:00:00"/>
    <s v="MF, MK"/>
    <m/>
    <m/>
    <x v="0"/>
    <x v="0"/>
    <n v="12.3"/>
    <n v="12.4"/>
    <n v="12.2"/>
    <n v="12.3"/>
    <n v="12.349797570850203"/>
    <n v="12.249795918367347"/>
    <d v="2022-10-05T00:00:00"/>
    <s v="OM, DM"/>
    <m/>
    <n v="0.45020242914979747"/>
    <n v="0.34941043083900247"/>
  </r>
  <r>
    <s v="1.9"/>
    <s v="1"/>
    <s v="9"/>
    <s v="R1"/>
    <n v="9.1"/>
    <n v="9"/>
    <n v="9.6"/>
    <n v="9.5"/>
    <n v="9.0497237569060776"/>
    <n v="9.5497382198952874"/>
    <d v="2022-05-20T00:00:00"/>
    <s v="MF, MK"/>
    <s v="New wire"/>
    <m/>
    <x v="2"/>
    <x v="1"/>
    <n v="8.9"/>
    <n v="8.6"/>
    <n v="8.9"/>
    <n v="8.9"/>
    <n v="8.7474285714285713"/>
    <n v="8.9"/>
    <d v="2022-10-05T00:00:00"/>
    <s v="OM, DM"/>
    <m/>
    <n v="0.30229518547750622"/>
    <n v="0.64973821989528702"/>
  </r>
  <r>
    <s v="1.10"/>
    <s v="1"/>
    <s v="10"/>
    <s v="R1"/>
    <n v="10.5"/>
    <n v="10.3"/>
    <n v="10.8"/>
    <n v="10.7"/>
    <n v="10.399038461538462"/>
    <n v="10.749767441860465"/>
    <d v="2022-05-20T00:00:00"/>
    <s v="MF, MK"/>
    <s v="Målt i front"/>
    <m/>
    <x v="0"/>
    <x v="0"/>
    <n v="9.9"/>
    <n v="9.8000000000000007"/>
    <n v="9.8000000000000007"/>
    <n v="10.1"/>
    <n v="9.8497461928934023"/>
    <n v="9.947738693467338"/>
    <d v="2022-10-05T00:00:00"/>
    <s v="OM, DM"/>
    <m/>
    <n v="0.54929226864505942"/>
    <n v="0.80202874839312699"/>
  </r>
  <r>
    <s v="1.11"/>
    <s v="1"/>
    <s v="11"/>
    <s v="R1"/>
    <n v="12.8"/>
    <n v="12.8"/>
    <n v="11.6"/>
    <n v="11.6"/>
    <n v="12.8"/>
    <n v="11.6"/>
    <d v="2022-05-20T00:00:00"/>
    <s v="MF, MK"/>
    <s v="Målt i front W, bak E"/>
    <m/>
    <x v="0"/>
    <x v="0"/>
    <n v="12.6"/>
    <n v="12.5"/>
    <n v="11.7"/>
    <n v="12"/>
    <n v="12.549800796812749"/>
    <n v="11.848101265822784"/>
    <d v="2022-10-05T00:00:00"/>
    <s v="OM, DM"/>
    <m/>
    <n v="0.25019920318725219"/>
    <n v="-0.24810126582278436"/>
  </r>
  <r>
    <s v="1.12"/>
    <s v="1"/>
    <s v="12"/>
    <s v="R1"/>
    <n v="10.6"/>
    <n v="10.5"/>
    <n v="10.4"/>
    <n v="10.6"/>
    <n v="10.549763033175356"/>
    <n v="10.499047619047619"/>
    <d v="2022-05-20T00:00:00"/>
    <s v="MF, MK"/>
    <s v="Missing, new wire"/>
    <m/>
    <x v="3"/>
    <x v="1"/>
    <n v="9.6999999999999993"/>
    <n v="9.9"/>
    <n v="9.5"/>
    <n v="9.6999999999999993"/>
    <n v="9.7989795918367335"/>
    <n v="9.5989583333333321"/>
    <d v="2022-10-05T00:00:00"/>
    <s v="OM, DM"/>
    <m/>
    <n v="0.75078344133862274"/>
    <n v="0.90008928571428726"/>
  </r>
  <r>
    <s v="1.13"/>
    <s v="1"/>
    <s v="13"/>
    <s v="R1"/>
    <n v="14.8"/>
    <n v="14.5"/>
    <n v="14.6"/>
    <n v="14.5"/>
    <n v="14.648464163822526"/>
    <n v="14.549828178694158"/>
    <d v="2022-05-20T00:00:00"/>
    <s v="MF, MK"/>
    <m/>
    <m/>
    <x v="0"/>
    <x v="0"/>
    <n v="14.5"/>
    <n v="14.3"/>
    <n v="14.2"/>
    <n v="14.2"/>
    <n v="14.399305555555557"/>
    <n v="14.2"/>
    <d v="2022-10-05T00:00:00"/>
    <s v="OM, DM"/>
    <m/>
    <n v="0.24915860826696878"/>
    <n v="0.34982817869415861"/>
  </r>
  <r>
    <s v="1.14"/>
    <s v="1"/>
    <s v="14"/>
    <s v="R1"/>
    <n v="9.6999999999999993"/>
    <n v="9.6"/>
    <n v="11.4"/>
    <n v="11.2"/>
    <n v="9.6497409326424872"/>
    <n v="11.299115044247786"/>
    <d v="2022-05-20T00:00:00"/>
    <s v="MF, MK"/>
    <m/>
    <m/>
    <x v="0"/>
    <x v="0"/>
    <n v="9.6999999999999993"/>
    <n v="9.8000000000000007"/>
    <n v="10.5"/>
    <n v="10.9"/>
    <n v="9.7497435897435896"/>
    <n v="10.696261682242991"/>
    <d v="2022-10-05T00:00:00"/>
    <s v="OM, DM"/>
    <m/>
    <n v="-0.10000265710110234"/>
    <n v="0.60285336200479556"/>
  </r>
  <r>
    <s v="1.15"/>
    <s v="1"/>
    <s v="15"/>
    <s v="R1"/>
    <n v="11.2"/>
    <n v="11.3"/>
    <n v="11.4"/>
    <n v="11.4"/>
    <n v="11.249777777777778"/>
    <n v="11.4"/>
    <d v="2022-05-20T00:00:00"/>
    <s v="MF, MK"/>
    <m/>
    <m/>
    <x v="1"/>
    <x v="2"/>
    <n v="10.5"/>
    <n v="10.4"/>
    <n v="10.1"/>
    <n v="10.4"/>
    <n v="10.44976076555024"/>
    <n v="10.247804878048781"/>
    <d v="2022-10-05T00:00:00"/>
    <s v="OM, DM"/>
    <m/>
    <n v="0.80001701222753852"/>
    <n v="1.1521951219512196"/>
  </r>
  <r>
    <s v="1.16"/>
    <s v="1"/>
    <s v="16"/>
    <s v="R1"/>
    <n v="11.9"/>
    <n v="11.6"/>
    <n v="11.6"/>
    <n v="11.6"/>
    <n v="11.74808510638298"/>
    <n v="11.6"/>
    <d v="2022-05-20T00:00:00"/>
    <s v="MF, MK"/>
    <s v="New wire"/>
    <m/>
    <x v="0"/>
    <x v="0"/>
    <n v="11.3"/>
    <n v="11.2"/>
    <n v="11.4"/>
    <n v="11.5"/>
    <n v="11.249777777777778"/>
    <n v="11.449781659388647"/>
    <d v="2022-10-05T00:00:00"/>
    <s v="OM, DM"/>
    <m/>
    <n v="0.49830732860520222"/>
    <n v="0.15021834061135309"/>
  </r>
  <r>
    <s v="2.1"/>
    <s v="2"/>
    <s v="1"/>
    <s v="R2"/>
    <n v="8.9"/>
    <n v="8.6999999999999993"/>
    <n v="9.4"/>
    <n v="9.3000000000000007"/>
    <n v="8.7988636363636363"/>
    <n v="9.3497326203208555"/>
    <d v="2022-05-20T00:00:00"/>
    <s v="MF, MK"/>
    <s v="New wire"/>
    <m/>
    <x v="2"/>
    <x v="0"/>
    <n v="9.1999999999999993"/>
    <n v="9"/>
    <n v="9.1"/>
    <n v="8.9"/>
    <n v="9.0989010989010985"/>
    <n v="8.9988888888888887"/>
    <d v="2022-10-05T00:00:00"/>
    <s v="KH, HBK"/>
    <s v="pap in E fall"/>
    <n v="-0.30003746253746222"/>
    <n v="0.35084373143196679"/>
  </r>
  <r>
    <s v="2.2"/>
    <s v="2"/>
    <s v="2"/>
    <s v="R2"/>
    <n v="8"/>
    <n v="7.8"/>
    <n v="8.1999999999999993"/>
    <n v="8"/>
    <n v="7.8987341772151902"/>
    <n v="8.0987654320987659"/>
    <d v="2022-05-20T00:00:00"/>
    <s v="MF, MK"/>
    <s v="New wire"/>
    <m/>
    <x v="0"/>
    <x v="3"/>
    <n v="8"/>
    <n v="8"/>
    <n v="7.7"/>
    <n v="8.1"/>
    <n v="8"/>
    <n v="7.8949367088607598"/>
    <d v="2022-10-05T00:00:00"/>
    <s v="KH, HBK"/>
    <s v="pap in W fall"/>
    <n v="-0.10126582278480978"/>
    <n v="0.20382872323800605"/>
  </r>
  <r>
    <s v="2.3"/>
    <s v="2"/>
    <s v="3"/>
    <s v="R2"/>
    <n v="6.3"/>
    <n v="6"/>
    <n v="6.5"/>
    <n v="6.2"/>
    <n v="6.1463414634146352"/>
    <n v="6.3464566929133861"/>
    <d v="2022-05-20T00:00:00"/>
    <s v="MF, MK"/>
    <m/>
    <m/>
    <x v="2"/>
    <x v="3"/>
    <n v="5.2"/>
    <n v="5.5"/>
    <n v="5.3"/>
    <n v="5.6"/>
    <n v="5.3457943925233646"/>
    <n v="5.4458715596330274"/>
    <d v="2022-10-05T00:00:00"/>
    <s v="KH, HBK"/>
    <m/>
    <n v="0.80054707089127053"/>
    <n v="0.90058513328035872"/>
  </r>
  <r>
    <s v="2.4"/>
    <s v="2"/>
    <s v="4"/>
    <s v="R2"/>
    <n v="10.199999999999999"/>
    <n v="9.9"/>
    <n v="9.5"/>
    <n v="9.5"/>
    <n v="10.047761194029849"/>
    <n v="9.5"/>
    <d v="2022-05-20T00:00:00"/>
    <s v="MF, MK"/>
    <s v="Missing, new wire"/>
    <m/>
    <x v="2"/>
    <x v="3"/>
    <n v="9.8000000000000007"/>
    <n v="10"/>
    <n v="9.1"/>
    <n v="9.1"/>
    <n v="9.8989898989898997"/>
    <n v="9.1"/>
    <d v="2022-10-05T00:00:00"/>
    <s v="KH, HBK"/>
    <m/>
    <n v="0.14877129503994979"/>
    <n v="0.40000000000000036"/>
  </r>
  <r>
    <s v="2.5"/>
    <s v="2"/>
    <s v="5"/>
    <s v="R2"/>
    <n v="7.1"/>
    <n v="7.1"/>
    <n v="7"/>
    <n v="7.2"/>
    <n v="7.1"/>
    <n v="7.098591549295775"/>
    <d v="2022-05-20T00:00:00"/>
    <s v="MF, MK"/>
    <s v="New wire"/>
    <m/>
    <x v="4"/>
    <x v="3"/>
    <n v="6"/>
    <n v="6.1"/>
    <n v="6.3"/>
    <n v="6.3"/>
    <n v="6.0495867768595035"/>
    <n v="6.3000000000000007"/>
    <d v="2022-10-05T00:00:00"/>
    <s v="KH, HBK"/>
    <s v="svart ring"/>
    <n v="1.0504132231404961"/>
    <n v="0.79859154929577425"/>
  </r>
  <r>
    <s v="2.6"/>
    <s v="2"/>
    <s v="6"/>
    <s v="R2"/>
    <n v="12.5"/>
    <n v="12.5"/>
    <n v="12.5"/>
    <n v="12.6"/>
    <n v="12.5"/>
    <n v="12.549800796812749"/>
    <d v="2022-05-20T00:00:00"/>
    <s v="MF, MK"/>
    <m/>
    <m/>
    <x v="2"/>
    <x v="3"/>
    <n v="11.7"/>
    <n v="11.5"/>
    <n v="12.1"/>
    <n v="11.9"/>
    <n v="11.599137931034482"/>
    <n v="11.999166666666667"/>
    <d v="2022-10-05T00:00:00"/>
    <s v="KH, HBK"/>
    <m/>
    <n v="0.90086206896551779"/>
    <n v="0.55063413014608109"/>
  </r>
  <r>
    <s v="2.7"/>
    <s v="2"/>
    <s v="7"/>
    <s v="R2"/>
    <n v="8.6999999999999993"/>
    <n v="8.6"/>
    <n v="8.8000000000000007"/>
    <n v="8.6999999999999993"/>
    <n v="8.6497109826589593"/>
    <n v="8.7497142857142851"/>
    <d v="2022-05-20T00:00:00"/>
    <s v="MF, MK"/>
    <s v="New wire"/>
    <m/>
    <x v="2"/>
    <x v="3"/>
    <n v="8.5"/>
    <n v="8.5"/>
    <n v="8.5"/>
    <n v="8.6"/>
    <n v="8.5"/>
    <n v="8.5497076023391809"/>
    <d v="2022-10-05T00:00:00"/>
    <s v="KH, HBK"/>
    <m/>
    <n v="0.14971098265895932"/>
    <n v="0.20000668337510419"/>
  </r>
  <r>
    <s v="2.8"/>
    <s v="2"/>
    <s v="8"/>
    <s v="R2"/>
    <n v="12"/>
    <n v="11.9"/>
    <n v="11.8"/>
    <n v="11.8"/>
    <n v="11.94979079497908"/>
    <n v="11.8"/>
    <d v="2022-05-20T00:00:00"/>
    <s v="MF, MK"/>
    <m/>
    <m/>
    <x v="2"/>
    <x v="3"/>
    <n v="11.5"/>
    <n v="11.5"/>
    <n v="11.5"/>
    <n v="11.5"/>
    <n v="11.5"/>
    <n v="11.5"/>
    <d v="2022-10-05T00:00:00"/>
    <s v="KH, HBK"/>
    <m/>
    <n v="0.44979079497908003"/>
    <n v="0.30000000000000071"/>
  </r>
  <r>
    <s v="2.9"/>
    <s v="2"/>
    <s v="9"/>
    <s v="R2"/>
    <n v="8.5"/>
    <n v="8.5"/>
    <n v="8.5"/>
    <n v="8.5"/>
    <n v="8.5"/>
    <n v="8.5"/>
    <d v="2022-05-20T00:00:00"/>
    <s v="MF, MK"/>
    <m/>
    <m/>
    <x v="0"/>
    <x v="0"/>
    <n v="6.9"/>
    <n v="7.2"/>
    <n v="7.4"/>
    <n v="7.4"/>
    <n v="7.0468085106382965"/>
    <n v="7.4000000000000012"/>
    <d v="2022-10-05T00:00:00"/>
    <s v="KH, HBK"/>
    <s v="svart ring"/>
    <n v="1.4531914893617035"/>
    <n v="1.0999999999999988"/>
  </r>
  <r>
    <s v="2.10"/>
    <s v="2"/>
    <s v="10"/>
    <s v="R2"/>
    <n v="10.199999999999999"/>
    <n v="10.199999999999999"/>
    <n v="10"/>
    <n v="9.8000000000000007"/>
    <n v="10.199999999999999"/>
    <n v="9.8989898989898997"/>
    <d v="2022-05-20T00:00:00"/>
    <s v="MF, MK"/>
    <s v="New wire"/>
    <m/>
    <x v="3"/>
    <x v="1"/>
    <n v="10"/>
    <n v="10"/>
    <n v="9.1"/>
    <n v="9"/>
    <n v="10"/>
    <n v="9.0497237569060776"/>
    <d v="2022-10-05T00:00:00"/>
    <s v="KH, HBK"/>
    <s v="med and pap fall"/>
    <n v="0.19999999999999929"/>
    <n v="0.84926614208382212"/>
  </r>
  <r>
    <s v="2.11"/>
    <s v="2"/>
    <s v="11"/>
    <s v="R2"/>
    <n v="10.199999999999999"/>
    <n v="10.1"/>
    <n v="10.3"/>
    <n v="10.1"/>
    <n v="10.14975369458128"/>
    <n v="10.199019607843137"/>
    <d v="2022-05-20T00:00:00"/>
    <s v="MF, MK"/>
    <s v="New wire, målt bak"/>
    <m/>
    <x v="2"/>
    <x v="3"/>
    <n v="10.1"/>
    <n v="10.4"/>
    <n v="10.199999999999999"/>
    <n v="10.1"/>
    <n v="10.247804878048781"/>
    <n v="10.14975369458128"/>
    <d v="2022-10-05T00:00:00"/>
    <s v="KH, HBK"/>
    <m/>
    <n v="-9.8051183467500636E-2"/>
    <n v="4.9265913261857364E-2"/>
  </r>
  <r>
    <s v="2.12"/>
    <s v="2"/>
    <s v="12"/>
    <s v="R2"/>
    <n v="8.9"/>
    <n v="8.8000000000000007"/>
    <n v="9.1999999999999993"/>
    <n v="9"/>
    <n v="8.8497175141242934"/>
    <n v="9.0989010989010985"/>
    <d v="2022-05-20T00:00:00"/>
    <s v="MF, MK"/>
    <s v="New wire"/>
    <m/>
    <x v="2"/>
    <x v="4"/>
    <n v="8.1"/>
    <n v="8.1999999999999993"/>
    <n v="8"/>
    <n v="8.1999999999999993"/>
    <n v="8.1496932515337424"/>
    <n v="8.0987654320987659"/>
    <d v="2022-10-05T00:00:00"/>
    <s v="KH, HBK"/>
    <m/>
    <n v="0.70002426259055106"/>
    <n v="1.0001356668023327"/>
  </r>
  <r>
    <s v="2.13"/>
    <s v="2"/>
    <s v="13"/>
    <s v="R2"/>
    <n v="9.1999999999999993"/>
    <n v="9"/>
    <n v="9.3000000000000007"/>
    <n v="9.1"/>
    <n v="9.0989010989010985"/>
    <n v="9.198913043478262"/>
    <d v="2022-05-20T00:00:00"/>
    <s v="MF, MK"/>
    <s v="Missing, new wire"/>
    <m/>
    <x v="4"/>
    <x v="4"/>
    <n v="7.2"/>
    <n v="7.2"/>
    <n v="7"/>
    <n v="7"/>
    <n v="7.1999999999999993"/>
    <n v="7"/>
    <d v="2022-10-05T00:00:00"/>
    <s v="KH, HBK"/>
    <m/>
    <n v="1.8989010989010993"/>
    <n v="2.198913043478262"/>
  </r>
  <r>
    <s v="2.14"/>
    <s v="2"/>
    <s v="14"/>
    <s v="R2"/>
    <n v="12.3"/>
    <n v="11.9"/>
    <n v="12.2"/>
    <n v="12.1"/>
    <n v="12.096694214876035"/>
    <n v="12.149794238683127"/>
    <d v="2022-05-20T00:00:00"/>
    <s v="MF, MK"/>
    <m/>
    <m/>
    <x v="4"/>
    <x v="3"/>
    <n v="10.1"/>
    <n v="10.5"/>
    <n v="10.5"/>
    <n v="10.6"/>
    <n v="10.296116504854369"/>
    <n v="10.549763033175356"/>
    <d v="2022-10-05T00:00:00"/>
    <s v="KH, HBK"/>
    <m/>
    <n v="1.8005777100216651"/>
    <n v="1.6000312055077703"/>
  </r>
  <r>
    <s v="2.15"/>
    <s v="2"/>
    <s v="15"/>
    <s v="R2"/>
    <n v="8"/>
    <n v="7.8"/>
    <n v="8.5"/>
    <n v="8.1999999999999993"/>
    <n v="7.8987341772151902"/>
    <n v="8.3473053892215567"/>
    <d v="2022-05-20T00:00:00"/>
    <s v="MF, MK"/>
    <s v="New wire; degraded E"/>
    <m/>
    <x v="1"/>
    <x v="4"/>
    <n v="7.8"/>
    <n v="8.1"/>
    <n v="8.1"/>
    <n v="8.1999999999999993"/>
    <n v="7.9471698113207534"/>
    <n v="8.1496932515337424"/>
    <d v="2022-10-05T00:00:00"/>
    <s v="KH, HBK"/>
    <s v="pap in W fall"/>
    <n v="-4.8435634105563175E-2"/>
    <n v="0.19761213768781438"/>
  </r>
  <r>
    <s v="2.16"/>
    <s v="2"/>
    <s v="16"/>
    <s v="R2"/>
    <n v="8.1999999999999993"/>
    <n v="8"/>
    <n v="7.9"/>
    <n v="7.9"/>
    <n v="8.0987654320987659"/>
    <n v="7.9000000000000012"/>
    <d v="2022-05-20T00:00:00"/>
    <s v="MF, MK"/>
    <m/>
    <m/>
    <x v="2"/>
    <x v="3"/>
    <n v="6.9"/>
    <n v="7"/>
    <n v="6.5"/>
    <n v="6.9"/>
    <n v="6.9496402877697836"/>
    <n v="6.6940298507462686"/>
    <d v="2022-10-05T00:00:00"/>
    <s v="KH, HBK"/>
    <m/>
    <n v="1.1491251443289823"/>
    <n v="1.2059701492537327"/>
  </r>
  <r>
    <s v="3.1"/>
    <s v="3"/>
    <s v="1"/>
    <s v="R1"/>
    <n v="10.8"/>
    <n v="10.9"/>
    <n v="11.1"/>
    <n v="11.2"/>
    <n v="10.849769585253458"/>
    <n v="11.149775784753363"/>
    <d v="2022-05-20T00:00:00"/>
    <s v="MF, MK"/>
    <s v="New wire"/>
    <m/>
    <x v="2"/>
    <x v="3"/>
    <n v="10.4"/>
    <n v="10.199999999999999"/>
    <n v="10.8"/>
    <n v="10.9"/>
    <n v="10.299029126213592"/>
    <n v="10.849769585253458"/>
    <d v="2022-10-05T00:00:00"/>
    <s v="KH, HBK"/>
    <m/>
    <n v="0.55074045903986679"/>
    <n v="0.30000619949990437"/>
  </r>
  <r>
    <s v="3.2"/>
    <s v="3"/>
    <s v="2"/>
    <s v="R1"/>
    <n v="15.5"/>
    <n v="15.4"/>
    <n v="15.2"/>
    <n v="15.3"/>
    <n v="15.449838187702266"/>
    <n v="15.249836065573771"/>
    <d v="2022-05-20T00:00:00"/>
    <s v="MF, MK"/>
    <s v="&gt;1cm; black circle"/>
    <m/>
    <x v="4"/>
    <x v="4"/>
    <n v="14.5"/>
    <n v="14.2"/>
    <n v="13.9"/>
    <n v="13.8"/>
    <n v="14.34843205574913"/>
    <n v="13.849819494584839"/>
    <d v="2022-10-05T00:00:00"/>
    <s v="KH, HBK"/>
    <m/>
    <n v="1.1014061319531354"/>
    <n v="1.4000165709889316"/>
  </r>
  <r>
    <s v="3.3"/>
    <s v="3"/>
    <s v="3"/>
    <s v="R1"/>
    <n v="9.6"/>
    <n v="9.6999999999999993"/>
    <n v="9.5"/>
    <n v="9.6"/>
    <n v="9.6497409326424872"/>
    <n v="9.5497382198952874"/>
    <d v="2022-05-20T00:00:00"/>
    <s v="MF, MK"/>
    <s v="New wire"/>
    <m/>
    <x v="1"/>
    <x v="3"/>
    <n v="8.9"/>
    <n v="9"/>
    <n v="9.3000000000000007"/>
    <n v="9.1999999999999993"/>
    <n v="8.949720670391061"/>
    <n v="9.2497297297297294"/>
    <d v="2022-10-05T00:00:00"/>
    <s v="KH, HBK"/>
    <m/>
    <n v="0.70002026225142622"/>
    <n v="0.30000849016555797"/>
  </r>
  <r>
    <s v="3.4"/>
    <s v="3"/>
    <s v="4"/>
    <s v="R1"/>
    <n v="10"/>
    <n v="9.6999999999999993"/>
    <n v="10"/>
    <n v="9.8000000000000007"/>
    <n v="9.8477157360406089"/>
    <n v="9.8989898989898997"/>
    <d v="2022-05-20T00:00:00"/>
    <s v="MF, MK"/>
    <m/>
    <m/>
    <x v="1"/>
    <x v="2"/>
    <n v="9.5"/>
    <n v="9.8000000000000007"/>
    <n v="9.1"/>
    <n v="9.1"/>
    <n v="9.6476683937823839"/>
    <n v="9.1"/>
    <d v="2022-10-05T00:00:00"/>
    <s v="KH, HBK"/>
    <m/>
    <n v="0.20004734225822496"/>
    <n v="0.79898989898990003"/>
  </r>
  <r>
    <s v="3.5"/>
    <s v="3"/>
    <s v="5"/>
    <s v="R1"/>
    <n v="12.2"/>
    <n v="12.3"/>
    <n v="12.1"/>
    <n v="12"/>
    <n v="12.249795918367347"/>
    <n v="12.049792531120334"/>
    <d v="2022-05-20T00:00:00"/>
    <s v="MF, MK"/>
    <s v="New wire"/>
    <m/>
    <x v="4"/>
    <x v="4"/>
    <n v="11.5"/>
    <n v="11.8"/>
    <n v="11.4"/>
    <n v="11.5"/>
    <n v="11.648068669527897"/>
    <n v="11.449781659388647"/>
    <d v="2022-10-05T00:00:00"/>
    <s v="KH, HBK"/>
    <m/>
    <n v="0.60172724883945072"/>
    <n v="0.60001087173168699"/>
  </r>
  <r>
    <s v="3.6"/>
    <s v="3"/>
    <s v="6"/>
    <s v="R1"/>
    <n v="11.7"/>
    <n v="11.6"/>
    <n v="12.2"/>
    <n v="12.1"/>
    <n v="11.649785407725322"/>
    <n v="12.149794238683127"/>
    <d v="2022-05-20T00:00:00"/>
    <s v="MF, MK"/>
    <m/>
    <m/>
    <x v="4"/>
    <x v="4"/>
    <n v="12"/>
    <n v="12.2"/>
    <n v="12.1"/>
    <n v="12.2"/>
    <n v="12.099173553719007"/>
    <n v="12.149794238683127"/>
    <d v="2022-10-05T00:00:00"/>
    <s v="KH, HBK"/>
    <m/>
    <n v="-0.44938814599368548"/>
    <n v="0"/>
  </r>
  <r>
    <s v="3.7"/>
    <s v="3"/>
    <s v="7"/>
    <s v="R1"/>
    <n v="11.5"/>
    <n v="11.4"/>
    <n v="11.2"/>
    <n v="11.1"/>
    <n v="11.449781659388647"/>
    <n v="11.149775784753363"/>
    <d v="2022-05-20T00:00:00"/>
    <s v="MF, MK"/>
    <m/>
    <m/>
    <x v="4"/>
    <x v="0"/>
    <n v="11.5"/>
    <n v="11.5"/>
    <n v="10.199999999999999"/>
    <n v="10.199999999999999"/>
    <n v="11.5"/>
    <n v="10.199999999999999"/>
    <d v="2022-10-05T00:00:00"/>
    <s v="KH, HBK"/>
    <s v="ser ut som et tråkk"/>
    <n v="-5.021834061135344E-2"/>
    <n v="0.94977578475336344"/>
  </r>
  <r>
    <s v="3.8"/>
    <s v="3"/>
    <s v="8"/>
    <s v="R1"/>
    <n v="10.4"/>
    <n v="10.199999999999999"/>
    <n v="10.199999999999999"/>
    <n v="9.9"/>
    <n v="10.299029126213592"/>
    <n v="10.047761194029849"/>
    <d v="2022-05-20T00:00:00"/>
    <s v="MF, MK"/>
    <m/>
    <m/>
    <x v="1"/>
    <x v="4"/>
    <n v="10"/>
    <n v="10"/>
    <n v="9.1999999999999993"/>
    <n v="9.4"/>
    <n v="10"/>
    <n v="9.2989247311827938"/>
    <d v="2022-10-05T00:00:00"/>
    <s v="KH, HBK"/>
    <m/>
    <n v="0.29902912621359157"/>
    <n v="0.74883646284705563"/>
  </r>
  <r>
    <s v="3.9"/>
    <s v="3"/>
    <s v="9"/>
    <s v="R1"/>
    <n v="11.3"/>
    <n v="11"/>
    <n v="10.8"/>
    <n v="10.8"/>
    <n v="11.147982062780269"/>
    <n v="10.8"/>
    <d v="2022-05-20T00:00:00"/>
    <s v="MF, MK"/>
    <s v="New wire"/>
    <m/>
    <x v="4"/>
    <x v="3"/>
    <n v="11.5"/>
    <n v="11.2"/>
    <n v="11.5"/>
    <n v="11.3"/>
    <n v="11.348017621145374"/>
    <n v="11.399122807017545"/>
    <d v="2022-10-05T00:00:00"/>
    <s v="KH, HBK"/>
    <m/>
    <n v="-0.200035558365105"/>
    <n v="-0.59912280701754383"/>
  </r>
  <r>
    <s v="3.10"/>
    <s v="3"/>
    <s v="10"/>
    <s v="R1"/>
    <n v="11.3"/>
    <n v="11.1"/>
    <n v="11.5"/>
    <n v="11.3"/>
    <n v="11.199107142857143"/>
    <n v="11.399122807017545"/>
    <d v="2022-05-20T00:00:00"/>
    <s v="MF, MK"/>
    <s v="New wire"/>
    <m/>
    <x v="4"/>
    <x v="3"/>
    <n v="11.6"/>
    <n v="11.5"/>
    <n v="11.2"/>
    <n v="11.3"/>
    <n v="11.54978354978355"/>
    <n v="11.249777777777778"/>
    <d v="2022-10-05T00:00:00"/>
    <s v="KH, HBK"/>
    <m/>
    <n v="-0.35067640692640722"/>
    <n v="0.14934502923976645"/>
  </r>
  <r>
    <s v="3.11"/>
    <s v="3"/>
    <s v="11"/>
    <s v="R1"/>
    <n v="8.8000000000000007"/>
    <n v="8.6"/>
    <n v="8.5"/>
    <n v="8.6999999999999993"/>
    <n v="8.6988505747126439"/>
    <n v="8.5988372093023262"/>
    <d v="2022-05-20T00:00:00"/>
    <s v="MF, MK"/>
    <m/>
    <m/>
    <x v="2"/>
    <x v="2"/>
    <n v="8"/>
    <n v="8.4"/>
    <n v="8.1"/>
    <n v="8.1999999999999993"/>
    <n v="8.1951219512195124"/>
    <n v="8.1496932515337424"/>
    <d v="2022-10-05T00:00:00"/>
    <s v="KH, HBK"/>
    <m/>
    <n v="0.50372862349313152"/>
    <n v="0.44914395776858385"/>
  </r>
  <r>
    <s v="3.12"/>
    <s v="3"/>
    <s v="12"/>
    <s v="R1"/>
    <n v="11.6"/>
    <n v="11.6"/>
    <n v="11.5"/>
    <n v="11.8"/>
    <n v="11.6"/>
    <n v="11.648068669527897"/>
    <d v="2022-05-20T00:00:00"/>
    <s v="MF, MK"/>
    <m/>
    <m/>
    <x v="1"/>
    <x v="2"/>
    <n v="11"/>
    <n v="10.7"/>
    <n v="11.2"/>
    <n v="11.4"/>
    <n v="10.847926267281105"/>
    <n v="11.299115044247786"/>
    <d v="2022-10-05T00:00:00"/>
    <s v="KH, HBK"/>
    <m/>
    <n v="0.75207373271889466"/>
    <n v="0.3489536252801102"/>
  </r>
  <r>
    <s v="3.13"/>
    <s v="3"/>
    <s v="13"/>
    <s v="R1"/>
    <n v="9.5"/>
    <n v="9.6"/>
    <n v="9.6"/>
    <n v="9.4"/>
    <n v="9.5497382198952874"/>
    <n v="9.498947368421053"/>
    <d v="2022-05-20T00:00:00"/>
    <s v="MF, MK"/>
    <s v="Målt bak"/>
    <m/>
    <x v="4"/>
    <x v="4"/>
    <n v="9.4"/>
    <n v="9.4"/>
    <n v="9.4"/>
    <n v="9.4"/>
    <n v="9.4"/>
    <n v="9.4"/>
    <d v="2022-10-05T00:00:00"/>
    <s v="KH, HBK"/>
    <m/>
    <n v="0.14973821989528702"/>
    <n v="9.8947368421052673E-2"/>
  </r>
  <r>
    <s v="3.14"/>
    <s v="3"/>
    <s v="14"/>
    <s v="R1"/>
    <n v="11.6"/>
    <n v="11.4"/>
    <n v="11.6"/>
    <n v="11.5"/>
    <n v="11.499130434782609"/>
    <n v="11.54978354978355"/>
    <d v="2022-05-20T00:00:00"/>
    <s v="MF, MK"/>
    <s v="Målt bak"/>
    <m/>
    <x v="3"/>
    <x v="0"/>
    <n v="10.6"/>
    <n v="10.8"/>
    <n v="10.9"/>
    <n v="10.9"/>
    <n v="10.699065420560748"/>
    <n v="10.9"/>
    <d v="2022-10-05T00:00:00"/>
    <s v="KH, HBK"/>
    <m/>
    <n v="0.80006501422186105"/>
    <n v="0.64978354978354957"/>
  </r>
  <r>
    <s v="3.15"/>
    <s v="3"/>
    <s v="15"/>
    <s v="R1"/>
    <n v="14.5"/>
    <n v="14.3"/>
    <n v="14.2"/>
    <n v="14.2"/>
    <n v="14.399305555555557"/>
    <n v="14.2"/>
    <d v="2022-05-20T00:00:00"/>
    <s v="MF, MK"/>
    <m/>
    <m/>
    <x v="1"/>
    <x v="2"/>
    <n v="14"/>
    <n v="14.2"/>
    <n v="14.1"/>
    <n v="14.1"/>
    <n v="14.099290780141846"/>
    <n v="14.1"/>
    <d v="2022-10-05T00:00:00"/>
    <s v="KH, HBK"/>
    <m/>
    <n v="0.30001477541371102"/>
    <n v="9.9999999999999645E-2"/>
  </r>
  <r>
    <s v="3.16"/>
    <s v="3"/>
    <s v="16"/>
    <s v="R1"/>
    <n v="13.3"/>
    <n v="13.1"/>
    <n v="13.6"/>
    <n v="13.5"/>
    <n v="13.199242424242422"/>
    <n v="13.549815498154981"/>
    <d v="2022-05-20T00:00:00"/>
    <s v="MF, MK"/>
    <m/>
    <m/>
    <x v="1"/>
    <x v="1"/>
    <n v="12.9"/>
    <n v="13.2"/>
    <n v="13.1"/>
    <n v="13"/>
    <n v="13.048275862068964"/>
    <n v="13.049808429118773"/>
    <d v="2022-10-05T00:00:00"/>
    <s v="KH, HBK"/>
    <m/>
    <n v="0.15096656217345839"/>
    <n v="0.50000706903620795"/>
  </r>
  <r>
    <s v="4.1"/>
    <s v="4"/>
    <s v="1"/>
    <s v="R2"/>
    <n v="7.7"/>
    <n v="8"/>
    <n v="7.5"/>
    <n v="7.5"/>
    <n v="7.8471337579617835"/>
    <n v="7.5"/>
    <d v="2022-05-23T00:00:00"/>
    <s v="MF, MK"/>
    <s v="Broken, new wire on 25/05"/>
    <m/>
    <x v="0"/>
    <x v="0"/>
    <n v="7.7"/>
    <n v="7.7"/>
    <n v="7.5"/>
    <n v="7.3"/>
    <n v="7.7000000000000011"/>
    <n v="7.39864864864865"/>
    <d v="2022-10-05T00:00:00"/>
    <s v="OM, DM"/>
    <m/>
    <n v="0.14713375796178241"/>
    <n v="0.10135135135134998"/>
  </r>
  <r>
    <s v="4.2"/>
    <s v="4"/>
    <s v="2"/>
    <s v="R2"/>
    <n v="8"/>
    <n v="8"/>
    <n v="7.9"/>
    <n v="8"/>
    <n v="8"/>
    <n v="7.949685534591195"/>
    <d v="2022-05-23T00:00:00"/>
    <s v="MF, MK"/>
    <s v="Broken, new wire on 25/05; 1cm E"/>
    <m/>
    <x v="3"/>
    <x v="3"/>
    <n v="8.3000000000000007"/>
    <n v="8"/>
    <n v="7.4"/>
    <n v="7.7"/>
    <n v="8.1472392638036801"/>
    <n v="7.5470198675496691"/>
    <d v="2022-10-05T00:00:00"/>
    <s v="OM, DM"/>
    <s v="fus W spring, misidentified?"/>
    <n v="-0.14723926380368013"/>
    <n v="0.40266566704152584"/>
  </r>
  <r>
    <s v="4.3"/>
    <s v="4"/>
    <s v="3"/>
    <s v="R2"/>
    <n v="10.1"/>
    <n v="10"/>
    <n v="9.6999999999999993"/>
    <n v="9.6999999999999993"/>
    <n v="10.049751243781094"/>
    <n v="9.6999999999999993"/>
    <d v="2022-05-23T00:00:00"/>
    <s v="MF, MK"/>
    <s v="Broken, new wire on 25/05; målt i front E"/>
    <m/>
    <x v="4"/>
    <x v="1"/>
    <n v="9"/>
    <n v="9.1"/>
    <n v="7.9"/>
    <n v="8.1999999999999993"/>
    <n v="9.0497237569060776"/>
    <n v="8.047204968944099"/>
    <d v="2022-10-05T00:00:00"/>
    <s v="OM, DM"/>
    <m/>
    <n v="1.0000274868750161"/>
    <n v="1.6527950310559003"/>
  </r>
  <r>
    <s v="4.4"/>
    <s v="4"/>
    <s v="4"/>
    <s v="R2"/>
    <n v="8.1"/>
    <n v="8.1999999999999993"/>
    <n v="8.5"/>
    <n v="8.5"/>
    <n v="8.1496932515337424"/>
    <n v="8.5"/>
    <d v="2022-05-23T00:00:00"/>
    <s v="MF, MK"/>
    <s v="Broken, new wire on 25/05"/>
    <m/>
    <x v="3"/>
    <x v="0"/>
    <n v="6.9"/>
    <n v="7"/>
    <n v="7.2"/>
    <n v="7.2"/>
    <n v="6.9496402877697836"/>
    <n v="7.1999999999999993"/>
    <d v="2022-10-05T00:00:00"/>
    <s v="OM, DM"/>
    <m/>
    <n v="1.2000529637639588"/>
    <n v="1.3000000000000007"/>
  </r>
  <r>
    <s v="4.5"/>
    <s v="4"/>
    <s v="5"/>
    <s v="R2"/>
    <n v="13.1"/>
    <n v="13.1"/>
    <n v="12.9"/>
    <n v="13"/>
    <n v="13.1"/>
    <n v="12.94980694980695"/>
    <d v="2022-05-23T00:00:00"/>
    <s v="MF, MK"/>
    <m/>
    <m/>
    <x v="3"/>
    <x v="1"/>
    <n v="12.3"/>
    <n v="12"/>
    <n v="12.2"/>
    <n v="12"/>
    <n v="12.148148148148149"/>
    <n v="12.099173553719007"/>
    <d v="2022-10-05T00:00:00"/>
    <s v="OM, DM"/>
    <s v="fus E spring, misidentified?"/>
    <n v="0.95185185185185084"/>
    <n v="0.85063339608794308"/>
  </r>
  <r>
    <s v="4.6"/>
    <s v="4"/>
    <s v="6"/>
    <s v="R2"/>
    <n v="14.4"/>
    <n v="14.2"/>
    <n v="12.9"/>
    <n v="12.8"/>
    <n v="14.2993006993007"/>
    <n v="12.849805447470818"/>
    <d v="2022-05-23T00:00:00"/>
    <s v="MF, MK"/>
    <s v="E: pap or compactum?; degraded E"/>
    <m/>
    <x v="0"/>
    <x v="3"/>
    <n v="13.6"/>
    <n v="13.7"/>
    <n v="12.8"/>
    <n v="13"/>
    <n v="13.649816849816849"/>
    <n v="12.89922480620155"/>
    <d v="2022-10-05T00:00:00"/>
    <s v="OM, DM"/>
    <m/>
    <n v="0.64948384948385041"/>
    <n v="-4.9419358730732554E-2"/>
  </r>
  <r>
    <s v="4.7"/>
    <s v="4"/>
    <s v="7"/>
    <s v="R2"/>
    <n v="11.6"/>
    <n v="11.5"/>
    <n v="11.5"/>
    <n v="11.5"/>
    <n v="11.54978354978355"/>
    <n v="11.5"/>
    <d v="2022-05-23T00:00:00"/>
    <s v="MF, MK"/>
    <s v="Målt bak W; &gt;1cm W+E"/>
    <m/>
    <x v="2"/>
    <x v="1"/>
    <n v="10.9"/>
    <n v="11"/>
    <n v="11.4"/>
    <n v="11.2"/>
    <n v="10.949771689497718"/>
    <n v="11.299115044247786"/>
    <d v="2022-10-05T00:00:00"/>
    <s v="OM, DM"/>
    <m/>
    <n v="0.6000118602858322"/>
    <n v="0.20088495575221366"/>
  </r>
  <r>
    <s v="4.8"/>
    <s v="4"/>
    <s v="8"/>
    <s v="R2"/>
    <n v="15.3"/>
    <n v="15.2"/>
    <n v="15"/>
    <n v="15"/>
    <n v="15.249836065573771"/>
    <n v="15"/>
    <d v="2022-05-23T00:00:00"/>
    <s v="MF, MK"/>
    <m/>
    <m/>
    <x v="0"/>
    <x v="3"/>
    <n v="14.7"/>
    <n v="14.6"/>
    <n v="14.5"/>
    <n v="14.4"/>
    <n v="14.649829351535834"/>
    <n v="14.449826989619377"/>
    <d v="2022-10-05T00:00:00"/>
    <s v="OM, DM"/>
    <m/>
    <n v="0.60000671403793682"/>
    <n v="0.5501730103806235"/>
  </r>
  <r>
    <s v="4.9"/>
    <s v="4"/>
    <s v="9"/>
    <s v="R2"/>
    <n v="10.199999999999999"/>
    <n v="10.1"/>
    <n v="10.8"/>
    <n v="10.3"/>
    <n v="10.14975369458128"/>
    <n v="10.544075829383887"/>
    <d v="2022-05-23T00:00:00"/>
    <s v="MF, MK"/>
    <s v="Degraded E"/>
    <m/>
    <x v="1"/>
    <x v="2"/>
    <n v="10"/>
    <n v="10"/>
    <n v="10.1"/>
    <n v="10.4"/>
    <n v="10"/>
    <n v="10.247804878048781"/>
    <d v="2022-10-05T00:00:00"/>
    <s v="OM, DM"/>
    <m/>
    <n v="0.14975369458128007"/>
    <n v="0.2962709513351065"/>
  </r>
  <r>
    <s v="4.10"/>
    <s v="4"/>
    <s v="10"/>
    <s v="R2"/>
    <n v="7.9"/>
    <n v="8.1"/>
    <n v="8.1999999999999993"/>
    <n v="8"/>
    <n v="7.9987500000000002"/>
    <n v="8.0987654320987659"/>
    <d v="2022-05-23T00:00:00"/>
    <s v="MF, MK"/>
    <s v="Broken, new wire on 25/05"/>
    <m/>
    <x v="2"/>
    <x v="3"/>
    <n v="7.7"/>
    <n v="7.5"/>
    <n v="7.2"/>
    <n v="7.4"/>
    <n v="7.598684210526315"/>
    <n v="7.2986301369863007"/>
    <d v="2022-10-05T00:00:00"/>
    <s v="OM, DM"/>
    <m/>
    <n v="0.40006578947368521"/>
    <n v="0.80013529511246517"/>
  </r>
  <r>
    <s v="4.11"/>
    <s v="4"/>
    <s v="11"/>
    <s v="R2"/>
    <n v="14.1"/>
    <n v="14.1"/>
    <n v="13.9"/>
    <n v="14"/>
    <n v="14.1"/>
    <n v="13.949820788530467"/>
    <d v="2022-05-23T00:00:00"/>
    <s v="MF, MK"/>
    <m/>
    <m/>
    <x v="0"/>
    <x v="0"/>
    <n v="13.7"/>
    <n v="14"/>
    <n v="13.4"/>
    <n v="13.6"/>
    <n v="13.848375451263539"/>
    <n v="13.499259259259258"/>
    <d v="2022-10-05T00:00:00"/>
    <s v="OM, DM"/>
    <m/>
    <n v="0.25162454873646034"/>
    <n v="0.45056152927120863"/>
  </r>
  <r>
    <s v="4.12"/>
    <s v="4"/>
    <s v="12"/>
    <s v="R2"/>
    <n v="7.4"/>
    <n v="7.4"/>
    <n v="7.6"/>
    <n v="7.9"/>
    <n v="7.4000000000000012"/>
    <n v="7.7470967741935493"/>
    <d v="2022-05-23T00:00:00"/>
    <s v="MF, MK"/>
    <s v="Broken, new wire on 25/05"/>
    <m/>
    <x v="4"/>
    <x v="0"/>
    <n v="7.1"/>
    <n v="7.3"/>
    <n v="7.5"/>
    <n v="7.6"/>
    <n v="7.1986111111111102"/>
    <n v="7.5496688741721858"/>
    <d v="2022-10-05T00:00:00"/>
    <s v="OM, DM"/>
    <m/>
    <n v="0.20138888888889106"/>
    <n v="0.19742790002136346"/>
  </r>
  <r>
    <s v="4.13"/>
    <s v="4"/>
    <s v="13"/>
    <s v="R2"/>
    <n v="11.7"/>
    <n v="11.4"/>
    <n v="11.5"/>
    <n v="11.5"/>
    <n v="11.548051948051949"/>
    <n v="11.5"/>
    <d v="2022-05-23T00:00:00"/>
    <s v="MF, MK"/>
    <s v="Broken, new wire on 25/05"/>
    <m/>
    <x v="1"/>
    <x v="1"/>
    <n v="11.3"/>
    <n v="11.2"/>
    <n v="11.2"/>
    <n v="11"/>
    <n v="11.249777777777778"/>
    <n v="11.099099099099099"/>
    <d v="2022-10-05T00:00:00"/>
    <s v="OM, DM"/>
    <m/>
    <n v="0.29827417027417091"/>
    <n v="0.40090090090090058"/>
  </r>
  <r>
    <s v="4.14"/>
    <s v="4"/>
    <s v="14"/>
    <s v="R2"/>
    <n v="12.5"/>
    <n v="12.4"/>
    <n v="13"/>
    <n v="12.8"/>
    <n v="12.449799196787149"/>
    <n v="12.89922480620155"/>
    <d v="2022-05-23T00:00:00"/>
    <s v="MF, MK"/>
    <m/>
    <m/>
    <x v="4"/>
    <x v="0"/>
    <n v="10"/>
    <n v="10.1"/>
    <n v="10"/>
    <n v="10.4"/>
    <n v="10.049751243781094"/>
    <n v="10.196078431372548"/>
    <d v="2022-10-05T00:00:00"/>
    <s v="OM, DM"/>
    <s v="very loose wire"/>
    <n v="2.4000479530060552"/>
    <n v="2.7031463748290019"/>
  </r>
  <r>
    <s v="4.15"/>
    <s v="4"/>
    <s v="15"/>
    <s v="R2"/>
    <n v="12"/>
    <n v="12.1"/>
    <n v="13"/>
    <n v="12.7"/>
    <n v="12.049792531120334"/>
    <n v="12.848249027237355"/>
    <d v="2022-05-23T00:00:00"/>
    <s v="MF, MK"/>
    <s v="Coloured rub W"/>
    <m/>
    <x v="1"/>
    <x v="1"/>
    <n v="11"/>
    <n v="11.2"/>
    <n v="11.5"/>
    <n v="11.8"/>
    <n v="11.099099099099099"/>
    <n v="11.648068669527897"/>
    <d v="2022-10-05T00:00:00"/>
    <s v="OM, DM"/>
    <m/>
    <n v="0.95069343202123413"/>
    <n v="1.2001803577094581"/>
  </r>
  <r>
    <s v="4.16"/>
    <s v="4"/>
    <s v="16"/>
    <s v="R2"/>
    <n v="13.3"/>
    <n v="13.2"/>
    <n v="12.2"/>
    <n v="11.9"/>
    <n v="13.249811320754718"/>
    <n v="12.048132780082987"/>
    <d v="2022-05-23T00:00:00"/>
    <s v="MF, MK"/>
    <s v="Degraded E"/>
    <m/>
    <x v="0"/>
    <x v="2"/>
    <n v="13.1"/>
    <n v="12.7"/>
    <n v="12.8"/>
    <n v="12.8"/>
    <n v="12.896899224806203"/>
    <n v="12.8"/>
    <d v="2022-10-05T00:00:00"/>
    <s v="OM, DM"/>
    <m/>
    <n v="0.3529120959485148"/>
    <n v="-0.75186721991701333"/>
  </r>
  <r>
    <s v="5.1"/>
    <s v="5"/>
    <s v="1"/>
    <s v="R1"/>
    <n v="11"/>
    <n v="11"/>
    <n v="11"/>
    <n v="10.9"/>
    <n v="11"/>
    <n v="10.949771689497718"/>
    <d v="2022-05-23T00:00:00"/>
    <s v="MF, MK"/>
    <s v="Målt i front; degraded"/>
    <m/>
    <x v="2"/>
    <x v="0"/>
    <n v="10.9"/>
    <n v="10.9"/>
    <n v="11.1"/>
    <n v="10.9"/>
    <n v="10.9"/>
    <n v="10.99909090909091"/>
    <d v="2022-10-05T00:00:00"/>
    <s v="KH, HBK"/>
    <m/>
    <n v="9.9999999999999645E-2"/>
    <n v="-4.9319219593192187E-2"/>
  </r>
  <r>
    <s v="5.2"/>
    <s v="5"/>
    <s v="2"/>
    <s v="R1"/>
    <n v="15.3"/>
    <n v="15.4"/>
    <n v="16"/>
    <n v="15.7"/>
    <n v="15.349837133550487"/>
    <n v="15.848580441640379"/>
    <d v="2022-05-23T00:00:00"/>
    <s v="MF, MK"/>
    <m/>
    <m/>
    <x v="0"/>
    <x v="3"/>
    <s v="NA"/>
    <s v="NA"/>
    <s v="NA"/>
    <s v="NA"/>
    <s v=""/>
    <s v=""/>
    <d v="2022-10-05T00:00:00"/>
    <s v="KH, HBK"/>
    <s v="broken wire"/>
    <s v=""/>
    <s v=""/>
  </r>
  <r>
    <s v="5.3"/>
    <s v="5"/>
    <s v="3"/>
    <s v="R1"/>
    <n v="14.7"/>
    <n v="14.5"/>
    <n v="14.6"/>
    <n v="14.4"/>
    <n v="14.599315068493151"/>
    <n v="14.499310344827586"/>
    <d v="2022-05-23T00:00:00"/>
    <s v="MF, MK"/>
    <m/>
    <m/>
    <x v="0"/>
    <x v="0"/>
    <n v="14.5"/>
    <n v="14.4"/>
    <n v="14.6"/>
    <n v="14.5"/>
    <n v="14.449826989619377"/>
    <n v="14.549828178694158"/>
    <d v="2022-10-05T00:00:00"/>
    <s v="KH, HBK"/>
    <m/>
    <n v="0.14948807887377491"/>
    <n v="-5.0517833866571493E-2"/>
  </r>
  <r>
    <s v="5.4"/>
    <s v="5"/>
    <s v="4"/>
    <s v="R1"/>
    <n v="13.7"/>
    <n v="13.7"/>
    <n v="13.5"/>
    <n v="13.4"/>
    <n v="13.7"/>
    <n v="13.449814126394052"/>
    <d v="2022-05-23T00:00:00"/>
    <s v="MF, MK"/>
    <s v="Målt bak W"/>
    <m/>
    <x v="2"/>
    <x v="1"/>
    <n v="13.5"/>
    <n v="13.4"/>
    <n v="13.5"/>
    <n v="13.3"/>
    <n v="13.449814126394052"/>
    <n v="13.399253731343284"/>
    <d v="2022-10-05T00:00:00"/>
    <s v="KH, HBK"/>
    <s v="fus in E spring, misidentified?"/>
    <n v="0.2501858736059468"/>
    <n v="5.0560395050768037E-2"/>
  </r>
  <r>
    <s v="5.5"/>
    <s v="5"/>
    <s v="5"/>
    <s v="R1"/>
    <n v="12.1"/>
    <n v="11.8"/>
    <n v="12"/>
    <n v="11.8"/>
    <n v="11.948117154811715"/>
    <n v="11.899159663865548"/>
    <d v="2022-05-23T00:00:00"/>
    <s v="MF, MK"/>
    <m/>
    <m/>
    <x v="2"/>
    <x v="3"/>
    <n v="11.5"/>
    <n v="11.1"/>
    <n v="11.6"/>
    <n v="11.5"/>
    <n v="11.296460176991149"/>
    <n v="11.54978354978355"/>
    <d v="2022-10-05T00:00:00"/>
    <s v="KH, HBK"/>
    <m/>
    <n v="0.65165697782056675"/>
    <n v="0.34937611408199842"/>
  </r>
  <r>
    <s v="5.6"/>
    <s v="5"/>
    <s v="6"/>
    <s v="R1"/>
    <s v="NA"/>
    <s v="NA"/>
    <n v="12.5"/>
    <n v="12.4"/>
    <e v="#N/A"/>
    <n v="12.449799196787149"/>
    <d v="2022-05-23T00:00:00"/>
    <s v="MF, MK"/>
    <s v="Degraded W"/>
    <m/>
    <x v="5"/>
    <x v="3"/>
    <s v="NA"/>
    <s v="NA"/>
    <n v="12.2"/>
    <n v="12.1"/>
    <s v=""/>
    <n v="12.149794238683127"/>
    <d v="2022-10-05T00:00:00"/>
    <s v="KH, HBK"/>
    <m/>
    <s v=""/>
    <n v="0.30000495810402228"/>
  </r>
  <r>
    <s v="5.7"/>
    <s v="5"/>
    <s v="7"/>
    <s v="R1"/>
    <n v="10.8"/>
    <n v="10.9"/>
    <n v="9.8000000000000007"/>
    <n v="10"/>
    <n v="10.849769585253458"/>
    <n v="9.8989898989898997"/>
    <d v="2022-05-23T00:00:00"/>
    <s v="MF, MK"/>
    <s v="&gt;1cm E"/>
    <m/>
    <x v="2"/>
    <x v="3"/>
    <n v="10.5"/>
    <n v="10.199999999999999"/>
    <n v="10.1"/>
    <n v="10.1"/>
    <n v="10.347826086956522"/>
    <n v="10.1"/>
    <d v="2022-10-05T00:00:00"/>
    <s v="KH, HBK"/>
    <m/>
    <n v="0.50194349829693685"/>
    <n v="-0.20101010101009997"/>
  </r>
  <r>
    <s v="5.8"/>
    <s v="5"/>
    <s v="8"/>
    <s v="R1"/>
    <n v="10.1"/>
    <n v="9.9"/>
    <n v="10.1"/>
    <n v="10"/>
    <n v="9.9989999999999988"/>
    <n v="10.049751243781094"/>
    <d v="2022-05-23T00:00:00"/>
    <s v="MF, MK"/>
    <s v="Målt bak"/>
    <m/>
    <x v="2"/>
    <x v="3"/>
    <n v="9.9"/>
    <n v="9.8000000000000007"/>
    <n v="9.9"/>
    <n v="9.9"/>
    <n v="9.8497461928934023"/>
    <n v="9.9"/>
    <d v="2022-10-05T00:00:00"/>
    <s v="KH, HBK"/>
    <m/>
    <n v="0.14925380710659653"/>
    <n v="0.14975124378109328"/>
  </r>
  <r>
    <s v="5.9"/>
    <s v="5"/>
    <s v="9"/>
    <s v="R1"/>
    <n v="9.6"/>
    <n v="9.6999999999999993"/>
    <n v="9.8000000000000007"/>
    <n v="9.9"/>
    <n v="9.6497409326424872"/>
    <n v="9.8497461928934023"/>
    <d v="2022-05-23T00:00:00"/>
    <s v="MF, MK"/>
    <s v="Broken, new wire on 25/05; målt bak W"/>
    <m/>
    <x v="2"/>
    <x v="3"/>
    <n v="9.6999999999999993"/>
    <n v="9.9"/>
    <n v="9.8000000000000007"/>
    <n v="9.6999999999999993"/>
    <n v="9.7989795918367335"/>
    <n v="9.7497435897435896"/>
    <d v="2022-10-05T00:00:00"/>
    <s v="KH, HBK"/>
    <m/>
    <n v="-0.14923865919424628"/>
    <n v="0.10000260314981269"/>
  </r>
  <r>
    <s v="5.10"/>
    <s v="5"/>
    <s v="10"/>
    <s v="R1"/>
    <n v="10.3"/>
    <n v="10.199999999999999"/>
    <n v="10.199999999999999"/>
    <n v="10"/>
    <n v="10.249756097560976"/>
    <n v="10.099009900990097"/>
    <d v="2022-05-23T00:00:00"/>
    <s v="MF, MK"/>
    <s v="1cm E; black circle"/>
    <m/>
    <x v="2"/>
    <x v="3"/>
    <n v="9.6"/>
    <n v="9.6999999999999993"/>
    <n v="9.6999999999999993"/>
    <n v="9.6999999999999993"/>
    <n v="9.6497409326424872"/>
    <n v="9.6999999999999993"/>
    <d v="2022-10-05T00:00:00"/>
    <s v="KH, HBK"/>
    <s v="light dark circle"/>
    <n v="0.60001516491848861"/>
    <n v="0.39900990099009803"/>
  </r>
  <r>
    <s v="5.11"/>
    <s v="5"/>
    <s v="11"/>
    <s v="R1"/>
    <n v="11.4"/>
    <n v="11.5"/>
    <n v="11.2"/>
    <n v="11.4"/>
    <n v="11.449781659388647"/>
    <n v="11.299115044247786"/>
    <d v="2022-05-23T00:00:00"/>
    <s v="MF, MK"/>
    <m/>
    <m/>
    <x v="2"/>
    <x v="3"/>
    <n v="10.8"/>
    <n v="11"/>
    <n v="10.8"/>
    <n v="10.6"/>
    <n v="10.899082568807339"/>
    <n v="10.699065420560748"/>
    <d v="2022-10-05T00:00:00"/>
    <s v="KH, HBK"/>
    <m/>
    <n v="0.55069909058130762"/>
    <n v="0.60004962368703829"/>
  </r>
  <r>
    <s v="5.12"/>
    <s v="5"/>
    <s v="12"/>
    <s v="R1"/>
    <n v="10.5"/>
    <n v="10.6"/>
    <n v="10.1"/>
    <n v="10.1"/>
    <n v="10.549763033175356"/>
    <n v="10.1"/>
    <d v="2022-05-23T00:00:00"/>
    <s v="MF, MK"/>
    <s v="Målt front W; bak E"/>
    <m/>
    <x v="0"/>
    <x v="0"/>
    <n v="9.6"/>
    <n v="10"/>
    <n v="9.6999999999999993"/>
    <n v="9.6"/>
    <n v="9.795918367346939"/>
    <n v="9.6497409326424872"/>
    <d v="2022-10-05T00:00:00"/>
    <s v="KH, HBK"/>
    <s v="pap both in fall"/>
    <n v="0.75384466582841725"/>
    <n v="0.45025906735751242"/>
  </r>
  <r>
    <s v="5.13"/>
    <s v="5"/>
    <s v="13"/>
    <s v="R1"/>
    <n v="10.3"/>
    <n v="10.3"/>
    <n v="10"/>
    <n v="10"/>
    <n v="10.3"/>
    <n v="10"/>
    <d v="2022-05-23T00:00:00"/>
    <s v="MF, MK"/>
    <s v="Degraded both"/>
    <m/>
    <x v="2"/>
    <x v="3"/>
    <n v="10.6"/>
    <n v="10.5"/>
    <n v="11.1"/>
    <n v="10.8"/>
    <n v="10.549763033175356"/>
    <n v="10.947945205479453"/>
    <d v="2022-10-05T00:00:00"/>
    <s v="KH, HBK"/>
    <m/>
    <n v="-0.24976303317535553"/>
    <n v="-0.94794520547945282"/>
  </r>
  <r>
    <s v="5.14"/>
    <s v="5"/>
    <s v="14"/>
    <s v="R1"/>
    <n v="12.2"/>
    <n v="12"/>
    <n v="11.7"/>
    <n v="11.7"/>
    <n v="12.099173553719007"/>
    <n v="11.7"/>
    <d v="2022-05-23T00:00:00"/>
    <s v="MF, MK"/>
    <s v="Målt bak both"/>
    <m/>
    <x v="2"/>
    <x v="3"/>
    <n v="11.2"/>
    <n v="11.4"/>
    <n v="11.2"/>
    <n v="11.4"/>
    <n v="11.299115044247786"/>
    <n v="11.299115044247786"/>
    <d v="2022-10-05T00:00:00"/>
    <s v="KH, HBK"/>
    <m/>
    <n v="0.8000585094712207"/>
    <n v="0.40088495575221295"/>
  </r>
  <r>
    <s v="5.15"/>
    <s v="5"/>
    <s v="15"/>
    <s v="R1"/>
    <n v="11.8"/>
    <n v="11.8"/>
    <n v="11.6"/>
    <n v="11.5"/>
    <n v="11.8"/>
    <n v="11.54978354978355"/>
    <d v="2022-05-23T00:00:00"/>
    <s v="MF, MK"/>
    <m/>
    <m/>
    <x v="3"/>
    <x v="3"/>
    <n v="11.4"/>
    <n v="11.5"/>
    <n v="11.4"/>
    <n v="11.5"/>
    <n v="11.449781659388647"/>
    <n v="11.449781659388647"/>
    <d v="2022-10-05T00:00:00"/>
    <s v="KH, HBK"/>
    <m/>
    <n v="0.35021834061135415"/>
    <n v="0.10000189039490337"/>
  </r>
  <r>
    <s v="5.16"/>
    <s v="5"/>
    <s v="16"/>
    <s v="R1"/>
    <n v="7.4"/>
    <n v="7.4"/>
    <n v="7.8"/>
    <n v="7.8"/>
    <n v="7.4000000000000012"/>
    <n v="7.7999999999999989"/>
    <d v="2022-05-23T00:00:00"/>
    <s v="MF, MK"/>
    <m/>
    <m/>
    <x v="3"/>
    <x v="3"/>
    <n v="7"/>
    <n v="7"/>
    <n v="7.3"/>
    <n v="7.1"/>
    <n v="7"/>
    <n v="7.1986111111111102"/>
    <d v="2022-10-05T00:00:00"/>
    <s v="KH, HBK"/>
    <m/>
    <n v="0.40000000000000124"/>
    <n v="0.60138888888888875"/>
  </r>
  <r>
    <s v="6.1"/>
    <s v="6"/>
    <s v="1"/>
    <s v="R2"/>
    <n v="9.5"/>
    <n v="9.5"/>
    <n v="9.5"/>
    <n v="9.3000000000000007"/>
    <n v="9.5"/>
    <n v="9.3989361702127674"/>
    <d v="2022-05-23T00:00:00"/>
    <s v="MF, MK"/>
    <s v="Målt i front E"/>
    <m/>
    <x v="2"/>
    <x v="4"/>
    <n v="9"/>
    <n v="9.1"/>
    <n v="9.1"/>
    <n v="9.1"/>
    <n v="9.0497237569060776"/>
    <n v="9.1"/>
    <d v="2022-10-05T00:00:00"/>
    <s v="OM, DM"/>
    <m/>
    <n v="0.45027624309392245"/>
    <n v="0.29893617021276775"/>
  </r>
  <r>
    <s v="6.2"/>
    <s v="6"/>
    <s v="2"/>
    <s v="R2"/>
    <n v="9.1999999999999993"/>
    <n v="9.1999999999999993"/>
    <n v="10.199999999999999"/>
    <n v="9.8000000000000007"/>
    <n v="9.1999999999999993"/>
    <n v="9.9960000000000004"/>
    <d v="2022-05-23T00:00:00"/>
    <s v="MF, MK"/>
    <m/>
    <m/>
    <x v="2"/>
    <x v="3"/>
    <n v="8.9"/>
    <n v="8.8000000000000007"/>
    <n v="8.9"/>
    <n v="9"/>
    <n v="8.8497175141242934"/>
    <n v="8.949720670391061"/>
    <d v="2022-10-05T00:00:00"/>
    <s v="OM, DM"/>
    <m/>
    <n v="0.35028248587570587"/>
    <n v="1.0462793296089394"/>
  </r>
  <r>
    <s v="6.3"/>
    <s v="6"/>
    <s v="3"/>
    <s v="R2"/>
    <n v="10.5"/>
    <n v="10.4"/>
    <n v="10.6"/>
    <n v="10.5"/>
    <n v="10.44976076555024"/>
    <n v="10.549763033175356"/>
    <d v="2022-05-23T00:00:00"/>
    <s v="MF, MK"/>
    <m/>
    <m/>
    <x v="1"/>
    <x v="3"/>
    <n v="9.1999999999999993"/>
    <n v="9.1"/>
    <n v="9.1999999999999993"/>
    <n v="9.1999999999999993"/>
    <n v="9.1497267759562835"/>
    <n v="9.1999999999999993"/>
    <d v="2022-10-05T00:00:00"/>
    <s v="OM, DM"/>
    <m/>
    <n v="1.3000339895939561"/>
    <n v="1.349763033175357"/>
  </r>
  <r>
    <s v="6.4"/>
    <s v="6"/>
    <s v="4"/>
    <s v="R2"/>
    <n v="6.2"/>
    <n v="5.9"/>
    <n v="6"/>
    <n v="6"/>
    <n v="6.0462809917355376"/>
    <n v="6"/>
    <d v="2022-05-23T00:00:00"/>
    <s v="MF, MK"/>
    <s v="Broken, new wire on 25/05"/>
    <m/>
    <x v="2"/>
    <x v="0"/>
    <n v="5.8"/>
    <n v="5.5"/>
    <n v="5.3"/>
    <n v="5.5"/>
    <n v="5.6460176991150437"/>
    <n v="5.3981481481481479"/>
    <d v="2022-10-05T00:00:00"/>
    <s v="OM, DM"/>
    <m/>
    <n v="0.40026329262049387"/>
    <n v="0.60185185185185208"/>
  </r>
  <r>
    <s v="6.5"/>
    <s v="6"/>
    <s v="5"/>
    <s v="R2"/>
    <n v="10"/>
    <n v="9.8000000000000007"/>
    <n v="9.3000000000000007"/>
    <n v="9.4"/>
    <n v="9.8989898989898997"/>
    <n v="9.3497326203208555"/>
    <d v="2022-05-23T00:00:00"/>
    <s v="MF, MK"/>
    <m/>
    <m/>
    <x v="1"/>
    <x v="2"/>
    <n v="9.5"/>
    <n v="9.1"/>
    <n v="8.5"/>
    <n v="8.6999999999999993"/>
    <n v="9.2956989247311839"/>
    <n v="8.5988372093023262"/>
    <d v="2022-10-05T00:00:00"/>
    <s v="OM, DM"/>
    <m/>
    <n v="0.60329097425871581"/>
    <n v="0.7508954110185293"/>
  </r>
  <r>
    <s v="6.6"/>
    <s v="6"/>
    <s v="6"/>
    <s v="R2"/>
    <n v="12.4"/>
    <n v="12.2"/>
    <n v="12.6"/>
    <n v="12.6"/>
    <n v="12.299186991869917"/>
    <n v="12.600000000000001"/>
    <d v="2022-05-23T00:00:00"/>
    <s v="MF, MK"/>
    <m/>
    <m/>
    <x v="0"/>
    <x v="3"/>
    <n v="11.1"/>
    <n v="11.4"/>
    <n v="11.1"/>
    <n v="11.2"/>
    <n v="11.247999999999999"/>
    <n v="11.149775784753363"/>
    <d v="2022-10-05T00:00:00"/>
    <s v="OM, DM"/>
    <m/>
    <n v="1.0511869918699173"/>
    <n v="1.4502242152466387"/>
  </r>
  <r>
    <s v="6.7"/>
    <s v="6"/>
    <s v="7"/>
    <s v="R2"/>
    <n v="11.5"/>
    <n v="11.6"/>
    <n v="11.7"/>
    <n v="11.9"/>
    <n v="11.54978354978355"/>
    <n v="11.79915254237288"/>
    <d v="2022-05-23T00:00:00"/>
    <s v="MF, MK"/>
    <m/>
    <m/>
    <x v="0"/>
    <x v="0"/>
    <n v="10.3"/>
    <n v="10.3"/>
    <n v="11"/>
    <n v="10.5"/>
    <n v="10.3"/>
    <n v="10.744186046511627"/>
    <d v="2022-10-05T00:00:00"/>
    <s v="OM, DM"/>
    <m/>
    <n v="1.2497835497835492"/>
    <n v="1.0549664958612528"/>
  </r>
  <r>
    <s v="6.8"/>
    <s v="6"/>
    <s v="8"/>
    <s v="R2"/>
    <n v="12.4"/>
    <n v="12.5"/>
    <n v="12.4"/>
    <n v="12.3"/>
    <n v="12.449799196787149"/>
    <n v="12.349797570850203"/>
    <d v="2022-05-23T00:00:00"/>
    <s v="MF, MK"/>
    <m/>
    <m/>
    <x v="0"/>
    <x v="0"/>
    <n v="11.9"/>
    <n v="11.7"/>
    <n v="11.6"/>
    <n v="11.6"/>
    <n v="11.79915254237288"/>
    <n v="11.6"/>
    <d v="2022-10-05T00:00:00"/>
    <s v="OM, DM"/>
    <m/>
    <n v="0.65064665441426861"/>
    <n v="0.7497975708502036"/>
  </r>
  <r>
    <s v="6.9"/>
    <s v="6"/>
    <s v="9"/>
    <s v="R2"/>
    <n v="9.6"/>
    <n v="9.6999999999999993"/>
    <n v="9.8000000000000007"/>
    <n v="9.6"/>
    <n v="9.6497409326424872"/>
    <n v="9.6989690721649495"/>
    <d v="2022-05-23T00:00:00"/>
    <s v="MF, MK"/>
    <m/>
    <m/>
    <x v="0"/>
    <x v="0"/>
    <n v="9.5"/>
    <n v="9.1"/>
    <n v="9.4"/>
    <n v="9"/>
    <n v="9.2956989247311839"/>
    <n v="9.1956521739130448"/>
    <d v="2022-10-05T00:00:00"/>
    <s v="OM, DM"/>
    <m/>
    <n v="0.35404200791130336"/>
    <n v="0.50331689825190473"/>
  </r>
  <r>
    <s v="6.10"/>
    <s v="6"/>
    <s v="10"/>
    <s v="R2"/>
    <n v="8"/>
    <n v="8"/>
    <n v="7.8"/>
    <n v="7.8"/>
    <n v="8"/>
    <n v="7.7999999999999989"/>
    <d v="2022-05-23T00:00:00"/>
    <s v="MF, MK"/>
    <s v="Missing, new wire on 25/05; tiny rub W"/>
    <m/>
    <x v="1"/>
    <x v="1"/>
    <n v="7.3"/>
    <n v="6.9"/>
    <n v="6.1"/>
    <n v="6.1"/>
    <n v="7.0943661971830991"/>
    <n v="6.1"/>
    <d v="2022-10-05T00:00:00"/>
    <s v="OM, DM"/>
    <m/>
    <n v="0.90563380281690087"/>
    <n v="1.6999999999999993"/>
  </r>
  <r>
    <s v="6.11"/>
    <s v="6"/>
    <s v="11"/>
    <s v="R2"/>
    <n v="10.8"/>
    <n v="10.6"/>
    <n v="9.6999999999999993"/>
    <n v="9.6999999999999993"/>
    <n v="10.699065420560748"/>
    <n v="9.6999999999999993"/>
    <d v="2022-05-23T00:00:00"/>
    <s v="MF, MK"/>
    <s v="&gt;1cm E"/>
    <m/>
    <x v="0"/>
    <x v="0"/>
    <n v="10.199999999999999"/>
    <n v="10.199999999999999"/>
    <n v="9.5"/>
    <n v="9.5"/>
    <n v="10.199999999999999"/>
    <n v="9.5"/>
    <d v="2022-10-05T00:00:00"/>
    <s v="OM, DM"/>
    <m/>
    <n v="0.49906542056074876"/>
    <n v="0.19999999999999929"/>
  </r>
  <r>
    <s v="6.12"/>
    <s v="6"/>
    <s v="12"/>
    <s v="R2"/>
    <n v="16"/>
    <n v="15.8"/>
    <n v="16.2"/>
    <n v="16"/>
    <n v="15.89937106918239"/>
    <n v="16.09937888198758"/>
    <d v="2022-05-23T00:00:00"/>
    <s v="MF, MK"/>
    <m/>
    <m/>
    <x v="0"/>
    <x v="0"/>
    <n v="15.5"/>
    <n v="15.5"/>
    <n v="15.4"/>
    <n v="15.5"/>
    <n v="15.5"/>
    <n v="15.449838187702266"/>
    <d v="2022-10-05T00:00:00"/>
    <s v="OM, DM"/>
    <m/>
    <n v="0.39937106918238996"/>
    <n v="0.64954069428531369"/>
  </r>
  <r>
    <s v="6.13"/>
    <s v="6"/>
    <s v="13"/>
    <s v="R2"/>
    <n v="8.3000000000000007"/>
    <n v="8"/>
    <n v="8.3000000000000007"/>
    <n v="8"/>
    <n v="8.1472392638036801"/>
    <n v="8.1472392638036801"/>
    <d v="2022-05-23T00:00:00"/>
    <s v="MF, MK"/>
    <m/>
    <m/>
    <x v="0"/>
    <x v="0"/>
    <n v="6.5"/>
    <n v="6.3"/>
    <n v="6.6"/>
    <n v="6.7"/>
    <n v="6.3984375"/>
    <n v="6.6496240601503764"/>
    <d v="2022-10-05T00:00:00"/>
    <s v="OM, DM"/>
    <m/>
    <n v="1.7488017638036801"/>
    <n v="1.4976152036533037"/>
  </r>
  <r>
    <s v="6.14"/>
    <s v="6"/>
    <s v="14"/>
    <s v="R2"/>
    <n v="9.5"/>
    <n v="9.8000000000000007"/>
    <n v="10.199999999999999"/>
    <n v="10.1"/>
    <n v="9.6476683937823839"/>
    <n v="10.14975369458128"/>
    <d v="2022-05-23T00:00:00"/>
    <s v="MF, MK"/>
    <s v="Veldig høyt N i små rute"/>
    <s v="Not sure about note"/>
    <x v="2"/>
    <x v="3"/>
    <n v="8.5"/>
    <n v="8.8000000000000007"/>
    <n v="9"/>
    <n v="9.1"/>
    <n v="8.6473988439306364"/>
    <n v="9.0497237569060776"/>
    <d v="2022-10-05T00:00:00"/>
    <s v="OM, DM"/>
    <m/>
    <n v="1.0002695498517475"/>
    <n v="1.1000299376752025"/>
  </r>
  <r>
    <s v="6.15"/>
    <s v="6"/>
    <s v="15"/>
    <s v="R2"/>
    <n v="12.5"/>
    <n v="12.4"/>
    <n v="12.1"/>
    <n v="12.2"/>
    <n v="12.449799196787149"/>
    <n v="12.149794238683127"/>
    <d v="2022-05-23T00:00:00"/>
    <s v="MF, MK"/>
    <m/>
    <m/>
    <x v="0"/>
    <x v="0"/>
    <n v="12.2"/>
    <n v="12.2"/>
    <n v="11.9"/>
    <n v="12.1"/>
    <n v="12.2"/>
    <n v="11.999166666666667"/>
    <d v="2022-10-05T00:00:00"/>
    <s v="OM, DM"/>
    <m/>
    <n v="0.24979919678714957"/>
    <n v="0.15062757201645915"/>
  </r>
  <r>
    <s v="6.16"/>
    <s v="6"/>
    <s v="16"/>
    <s v="R2"/>
    <n v="10.199999999999999"/>
    <n v="10"/>
    <n v="9.9"/>
    <n v="10"/>
    <n v="10.099009900990097"/>
    <n v="9.9497487437185921"/>
    <d v="2022-05-23T00:00:00"/>
    <s v="MF, MK"/>
    <m/>
    <m/>
    <x v="3"/>
    <x v="0"/>
    <n v="9.6"/>
    <n v="9.1999999999999993"/>
    <n v="9.8000000000000007"/>
    <n v="9.6"/>
    <n v="9.3957446808510632"/>
    <n v="9.6989690721649495"/>
    <d v="2022-10-05T00:00:00"/>
    <s v="OM, DM"/>
    <m/>
    <n v="0.70326522013903414"/>
    <n v="0.25077967155364256"/>
  </r>
  <r>
    <s v="7.1"/>
    <s v="7"/>
    <s v="1"/>
    <s v="K"/>
    <n v="5.5"/>
    <n v="5.6"/>
    <n v="5.9"/>
    <n v="5.7"/>
    <n v="5.5495495495495497"/>
    <n v="5.7982758620689658"/>
    <d v="2022-05-23T00:00:00"/>
    <s v="MF, MK"/>
    <s v="Målt i front"/>
    <m/>
    <x v="1"/>
    <x v="2"/>
    <n v="4.9000000000000004"/>
    <n v="4.7"/>
    <n v="4.8"/>
    <n v="4.7"/>
    <n v="4.7979166666666666"/>
    <n v="4.7494736842105265"/>
    <d v="2022-10-05T00:00:00"/>
    <s v="OM, DM"/>
    <m/>
    <n v="0.7516328828828831"/>
    <n v="1.0488021778584393"/>
  </r>
  <r>
    <s v="7.2"/>
    <s v="7"/>
    <s v="2"/>
    <s v="K"/>
    <n v="7.6"/>
    <n v="7.4"/>
    <n v="7.5"/>
    <n v="7.5"/>
    <n v="7.4986666666666677"/>
    <n v="7.5"/>
    <d v="2022-05-23T00:00:00"/>
    <s v="MF, MK"/>
    <m/>
    <m/>
    <x v="1"/>
    <x v="3"/>
    <n v="4.3"/>
    <n v="4.4000000000000004"/>
    <n v="4.5"/>
    <n v="4.5"/>
    <n v="4.3494252873563219"/>
    <n v="4.5"/>
    <d v="2022-10-05T00:00:00"/>
    <s v="OM, DM"/>
    <m/>
    <n v="3.1492413793103458"/>
    <n v="3"/>
  </r>
  <r>
    <s v="7.3"/>
    <s v="7"/>
    <s v="3"/>
    <s v="K"/>
    <n v="7"/>
    <n v="6.9"/>
    <n v="7.4"/>
    <n v="7.5"/>
    <n v="6.9496402877697836"/>
    <n v="7.4496644295302019"/>
    <d v="2022-05-23T00:00:00"/>
    <s v="MF, MK"/>
    <s v="Broken, new wire"/>
    <m/>
    <x v="1"/>
    <x v="2"/>
    <n v="5.0999999999999996"/>
    <n v="5.0999999999999996"/>
    <n v="5.0999999999999996"/>
    <n v="5.2"/>
    <n v="5.0999999999999996"/>
    <n v="5.1495145631067958"/>
    <d v="2022-10-05T00:00:00"/>
    <s v="OM, DM"/>
    <m/>
    <n v="1.849640287769784"/>
    <n v="2.3001498664234061"/>
  </r>
  <r>
    <s v="7.4"/>
    <s v="7"/>
    <s v="4"/>
    <s v="K"/>
    <n v="10.199999999999999"/>
    <n v="10"/>
    <n v="9.8000000000000007"/>
    <n v="9.6999999999999993"/>
    <n v="10.099009900990097"/>
    <n v="9.7497435897435896"/>
    <d v="2022-05-23T00:00:00"/>
    <s v="MF, MK"/>
    <m/>
    <m/>
    <x v="1"/>
    <x v="3"/>
    <n v="8.5"/>
    <n v="8.3000000000000007"/>
    <n v="8.1999999999999993"/>
    <n v="7.9"/>
    <n v="8.3988095238095255"/>
    <n v="8.047204968944099"/>
    <d v="2022-10-05T00:00:00"/>
    <s v="OM, DM"/>
    <s v="black circle"/>
    <n v="1.7002003771805718"/>
    <n v="1.7025386207994906"/>
  </r>
  <r>
    <s v="7.5"/>
    <s v="7"/>
    <s v="5"/>
    <s v="K"/>
    <n v="8.4"/>
    <n v="8.5"/>
    <n v="8.6999999999999993"/>
    <n v="8.4"/>
    <n v="8.449704142011834"/>
    <n v="8.5473684210526315"/>
    <d v="2022-05-23T00:00:00"/>
    <s v="MF, MK"/>
    <m/>
    <m/>
    <x v="2"/>
    <x v="3"/>
    <n v="8.8000000000000007"/>
    <n v="8.4"/>
    <n v="7.7"/>
    <n v="7.5"/>
    <n v="8.5953488372093041"/>
    <n v="7.598684210526315"/>
    <d v="2022-10-05T00:00:00"/>
    <s v="OM, DM"/>
    <s v="wire bent"/>
    <n v="-0.14564469519747014"/>
    <n v="0.94868421052631646"/>
  </r>
  <r>
    <s v="7.6"/>
    <s v="7"/>
    <s v="6"/>
    <s v="K"/>
    <n v="8.5"/>
    <n v="8.5"/>
    <n v="8.6999999999999993"/>
    <n v="8.6"/>
    <n v="8.5"/>
    <n v="8.6497109826589593"/>
    <d v="2022-05-23T00:00:00"/>
    <s v="MF, MK"/>
    <s v="1 cm E, black circle"/>
    <m/>
    <x v="2"/>
    <x v="2"/>
    <n v="6"/>
    <n v="5.9"/>
    <n v="6.4"/>
    <n v="6.2"/>
    <n v="5.9495798319327742"/>
    <n v="6.2984126984126991"/>
    <d v="2022-10-05T00:00:00"/>
    <s v="OM, DM"/>
    <m/>
    <n v="2.5504201680672258"/>
    <n v="2.3512982842462602"/>
  </r>
  <r>
    <s v="7.7"/>
    <s v="7"/>
    <s v="7"/>
    <s v="K"/>
    <n v="8.8000000000000007"/>
    <n v="8.6"/>
    <n v="8.6"/>
    <n v="8.4"/>
    <n v="8.6988505747126439"/>
    <n v="8.498823529411764"/>
    <d v="2022-05-23T00:00:00"/>
    <s v="MF, MK"/>
    <s v="Missing, new wire"/>
    <m/>
    <x v="2"/>
    <x v="2"/>
    <n v="8.6"/>
    <n v="8.6"/>
    <n v="8.6"/>
    <n v="8.6"/>
    <n v="8.6"/>
    <n v="8.6"/>
    <d v="2022-10-05T00:00:00"/>
    <s v="OM, DM"/>
    <m/>
    <n v="9.8850574712644246E-2"/>
    <n v="-0.10117647058823565"/>
  </r>
  <r>
    <s v="7.8"/>
    <s v="7"/>
    <s v="8"/>
    <s v="K"/>
    <n v="9"/>
    <n v="8.8000000000000007"/>
    <n v="8.6"/>
    <n v="8.6"/>
    <n v="8.8988764044943824"/>
    <n v="8.6"/>
    <d v="2022-05-23T00:00:00"/>
    <s v="MF, MK"/>
    <s v="Broken, new wire on 25/05"/>
    <m/>
    <x v="1"/>
    <x v="2"/>
    <n v="7.7"/>
    <n v="7.6"/>
    <n v="7.3"/>
    <n v="7.1"/>
    <n v="7.6496732026143786"/>
    <n v="7.1986111111111102"/>
    <d v="2022-10-05T00:00:00"/>
    <s v="OM, DM"/>
    <m/>
    <n v="1.2492032018800039"/>
    <n v="1.4013888888888895"/>
  </r>
  <r>
    <s v="7.9"/>
    <s v="7"/>
    <s v="9"/>
    <s v="K"/>
    <n v="9.4"/>
    <n v="9.5"/>
    <n v="9.4"/>
    <n v="9.4"/>
    <n v="9.4497354497354511"/>
    <n v="9.4"/>
    <d v="2022-05-23T00:00:00"/>
    <s v="MF, MK"/>
    <m/>
    <m/>
    <x v="2"/>
    <x v="3"/>
    <n v="7.4"/>
    <n v="7.2"/>
    <n v="6.4"/>
    <n v="6.6"/>
    <n v="7.2986301369863007"/>
    <n v="6.4984615384615392"/>
    <d v="2022-10-05T00:00:00"/>
    <s v="OM, DM"/>
    <m/>
    <n v="2.1511053127491504"/>
    <n v="2.9015384615384612"/>
  </r>
  <r>
    <s v="7.10"/>
    <s v="7"/>
    <s v="10"/>
    <s v="K"/>
    <n v="10.4"/>
    <n v="10.3"/>
    <n v="10.4"/>
    <n v="10.199999999999999"/>
    <n v="10.349758454106279"/>
    <n v="10.299029126213592"/>
    <d v="2022-05-23T00:00:00"/>
    <s v="MF, MK"/>
    <s v="&gt;1cm W, black circle"/>
    <m/>
    <x v="2"/>
    <x v="3"/>
    <n v="9.1"/>
    <n v="9"/>
    <n v="9.1999999999999993"/>
    <n v="8.9"/>
    <n v="9.0497237569060776"/>
    <n v="9.0475138121546959"/>
    <d v="2022-10-05T00:00:00"/>
    <s v="OM, DM"/>
    <m/>
    <n v="1.3000346972002017"/>
    <n v="1.2515153140588957"/>
  </r>
  <r>
    <s v="7.11"/>
    <s v="7"/>
    <s v="11"/>
    <s v="K"/>
    <n v="9.1999999999999993"/>
    <n v="9.1"/>
    <n v="8.9"/>
    <n v="8.8000000000000007"/>
    <n v="9.1497267759562835"/>
    <n v="8.8497175141242934"/>
    <d v="2022-05-23T00:00:00"/>
    <s v="MF, MK"/>
    <m/>
    <m/>
    <x v="2"/>
    <x v="3"/>
    <n v="7"/>
    <n v="6.9"/>
    <n v="6.8"/>
    <n v="7.2"/>
    <n v="6.9496402877697836"/>
    <n v="6.9942857142857147"/>
    <d v="2022-10-05T00:00:00"/>
    <s v="OM, DM"/>
    <m/>
    <n v="2.2000864881864999"/>
    <n v="1.8554317998385788"/>
  </r>
  <r>
    <s v="7.12"/>
    <s v="7"/>
    <s v="12"/>
    <s v="K"/>
    <n v="7.7"/>
    <n v="7.4"/>
    <n v="7.2"/>
    <n v="7.2"/>
    <n v="7.5470198675496691"/>
    <n v="7.1999999999999993"/>
    <d v="2022-05-23T00:00:00"/>
    <s v="MF, MK"/>
    <m/>
    <m/>
    <x v="2"/>
    <x v="3"/>
    <n v="5.4"/>
    <n v="5.2"/>
    <n v="4.5999999999999996"/>
    <n v="4.7"/>
    <n v="5.2981132075471704"/>
    <n v="4.6494623655913969"/>
    <d v="2022-10-05T00:00:00"/>
    <s v="OM, DM"/>
    <s v="black circle, loose wire"/>
    <n v="2.2489066600024987"/>
    <n v="2.5505376344086024"/>
  </r>
  <r>
    <s v="7.13"/>
    <s v="7"/>
    <s v="13"/>
    <s v="K"/>
    <n v="10"/>
    <n v="10"/>
    <n v="10"/>
    <n v="10"/>
    <n v="10"/>
    <n v="10"/>
    <d v="2022-05-23T00:00:00"/>
    <s v="MF, MK"/>
    <s v="Missing, new wire"/>
    <m/>
    <x v="2"/>
    <x v="3"/>
    <n v="9.1999999999999993"/>
    <n v="9.1999999999999993"/>
    <n v="9.1999999999999993"/>
    <n v="9.1999999999999993"/>
    <n v="9.1999999999999993"/>
    <n v="9.1999999999999993"/>
    <d v="2022-10-05T00:00:00"/>
    <s v="OM, DM"/>
    <m/>
    <n v="0.80000000000000071"/>
    <n v="0.80000000000000071"/>
  </r>
  <r>
    <s v="7.14"/>
    <s v="7"/>
    <s v="14"/>
    <s v="K"/>
    <n v="9.3000000000000007"/>
    <n v="9.3000000000000007"/>
    <n v="9.8000000000000007"/>
    <n v="9.4"/>
    <n v="9.3000000000000007"/>
    <n v="9.5958333333333332"/>
    <d v="2022-05-23T00:00:00"/>
    <s v="MF, MK"/>
    <s v="Missing, new wire"/>
    <m/>
    <x v="2"/>
    <x v="3"/>
    <n v="8.4"/>
    <n v="8.5"/>
    <n v="8.4"/>
    <n v="8.5"/>
    <n v="8.449704142011834"/>
    <n v="8.449704142011834"/>
    <d v="2022-10-05T00:00:00"/>
    <s v="OM, DM"/>
    <m/>
    <n v="0.85029585798816676"/>
    <n v="1.1461291913214993"/>
  </r>
  <r>
    <s v="7.15"/>
    <s v="7"/>
    <s v="15"/>
    <s v="K"/>
    <n v="8.5"/>
    <n v="8.4"/>
    <n v="8.4"/>
    <n v="8.1999999999999993"/>
    <n v="8.449704142011834"/>
    <n v="8.298795180722891"/>
    <d v="2022-05-23T00:00:00"/>
    <s v="MF, MK"/>
    <m/>
    <m/>
    <x v="2"/>
    <x v="3"/>
    <n v="7.6"/>
    <n v="7.8"/>
    <n v="7.2"/>
    <n v="7.2"/>
    <n v="7.6987012987012982"/>
    <n v="7.1999999999999993"/>
    <d v="2022-10-05T00:00:00"/>
    <s v="OM, DM"/>
    <m/>
    <n v="0.75100284331053579"/>
    <n v="1.0987951807228917"/>
  </r>
  <r>
    <s v="7.16"/>
    <s v="7"/>
    <s v="16"/>
    <s v="K"/>
    <n v="15.5"/>
    <n v="15.6"/>
    <n v="15.5"/>
    <n v="15.5"/>
    <n v="15.54983922829582"/>
    <n v="15.5"/>
    <d v="2022-05-23T00:00:00"/>
    <s v="MF, MK"/>
    <s v="&gt;1cm E"/>
    <m/>
    <x v="2"/>
    <x v="3"/>
    <n v="15.4"/>
    <n v="15.6"/>
    <n v="14.5"/>
    <n v="14.9"/>
    <n v="15.499354838709676"/>
    <n v="14.697278911564627"/>
    <d v="2022-10-05T00:00:00"/>
    <s v="OM, DM"/>
    <s v="black circle"/>
    <n v="5.0484389586143763E-2"/>
    <n v="0.80272108843537282"/>
  </r>
  <r>
    <s v="8.1"/>
    <s v="8"/>
    <s v="1"/>
    <s v="K"/>
    <n v="7.2"/>
    <n v="7.5"/>
    <n v="7.1"/>
    <n v="7"/>
    <n v="7.3469387755102034"/>
    <n v="7.0496453900709231"/>
    <d v="2022-05-23T00:00:00"/>
    <s v="MF, MK"/>
    <s v="Broken, new wire"/>
    <m/>
    <x v="2"/>
    <x v="2"/>
    <n v="7.5"/>
    <n v="7.4"/>
    <n v="7.2"/>
    <n v="7.1"/>
    <n v="7.4496644295302019"/>
    <n v="7.1496503496503498"/>
    <d v="2022-10-05T00:00:00"/>
    <s v="KH, HBK"/>
    <m/>
    <n v="-0.10272565401999856"/>
    <n v="-0.10000495957942679"/>
  </r>
  <r>
    <s v="8.2"/>
    <s v="8"/>
    <s v="2"/>
    <s v="K"/>
    <n v="8.5"/>
    <n v="8.5"/>
    <n v="9"/>
    <n v="8.8000000000000007"/>
    <n v="8.5"/>
    <n v="8.8988764044943824"/>
    <d v="2022-05-23T00:00:00"/>
    <s v="MF, MK"/>
    <m/>
    <m/>
    <x v="3"/>
    <x v="3"/>
    <n v="8"/>
    <n v="7.6"/>
    <n v="7.9"/>
    <n v="7.9"/>
    <n v="7.7948717948717956"/>
    <n v="7.9000000000000012"/>
    <d v="2022-10-05T00:00:00"/>
    <s v="KH, HBK"/>
    <m/>
    <n v="0.7051282051282044"/>
    <n v="0.9988764044943812"/>
  </r>
  <r>
    <s v="8.3"/>
    <s v="8"/>
    <s v="3"/>
    <s v="K"/>
    <n v="7.9"/>
    <n v="7.8"/>
    <n v="7.6"/>
    <n v="7.5"/>
    <n v="7.8496815286624209"/>
    <n v="7.5496688741721858"/>
    <d v="2022-05-23T00:00:00"/>
    <s v="MF, MK"/>
    <s v="Missing, new wire"/>
    <m/>
    <x v="0"/>
    <x v="0"/>
    <n v="6.5"/>
    <n v="6.1"/>
    <n v="6.1"/>
    <n v="6"/>
    <n v="6.2936507936507935"/>
    <n v="6.0495867768595035"/>
    <d v="2022-10-05T00:00:00"/>
    <s v="KH, HBK"/>
    <m/>
    <n v="1.5560307350116274"/>
    <n v="1.5000820973126823"/>
  </r>
  <r>
    <s v="8.4"/>
    <s v="8"/>
    <s v="4"/>
    <s v="K"/>
    <n v="9.1999999999999993"/>
    <n v="9.1"/>
    <n v="8.6999999999999993"/>
    <n v="8.8000000000000007"/>
    <n v="9.1497267759562835"/>
    <n v="8.7497142857142851"/>
    <d v="2022-05-23T00:00:00"/>
    <s v="MF, MK"/>
    <s v="Broken, new wire"/>
    <m/>
    <x v="2"/>
    <x v="0"/>
    <n v="8.4"/>
    <n v="8.3000000000000007"/>
    <n v="8.5"/>
    <n v="8.4"/>
    <n v="8.3497005988023965"/>
    <n v="8.449704142011834"/>
    <d v="2022-10-05T00:00:00"/>
    <s v="KH, HBK"/>
    <m/>
    <n v="0.80002617715388702"/>
    <n v="0.30001014370245116"/>
  </r>
  <r>
    <s v="8.5"/>
    <s v="8"/>
    <s v="5"/>
    <s v="K"/>
    <n v="10.4"/>
    <n v="10.3"/>
    <n v="10.4"/>
    <n v="10.4"/>
    <n v="10.349758454106279"/>
    <n v="10.4"/>
    <d v="2022-05-23T00:00:00"/>
    <s v="MF, MK"/>
    <m/>
    <m/>
    <x v="2"/>
    <x v="3"/>
    <n v="9.5"/>
    <n v="9.5"/>
    <n v="9.6"/>
    <n v="9.3000000000000007"/>
    <n v="9.5"/>
    <n v="9.4476190476190478"/>
    <d v="2022-10-05T00:00:00"/>
    <s v="KH, HBK"/>
    <m/>
    <n v="0.84975845410627926"/>
    <n v="0.95238095238095255"/>
  </r>
  <r>
    <s v="8.6"/>
    <s v="8"/>
    <s v="6"/>
    <s v="K"/>
    <n v="11.1"/>
    <n v="11.1"/>
    <n v="10.7"/>
    <n v="10.7"/>
    <n v="11.1"/>
    <n v="10.7"/>
    <d v="2022-05-23T00:00:00"/>
    <s v="MF, MK"/>
    <s v="Broken, new wire"/>
    <m/>
    <x v="2"/>
    <x v="3"/>
    <n v="11.1"/>
    <n v="11.4"/>
    <n v="10.5"/>
    <n v="10.5"/>
    <n v="11.247999999999999"/>
    <n v="10.5"/>
    <d v="2022-10-05T00:00:00"/>
    <s v="KH, HBK"/>
    <m/>
    <n v="-0.14799999999999969"/>
    <n v="0.19999999999999929"/>
  </r>
  <r>
    <s v="8.7"/>
    <s v="8"/>
    <s v="7"/>
    <s v="K"/>
    <n v="10.3"/>
    <n v="10.1"/>
    <n v="10.8"/>
    <n v="10.6"/>
    <n v="10.199019607843137"/>
    <n v="10.699065420560748"/>
    <d v="2022-05-23T00:00:00"/>
    <s v="MF, MK"/>
    <m/>
    <m/>
    <x v="2"/>
    <x v="3"/>
    <n v="9.8000000000000007"/>
    <n v="9.8000000000000007"/>
    <n v="9.9"/>
    <n v="9.6999999999999993"/>
    <n v="9.8000000000000007"/>
    <n v="9.7989795918367335"/>
    <d v="2022-10-05T00:00:00"/>
    <s v="KH, HBK"/>
    <m/>
    <n v="0.39901960784313673"/>
    <n v="0.90008582872401455"/>
  </r>
  <r>
    <s v="8.8"/>
    <s v="8"/>
    <s v="8"/>
    <s v="K"/>
    <n v="9.6"/>
    <n v="9.5"/>
    <n v="9.6"/>
    <n v="9.5"/>
    <n v="9.5497382198952874"/>
    <n v="9.5497382198952874"/>
    <d v="2022-05-23T00:00:00"/>
    <s v="MF, MK"/>
    <m/>
    <m/>
    <x v="2"/>
    <x v="3"/>
    <n v="9"/>
    <n v="8.9"/>
    <n v="9.1"/>
    <n v="9"/>
    <n v="8.949720670391061"/>
    <n v="9.0497237569060776"/>
    <d v="2022-10-05T00:00:00"/>
    <s v="KH, HBK"/>
    <m/>
    <n v="0.60001754950422637"/>
    <n v="0.50001446298920982"/>
  </r>
  <r>
    <s v="8.9"/>
    <s v="8"/>
    <s v="9"/>
    <s v="K"/>
    <n v="8.6999999999999993"/>
    <n v="8.6999999999999993"/>
    <n v="8.6999999999999993"/>
    <n v="8.6"/>
    <n v="8.6999999999999993"/>
    <n v="8.6497109826589593"/>
    <d v="2022-05-23T00:00:00"/>
    <s v="MF, MK"/>
    <m/>
    <m/>
    <x v="2"/>
    <x v="3"/>
    <n v="8.1"/>
    <n v="8"/>
    <n v="8.1999999999999993"/>
    <n v="7.9"/>
    <n v="8.0496894409937898"/>
    <n v="8.047204968944099"/>
    <d v="2022-10-05T00:00:00"/>
    <s v="KH, HBK"/>
    <m/>
    <n v="0.65031055900620949"/>
    <n v="0.60250601371486034"/>
  </r>
  <r>
    <s v="8.10"/>
    <s v="8"/>
    <s v="10"/>
    <s v="K"/>
    <n v="10.6"/>
    <n v="10.7"/>
    <n v="10.6"/>
    <n v="10.6"/>
    <n v="10.649765258215961"/>
    <n v="10.6"/>
    <d v="2022-05-23T00:00:00"/>
    <s v="MF, MK"/>
    <s v="Broken, new wire"/>
    <m/>
    <x v="2"/>
    <x v="3"/>
    <n v="10.1"/>
    <n v="10.1"/>
    <n v="10.4"/>
    <n v="10.5"/>
    <n v="10.1"/>
    <n v="10.44976076555024"/>
    <d v="2022-10-05T00:00:00"/>
    <s v="KH, HBK"/>
    <m/>
    <n v="0.54976525821596134"/>
    <n v="0.15023923444976006"/>
  </r>
  <r>
    <s v="8.11"/>
    <s v="8"/>
    <s v="11"/>
    <s v="K"/>
    <n v="8.4"/>
    <n v="8.4"/>
    <n v="8.3000000000000007"/>
    <n v="8.3000000000000007"/>
    <n v="8.4"/>
    <n v="8.3000000000000007"/>
    <d v="2022-05-23T00:00:00"/>
    <s v="MF, MK"/>
    <s v="Broken, new wire"/>
    <m/>
    <x v="2"/>
    <x v="3"/>
    <n v="8.5"/>
    <n v="8.6"/>
    <n v="8"/>
    <n v="7.9"/>
    <n v="8.5497076023391809"/>
    <n v="7.949685534591195"/>
    <d v="2022-10-05T00:00:00"/>
    <s v="KH, HBK"/>
    <m/>
    <n v="-0.14970760233918057"/>
    <n v="0.35031446540880573"/>
  </r>
  <r>
    <s v="8.12"/>
    <s v="8"/>
    <s v="12"/>
    <s v="K"/>
    <n v="9.6999999999999993"/>
    <n v="9.6"/>
    <n v="9.6"/>
    <n v="9.4"/>
    <n v="9.6497409326424872"/>
    <n v="9.498947368421053"/>
    <d v="2022-05-23T00:00:00"/>
    <s v="MF, MK"/>
    <s v="&gt;1cm E, black circle"/>
    <m/>
    <x v="2"/>
    <x v="3"/>
    <n v="8.6999999999999993"/>
    <n v="9.1"/>
    <n v="8.4"/>
    <n v="8.3000000000000007"/>
    <n v="8.8955056179775269"/>
    <n v="8.3497005988023965"/>
    <d v="2022-10-05T00:00:00"/>
    <s v="KH, HBK"/>
    <m/>
    <n v="0.7542353146649603"/>
    <n v="1.1492467696186566"/>
  </r>
  <r>
    <s v="8.13"/>
    <s v="8"/>
    <s v="13"/>
    <s v="K"/>
    <n v="10.6"/>
    <n v="10.5"/>
    <n v="11"/>
    <n v="10.9"/>
    <n v="10.549763033175356"/>
    <n v="10.949771689497718"/>
    <d v="2022-05-23T00:00:00"/>
    <s v="MF, MK"/>
    <m/>
    <m/>
    <x v="2"/>
    <x v="3"/>
    <n v="10.5"/>
    <n v="10.199999999999999"/>
    <n v="10.199999999999999"/>
    <n v="10.5"/>
    <n v="10.347826086956522"/>
    <n v="10.347826086956522"/>
    <d v="2022-10-05T00:00:00"/>
    <s v="KH, HBK"/>
    <m/>
    <n v="0.20193694621883473"/>
    <n v="0.60194560254119622"/>
  </r>
  <r>
    <s v="8.14"/>
    <s v="8"/>
    <s v="14"/>
    <s v="K"/>
    <n v="10.5"/>
    <n v="10.5"/>
    <n v="9.6"/>
    <n v="9.9"/>
    <n v="10.5"/>
    <n v="9.7476923076923079"/>
    <d v="2022-05-23T00:00:00"/>
    <s v="MF, MK"/>
    <s v="Missing, new wire"/>
    <m/>
    <x v="2"/>
    <x v="3"/>
    <n v="9.6999999999999993"/>
    <n v="9.6999999999999993"/>
    <n v="9.6999999999999993"/>
    <n v="9.5"/>
    <n v="9.6999999999999993"/>
    <n v="9.5989583333333321"/>
    <d v="2022-10-05T00:00:00"/>
    <s v="KH, HBK"/>
    <m/>
    <n v="0.80000000000000071"/>
    <n v="0.14873397435897573"/>
  </r>
  <r>
    <s v="8.15"/>
    <s v="8"/>
    <s v="15"/>
    <s v="K"/>
    <n v="7.9"/>
    <n v="7.9"/>
    <n v="7.6"/>
    <n v="7.7"/>
    <n v="7.9000000000000012"/>
    <n v="7.6496732026143786"/>
    <d v="2022-05-23T00:00:00"/>
    <s v="MF, MK"/>
    <m/>
    <m/>
    <x v="2"/>
    <x v="3"/>
    <n v="8.3000000000000007"/>
    <n v="8.6"/>
    <n v="7.7"/>
    <n v="7.5"/>
    <n v="8.4473372781065095"/>
    <n v="7.598684210526315"/>
    <d v="2022-10-05T00:00:00"/>
    <s v="KH, HBK"/>
    <m/>
    <n v="-0.54733727810650823"/>
    <n v="5.0988992088063512E-2"/>
  </r>
  <r>
    <s v="8.16"/>
    <s v="8"/>
    <s v="16"/>
    <s v="K"/>
    <n v="10.4"/>
    <n v="10.199999999999999"/>
    <n v="10.1"/>
    <n v="9.9"/>
    <n v="10.299029126213592"/>
    <n v="9.9989999999999988"/>
    <d v="2022-05-23T00:00:00"/>
    <s v="MF, MK"/>
    <m/>
    <m/>
    <x v="2"/>
    <x v="3"/>
    <n v="10"/>
    <n v="10"/>
    <n v="9.8000000000000007"/>
    <n v="10"/>
    <n v="10"/>
    <n v="9.8989898989898997"/>
    <d v="2022-10-05T00:00:00"/>
    <s v="KH, HBK"/>
    <m/>
    <n v="0.29902912621359157"/>
    <n v="0.10001010101009911"/>
  </r>
  <r>
    <s v="9.1"/>
    <s v="9"/>
    <s v="1"/>
    <s v="K"/>
    <n v="7.9"/>
    <n v="7.8"/>
    <n v="7.9"/>
    <n v="8"/>
    <n v="7.8496815286624209"/>
    <n v="7.949685534591195"/>
    <d v="2022-05-23T00:00:00"/>
    <s v="MF, MK"/>
    <s v="Missing, new wire"/>
    <m/>
    <x v="1"/>
    <x v="2"/>
    <n v="6.6"/>
    <n v="6.2"/>
    <n v="6"/>
    <n v="6.4"/>
    <n v="6.3937499999999998"/>
    <n v="6.1935483870967749"/>
    <d v="2022-10-05T00:00:00"/>
    <s v="OM, HBK"/>
    <m/>
    <n v="1.455931528662421"/>
    <n v="1.7561371474944201"/>
  </r>
  <r>
    <s v="9.2"/>
    <s v="9"/>
    <s v="2"/>
    <s v="K"/>
    <n v="8.8000000000000007"/>
    <n v="8.9"/>
    <n v="8.5"/>
    <n v="8.9"/>
    <n v="8.8497175141242934"/>
    <n v="8.6954022988505741"/>
    <d v="2022-05-23T00:00:00"/>
    <s v="MF, MK"/>
    <m/>
    <m/>
    <x v="1"/>
    <x v="1"/>
    <n v="6.9"/>
    <n v="6.8"/>
    <n v="6.9"/>
    <n v="6.6"/>
    <n v="6.8496350364963501"/>
    <n v="6.7466666666666661"/>
    <d v="2022-10-05T00:00:00"/>
    <s v="OM, HBK"/>
    <m/>
    <n v="2.0000824776279433"/>
    <n v="1.948735632183908"/>
  </r>
  <r>
    <s v="9.3"/>
    <s v="9"/>
    <s v="3"/>
    <s v="K"/>
    <n v="7"/>
    <n v="7"/>
    <n v="7.9"/>
    <n v="8"/>
    <n v="7"/>
    <n v="7.949685534591195"/>
    <d v="2022-05-23T00:00:00"/>
    <s v="MF, MK"/>
    <m/>
    <m/>
    <x v="0"/>
    <x v="1"/>
    <n v="5.2"/>
    <n v="5.2"/>
    <n v="5.0999999999999996"/>
    <n v="5.0999999999999996"/>
    <n v="5.2"/>
    <n v="5.0999999999999996"/>
    <d v="2022-10-05T00:00:00"/>
    <s v="OM, HBK"/>
    <m/>
    <n v="1.7999999999999998"/>
    <n v="2.8496855345911953"/>
  </r>
  <r>
    <s v="9.4"/>
    <s v="9"/>
    <s v="4"/>
    <s v="K"/>
    <n v="8.5"/>
    <n v="8.4"/>
    <n v="9"/>
    <n v="8.8000000000000007"/>
    <n v="8.449704142011834"/>
    <n v="8.8988764044943824"/>
    <d v="2022-05-23T00:00:00"/>
    <s v="MF, MK"/>
    <m/>
    <m/>
    <x v="6"/>
    <x v="5"/>
    <n v="8.5"/>
    <n v="8"/>
    <n v="8.1999999999999993"/>
    <n v="7.9"/>
    <n v="8.2424242424242422"/>
    <n v="8.047204968944099"/>
    <d v="2022-10-05T00:00:00"/>
    <s v="OM, HBK"/>
    <s v="under vann"/>
    <n v="0.20727989958759174"/>
    <n v="0.85167143555028346"/>
  </r>
  <r>
    <s v="9.5"/>
    <s v="9"/>
    <s v="5"/>
    <s v="K"/>
    <n v="6.3"/>
    <n v="6.1"/>
    <n v="6.1"/>
    <n v="6.3"/>
    <n v="6.1983870967741934"/>
    <n v="6.1983870967741934"/>
    <d v="2022-05-23T00:00:00"/>
    <s v="MF, MK"/>
    <m/>
    <m/>
    <x v="1"/>
    <x v="2"/>
    <n v="4.3"/>
    <n v="4"/>
    <n v="4.4000000000000004"/>
    <n v="4.5999999999999996"/>
    <n v="4.1445783132530121"/>
    <n v="4.4977777777777783"/>
    <d v="2022-10-05T00:00:00"/>
    <s v="OM, HBK"/>
    <s v="sort ring"/>
    <n v="2.0538087835211813"/>
    <n v="1.7006093189964151"/>
  </r>
  <r>
    <s v="9.6"/>
    <s v="9"/>
    <s v="6"/>
    <s v="K"/>
    <n v="10.5"/>
    <n v="10.6"/>
    <n v="10.9"/>
    <n v="11.2"/>
    <n v="10.549763033175356"/>
    <n v="11.047963800904977"/>
    <d v="2022-05-23T00:00:00"/>
    <s v="MF, MK"/>
    <s v="New wire, knekt"/>
    <m/>
    <x v="3"/>
    <x v="3"/>
    <n v="8.1999999999999993"/>
    <n v="8.1999999999999993"/>
    <n v="9.1"/>
    <n v="9.1"/>
    <n v="8.1999999999999993"/>
    <n v="9.1"/>
    <d v="2022-10-05T00:00:00"/>
    <s v="OM, HBK"/>
    <s v="sort ring"/>
    <n v="2.349763033175357"/>
    <n v="1.9479638009049776"/>
  </r>
  <r>
    <s v="9.7"/>
    <s v="9"/>
    <s v="7"/>
    <s v="K"/>
    <n v="11.6"/>
    <n v="11.4"/>
    <n v="11.8"/>
    <n v="11.5"/>
    <n v="11.499130434782609"/>
    <n v="11.648068669527897"/>
    <d v="2022-05-23T00:00:00"/>
    <s v="MF, MK"/>
    <s v="1 cm to both"/>
    <m/>
    <x v="2"/>
    <x v="3"/>
    <n v="11.2"/>
    <n v="11.4"/>
    <n v="11.2"/>
    <n v="11.3"/>
    <n v="11.299115044247786"/>
    <n v="11.249777777777778"/>
    <d v="2022-10-05T00:00:00"/>
    <s v="OM, HBK"/>
    <m/>
    <n v="0.20001539053482276"/>
    <n v="0.39829089175011845"/>
  </r>
  <r>
    <s v="9.8"/>
    <s v="9"/>
    <s v="8"/>
    <s v="K"/>
    <n v="12.8"/>
    <n v="12.8"/>
    <n v="12.3"/>
    <n v="12.2"/>
    <n v="12.8"/>
    <n v="12.249795918367347"/>
    <d v="2022-05-23T00:00:00"/>
    <s v="MF, MK"/>
    <m/>
    <m/>
    <x v="2"/>
    <x v="3"/>
    <n v="11.6"/>
    <n v="11.2"/>
    <n v="11.2"/>
    <n v="11.2"/>
    <n v="11.396491228070174"/>
    <n v="11.2"/>
    <d v="2022-10-05T00:00:00"/>
    <s v="OM, HBK"/>
    <s v="loose wire"/>
    <n v="1.4035087719298271"/>
    <n v="1.049795918367348"/>
  </r>
  <r>
    <s v="9.9"/>
    <s v="9"/>
    <s v="9"/>
    <s v="K"/>
    <n v="6.9"/>
    <n v="7"/>
    <n v="6.8"/>
    <n v="6.5"/>
    <n v="6.9496402877697836"/>
    <n v="6.6466165413533824"/>
    <d v="2022-05-23T00:00:00"/>
    <s v="MF, MK"/>
    <m/>
    <m/>
    <x v="2"/>
    <x v="3"/>
    <n v="5.5"/>
    <n v="5.8"/>
    <n v="4.5999999999999996"/>
    <n v="4.4000000000000004"/>
    <n v="5.6460176991150437"/>
    <n v="4.4977777777777783"/>
    <d v="2022-10-05T00:00:00"/>
    <s v="OM, HBK"/>
    <m/>
    <n v="1.3036225886547399"/>
    <n v="2.1488387635756041"/>
  </r>
  <r>
    <s v="9.10"/>
    <s v="9"/>
    <s v="10"/>
    <s v="K"/>
    <n v="2.7"/>
    <n v="2.7"/>
    <n v="3"/>
    <n v="3"/>
    <n v="2.7"/>
    <n v="3"/>
    <d v="2022-05-23T00:00:00"/>
    <s v="MF, MK"/>
    <m/>
    <m/>
    <x v="2"/>
    <x v="3"/>
    <n v="0.5"/>
    <n v="0.5"/>
    <n v="1.7"/>
    <n v="1.5"/>
    <n v="0.5"/>
    <n v="1.59375"/>
    <d v="2022-10-05T00:00:00"/>
    <s v="OM, HBK"/>
    <m/>
    <n v="2.2000000000000002"/>
    <n v="1.40625"/>
  </r>
  <r>
    <s v="9.11"/>
    <s v="9"/>
    <s v="11"/>
    <s v="K"/>
    <n v="10.3"/>
    <n v="10.4"/>
    <n v="10.5"/>
    <n v="10.5"/>
    <n v="10.349758454106279"/>
    <n v="10.5"/>
    <d v="2022-05-23T00:00:00"/>
    <s v="MF, MK"/>
    <m/>
    <m/>
    <x v="0"/>
    <x v="3"/>
    <n v="9.1999999999999993"/>
    <n v="9.4"/>
    <n v="8.6999999999999993"/>
    <n v="9"/>
    <n v="9.2989247311827938"/>
    <n v="8.8474576271186436"/>
    <d v="2022-10-05T00:00:00"/>
    <s v="OM, HBK"/>
    <m/>
    <n v="1.0508337229234854"/>
    <n v="1.6525423728813564"/>
  </r>
  <r>
    <s v="9.12"/>
    <s v="9"/>
    <s v="12"/>
    <s v="K"/>
    <n v="11.6"/>
    <n v="11.5"/>
    <n v="11.3"/>
    <n v="11.2"/>
    <n v="11.54978354978355"/>
    <n v="11.249777777777778"/>
    <d v="2022-05-23T00:00:00"/>
    <s v="MF, MK"/>
    <m/>
    <m/>
    <x v="0"/>
    <x v="0"/>
    <n v="10.6"/>
    <n v="10.5"/>
    <n v="10.1"/>
    <n v="10.5"/>
    <n v="10.549763033175356"/>
    <n v="10.296116504854369"/>
    <d v="2022-10-05T00:00:00"/>
    <s v="OM, HBK"/>
    <m/>
    <n v="1.0000205166081937"/>
    <n v="0.95366127292340863"/>
  </r>
  <r>
    <s v="9.13"/>
    <s v="9"/>
    <s v="13"/>
    <s v="K"/>
    <n v="5.0999999999999996"/>
    <n v="5.0999999999999996"/>
    <n v="4.9000000000000004"/>
    <n v="5"/>
    <n v="5.0999999999999996"/>
    <n v="4.9494949494949498"/>
    <d v="2022-05-23T00:00:00"/>
    <s v="MF, MK"/>
    <s v="Målt i front W"/>
    <m/>
    <x v="2"/>
    <x v="3"/>
    <n v="3.5"/>
    <n v="3.5"/>
    <n v="3.2"/>
    <n v="3.2"/>
    <n v="3.5"/>
    <n v="3.2"/>
    <d v="2022-10-05T00:00:00"/>
    <s v="OM, HBK"/>
    <m/>
    <n v="1.5999999999999996"/>
    <n v="1.7494949494949497"/>
  </r>
  <r>
    <s v="9.14"/>
    <s v="9"/>
    <s v="14"/>
    <s v="K"/>
    <n v="5.7"/>
    <n v="5.6"/>
    <n v="6.7"/>
    <n v="6.4"/>
    <n v="5.6495575221238932"/>
    <n v="6.5465648854961831"/>
    <d v="2022-05-23T00:00:00"/>
    <s v="MF, MK"/>
    <m/>
    <m/>
    <x v="2"/>
    <x v="0"/>
    <n v="3"/>
    <n v="3.2"/>
    <n v="3.8"/>
    <n v="3.8"/>
    <n v="3.0967741935483875"/>
    <n v="3.8000000000000003"/>
    <d v="2022-10-05T00:00:00"/>
    <s v="OM, HBK"/>
    <m/>
    <n v="2.5527833285755057"/>
    <n v="2.7465648854961828"/>
  </r>
  <r>
    <s v="9.15"/>
    <s v="9"/>
    <s v="15"/>
    <s v="K"/>
    <n v="10.5"/>
    <n v="10.8"/>
    <n v="10.5"/>
    <n v="10.4"/>
    <n v="10.647887323943662"/>
    <n v="10.44976076555024"/>
    <d v="2022-05-23T00:00:00"/>
    <s v="MF, MK"/>
    <s v="New wire, knekt; &gt;1cm E, målt bak E"/>
    <m/>
    <x v="2"/>
    <x v="1"/>
    <n v="10"/>
    <n v="9.8000000000000007"/>
    <n v="9.8000000000000007"/>
    <n v="9.6999999999999993"/>
    <n v="9.8989898989898997"/>
    <n v="9.7497435897435896"/>
    <d v="2022-10-05T00:00:00"/>
    <s v="OM, HBK"/>
    <m/>
    <n v="0.74889742495376233"/>
    <n v="0.70001717580665002"/>
  </r>
  <r>
    <s v="9.16"/>
    <s v="9"/>
    <s v="16"/>
    <s v="K"/>
    <n v="14.4"/>
    <n v="14.5"/>
    <n v="14.2"/>
    <n v="14.2"/>
    <n v="14.449826989619377"/>
    <n v="14.2"/>
    <d v="2022-05-23T00:00:00"/>
    <s v="MF, MK"/>
    <m/>
    <m/>
    <x v="0"/>
    <x v="3"/>
    <n v="13.6"/>
    <n v="13.9"/>
    <n v="13.2"/>
    <n v="13"/>
    <n v="13.748363636363635"/>
    <n v="13.099236641221374"/>
    <d v="2022-10-05T00:00:00"/>
    <s v="OM, HBK"/>
    <m/>
    <n v="0.7014633532557415"/>
    <n v="1.1007633587786252"/>
  </r>
  <r>
    <s v="10.1"/>
    <s v="10"/>
    <s v="1"/>
    <s v="M"/>
    <n v="10.3"/>
    <n v="10.3"/>
    <n v="10.4"/>
    <n v="10.5"/>
    <n v="10.3"/>
    <n v="10.44976076555024"/>
    <d v="2022-05-11T00:00:00"/>
    <s v="MF, MK"/>
    <m/>
    <m/>
    <x v="4"/>
    <x v="4"/>
    <n v="10"/>
    <n v="9.9"/>
    <n v="10.1"/>
    <n v="9.9"/>
    <n v="9.9497487437185921"/>
    <n v="9.9989999999999988"/>
    <d v="2022-10-03T00:00:00"/>
    <s v="KH"/>
    <s v="svart E"/>
    <n v="0.35025125628140863"/>
    <n v="0.45076076555024081"/>
  </r>
  <r>
    <s v="10.2"/>
    <s v="10"/>
    <s v="2"/>
    <s v="M"/>
    <n v="10"/>
    <n v="10"/>
    <n v="9"/>
    <n v="8.6999999999999993"/>
    <n v="10"/>
    <n v="8.8474576271186436"/>
    <d v="2022-05-11T00:00:00"/>
    <s v="MF, MK"/>
    <s v="Søkk west"/>
    <m/>
    <x v="4"/>
    <x v="4"/>
    <n v="7.9"/>
    <n v="7.5"/>
    <n v="7.6"/>
    <n v="7.6"/>
    <n v="7.6948051948051956"/>
    <n v="7.6000000000000005"/>
    <d v="2022-10-03T00:00:00"/>
    <s v="KH"/>
    <s v="svart ring"/>
    <n v="2.3051948051948044"/>
    <n v="1.2474576271186431"/>
  </r>
  <r>
    <s v="10.3"/>
    <s v="10"/>
    <s v="3"/>
    <s v="M"/>
    <n v="7.8"/>
    <n v="8.1"/>
    <n v="8.5"/>
    <n v="8.5"/>
    <n v="7.9471698113207534"/>
    <n v="8.5"/>
    <d v="2022-05-11T00:00:00"/>
    <s v="MF, MK"/>
    <m/>
    <m/>
    <x v="4"/>
    <x v="4"/>
    <n v="7.6"/>
    <n v="7.6"/>
    <n v="7.5"/>
    <n v="7.4"/>
    <n v="7.6000000000000005"/>
    <n v="7.4496644295302019"/>
    <d v="2022-10-03T00:00:00"/>
    <s v="KH"/>
    <m/>
    <n v="0.34716981132075286"/>
    <n v="1.0503355704697981"/>
  </r>
  <r>
    <s v="10.4"/>
    <s v="10"/>
    <s v="4"/>
    <s v="M"/>
    <n v="10.8"/>
    <n v="11.1"/>
    <n v="10.9"/>
    <n v="10.8"/>
    <n v="10.947945205479453"/>
    <n v="10.849769585253458"/>
    <d v="2022-05-11T00:00:00"/>
    <s v="MF, MK"/>
    <s v="Målt bak west"/>
    <m/>
    <x v="4"/>
    <x v="4"/>
    <n v="11"/>
    <n v="10.6"/>
    <n v="10.6"/>
    <n v="10.3"/>
    <n v="10.796296296296296"/>
    <n v="10.447846889952153"/>
    <d v="2022-10-03T00:00:00"/>
    <s v="KH"/>
    <s v="svart E"/>
    <n v="0.15164890918315699"/>
    <n v="0.40192269530130531"/>
  </r>
  <r>
    <s v="10.5"/>
    <s v="10"/>
    <s v="5"/>
    <s v="M"/>
    <n v="12"/>
    <n v="12.2"/>
    <n v="12.1"/>
    <n v="11.9"/>
    <n v="12.099173553719007"/>
    <n v="11.999166666666667"/>
    <d v="2022-05-11T00:00:00"/>
    <s v="MF, MK"/>
    <s v="Black ring, new"/>
    <m/>
    <x v="4"/>
    <x v="4"/>
    <n v="11.6"/>
    <n v="11.8"/>
    <n v="11.3"/>
    <n v="11.5"/>
    <n v="11.699145299145298"/>
    <n v="11.399122807017545"/>
    <d v="2022-10-03T00:00:00"/>
    <s v="KH"/>
    <m/>
    <n v="0.40002825457370861"/>
    <n v="0.60004385964912288"/>
  </r>
  <r>
    <s v="10.6"/>
    <s v="10"/>
    <s v="6"/>
    <s v="M"/>
    <n v="8.1999999999999993"/>
    <n v="8.6"/>
    <n v="8.1999999999999993"/>
    <n v="8.1999999999999993"/>
    <n v="8.3952380952380956"/>
    <n v="8.1999999999999993"/>
    <d v="2022-05-11T00:00:00"/>
    <s v="MF, MK"/>
    <m/>
    <m/>
    <x v="4"/>
    <x v="4"/>
    <n v="7.7"/>
    <n v="7.8"/>
    <n v="7.6"/>
    <n v="7.5"/>
    <n v="7.7496774193548381"/>
    <n v="7.5496688741721858"/>
    <d v="2022-10-03T00:00:00"/>
    <s v="KH"/>
    <m/>
    <n v="0.6455606758832575"/>
    <n v="0.65033112582781349"/>
  </r>
  <r>
    <s v="10.7"/>
    <s v="10"/>
    <s v="7"/>
    <s v="M"/>
    <n v="9.1"/>
    <n v="9.4"/>
    <n v="9.4"/>
    <n v="9.5"/>
    <n v="9.2475675675675681"/>
    <n v="9.4497354497354511"/>
    <d v="2022-05-11T00:00:00"/>
    <s v="MF, MK"/>
    <m/>
    <m/>
    <x v="4"/>
    <x v="4"/>
    <n v="9.3000000000000007"/>
    <n v="9"/>
    <n v="9.6"/>
    <n v="9.3000000000000007"/>
    <n v="9.1475409836065573"/>
    <n v="9.4476190476190478"/>
    <d v="2022-10-03T00:00:00"/>
    <s v="KH"/>
    <m/>
    <n v="0.10002658396101083"/>
    <n v="2.1164021164032931E-3"/>
  </r>
  <r>
    <s v="10.8"/>
    <s v="10"/>
    <s v="8"/>
    <s v="M"/>
    <n v="8.1999999999999993"/>
    <n v="8.1999999999999993"/>
    <n v="7.9"/>
    <n v="8"/>
    <n v="8.1999999999999993"/>
    <n v="7.949685534591195"/>
    <d v="2022-05-11T00:00:00"/>
    <s v="MF, MK"/>
    <m/>
    <m/>
    <x v="4"/>
    <x v="4"/>
    <n v="7.6"/>
    <n v="7.8"/>
    <n v="7.7"/>
    <n v="7.5"/>
    <n v="7.6987012987012982"/>
    <n v="7.598684210526315"/>
    <d v="2022-10-03T00:00:00"/>
    <s v="KH"/>
    <m/>
    <n v="0.50129870129870113"/>
    <n v="0.35100132406487994"/>
  </r>
  <r>
    <s v="10.9"/>
    <s v="10"/>
    <s v="9"/>
    <s v="M"/>
    <n v="8"/>
    <n v="7.9"/>
    <n v="8"/>
    <n v="8.1999999999999993"/>
    <n v="7.949685534591195"/>
    <n v="8.0987654320987659"/>
    <d v="2022-05-11T00:00:00"/>
    <s v="MF, MK"/>
    <m/>
    <m/>
    <x v="4"/>
    <x v="4"/>
    <n v="7"/>
    <n v="6.9"/>
    <n v="7.5"/>
    <n v="7.4"/>
    <n v="6.9496402877697836"/>
    <n v="7.4496644295302019"/>
    <d v="2022-10-03T00:00:00"/>
    <s v="KH"/>
    <m/>
    <n v="1.0000452468214114"/>
    <n v="0.64910100256856396"/>
  </r>
  <r>
    <s v="10.10"/>
    <s v="10"/>
    <s v="10"/>
    <s v="M"/>
    <n v="7.9"/>
    <n v="8"/>
    <n v="7"/>
    <n v="7"/>
    <n v="7.949685534591195"/>
    <n v="7"/>
    <d v="2022-05-11T00:00:00"/>
    <s v="MF, MK"/>
    <m/>
    <m/>
    <x v="4"/>
    <x v="4"/>
    <n v="7"/>
    <n v="6.7"/>
    <n v="6.6"/>
    <n v="6.5"/>
    <n v="6.8467153284671536"/>
    <n v="6.5496183206106871"/>
    <d v="2022-10-03T00:00:00"/>
    <s v="KH"/>
    <s v="svart W"/>
    <n v="1.1029702061240414"/>
    <n v="0.45038167938931295"/>
  </r>
  <r>
    <s v="10.11"/>
    <s v="10"/>
    <s v="11"/>
    <s v="M"/>
    <n v="7"/>
    <n v="7.1"/>
    <n v="7.4"/>
    <n v="7.4"/>
    <n v="7.0496453900709231"/>
    <n v="7.4000000000000012"/>
    <d v="2022-05-11T00:00:00"/>
    <s v="MF, MK"/>
    <m/>
    <m/>
    <x v="4"/>
    <x v="4"/>
    <n v="6.5"/>
    <n v="6.5"/>
    <n v="7.3"/>
    <n v="7.2"/>
    <n v="6.5"/>
    <n v="7.2496551724137932"/>
    <d v="2022-10-03T00:00:00"/>
    <s v="KH"/>
    <m/>
    <n v="0.54964539007092306"/>
    <n v="0.15034482758620804"/>
  </r>
  <r>
    <s v="10.12"/>
    <s v="10"/>
    <s v="12"/>
    <s v="M"/>
    <n v="8.1999999999999993"/>
    <n v="8.4"/>
    <n v="7.9"/>
    <n v="7.7"/>
    <n v="8.298795180722891"/>
    <n v="7.7987179487179503"/>
    <d v="2022-05-11T00:00:00"/>
    <s v="MF, MK"/>
    <s v="Black ring, new"/>
    <m/>
    <x v="4"/>
    <x v="4"/>
    <n v="7.9"/>
    <n v="7.6"/>
    <n v="8"/>
    <n v="7.8"/>
    <n v="7.7470967741935493"/>
    <n v="7.8987341772151902"/>
    <d v="2022-10-03T00:00:00"/>
    <s v="KH"/>
    <m/>
    <n v="0.55169840652934177"/>
    <n v="-0.1000162284972399"/>
  </r>
  <r>
    <s v="10.13"/>
    <s v="10"/>
    <s v="13"/>
    <s v="M"/>
    <n v="7"/>
    <n v="7"/>
    <n v="6.8"/>
    <n v="6.5"/>
    <n v="7"/>
    <n v="6.6466165413533824"/>
    <d v="2022-05-11T00:00:00"/>
    <s v="MF, MK"/>
    <s v="Målt bak E"/>
    <m/>
    <x v="4"/>
    <x v="4"/>
    <n v="7.2"/>
    <n v="6.8"/>
    <n v="6.5"/>
    <n v="6.4"/>
    <n v="6.9942857142857147"/>
    <n v="6.4496124031007751"/>
    <d v="2022-10-03T00:00:00"/>
    <s v="KH"/>
    <s v="svart E"/>
    <n v="5.7142857142853387E-3"/>
    <n v="0.19700413825260732"/>
  </r>
  <r>
    <s v="10.14"/>
    <s v="10"/>
    <s v="14"/>
    <s v="M"/>
    <n v="10.3"/>
    <n v="10.1"/>
    <n v="10.4"/>
    <n v="10.3"/>
    <n v="10.199019607843137"/>
    <n v="10.349758454106279"/>
    <d v="2022-05-11T00:00:00"/>
    <s v="MF, MK"/>
    <m/>
    <m/>
    <x v="4"/>
    <x v="4"/>
    <n v="11.7"/>
    <n v="11.3"/>
    <n v="11.5"/>
    <n v="11.4"/>
    <n v="11.496521739130435"/>
    <n v="11.449781659388647"/>
    <d v="2022-10-03T00:00:00"/>
    <s v="KH"/>
    <s v="tråkk?"/>
    <n v="-1.2975021312872972"/>
    <n v="-1.1000232052823673"/>
  </r>
  <r>
    <s v="10.15"/>
    <s v="10"/>
    <s v="15"/>
    <s v="M"/>
    <n v="9"/>
    <n v="9"/>
    <n v="9.1999999999999993"/>
    <n v="9.4"/>
    <n v="9"/>
    <n v="9.2989247311827938"/>
    <d v="2022-05-11T00:00:00"/>
    <s v="MF, MK"/>
    <m/>
    <m/>
    <x v="4"/>
    <x v="4"/>
    <n v="8.6"/>
    <n v="8.8000000000000007"/>
    <n v="8.6999999999999993"/>
    <n v="8.6"/>
    <n v="8.6988505747126439"/>
    <n v="8.6497109826589593"/>
    <d v="2022-10-03T00:00:00"/>
    <s v="KH"/>
    <m/>
    <n v="0.30114942528735611"/>
    <n v="0.64921374852383451"/>
  </r>
  <r>
    <s v="10.16"/>
    <s v="10"/>
    <s v="16"/>
    <s v="M"/>
    <n v="9.8000000000000007"/>
    <n v="9.6999999999999993"/>
    <n v="9.6999999999999993"/>
    <n v="9.5"/>
    <n v="9.7497435897435896"/>
    <n v="9.5989583333333321"/>
    <d v="2022-05-11T00:00:00"/>
    <s v="MF, MK"/>
    <m/>
    <m/>
    <x v="4"/>
    <x v="4"/>
    <n v="9.5"/>
    <n v="9.4"/>
    <n v="8"/>
    <n v="8.1"/>
    <n v="9.4497354497354511"/>
    <n v="8.0496894409937898"/>
    <d v="2022-10-03T00:00:00"/>
    <s v="KH"/>
    <m/>
    <n v="0.30000814000813847"/>
    <n v="1.5492688923395423"/>
  </r>
  <r>
    <s v="11.1"/>
    <s v="11"/>
    <s v="1"/>
    <s v="M"/>
    <n v="12"/>
    <n v="11.7"/>
    <n v="11.7"/>
    <n v="11.6"/>
    <n v="11.848101265822784"/>
    <n v="11.649785407725322"/>
    <d v="2022-05-11T00:00:00"/>
    <s v="MF, MK"/>
    <m/>
    <m/>
    <x v="4"/>
    <x v="2"/>
    <n v="10.6"/>
    <n v="10.6"/>
    <n v="10.5"/>
    <n v="10.1"/>
    <n v="10.6"/>
    <n v="10.296116504854369"/>
    <d v="2022-10-03T00:00:00"/>
    <s v="KH, OM"/>
    <s v="bal E fall"/>
    <n v="1.2481012658227844"/>
    <n v="1.3536689028709521"/>
  </r>
  <r>
    <s v="11.2"/>
    <s v="11"/>
    <s v="2"/>
    <s v="M"/>
    <n v="13.6"/>
    <n v="13.7"/>
    <n v="13.1"/>
    <n v="13.4"/>
    <n v="13.649816849816849"/>
    <n v="13.248301886792452"/>
    <d v="2022-05-11T00:00:00"/>
    <s v="MF, MK"/>
    <s v="Målt bak W+E"/>
    <m/>
    <x v="4"/>
    <x v="4"/>
    <n v="13.5"/>
    <n v="13.3"/>
    <n v="13.4"/>
    <n v="13.1"/>
    <n v="13.399253731343284"/>
    <n v="13.248301886792452"/>
    <d v="2022-10-03T00:00:00"/>
    <s v="KH, OM"/>
    <m/>
    <n v="0.25056311847356483"/>
    <n v="0"/>
  </r>
  <r>
    <s v="11.3"/>
    <s v="11"/>
    <s v="3"/>
    <s v="M"/>
    <n v="9.6999999999999993"/>
    <n v="9.6999999999999993"/>
    <n v="10"/>
    <n v="10"/>
    <n v="9.6999999999999993"/>
    <n v="10"/>
    <d v="2022-05-11T00:00:00"/>
    <s v="MF, MK"/>
    <m/>
    <m/>
    <x v="2"/>
    <x v="4"/>
    <n v="8.5"/>
    <n v="8.3000000000000007"/>
    <n v="8.9"/>
    <n v="8.6999999999999993"/>
    <n v="8.3988095238095255"/>
    <n v="8.7988636363636363"/>
    <d v="2022-10-03T00:00:00"/>
    <s v="KH, OM"/>
    <m/>
    <n v="1.3011904761904738"/>
    <n v="1.2011363636363637"/>
  </r>
  <r>
    <s v="11.4"/>
    <s v="11"/>
    <s v="4"/>
    <s v="M"/>
    <n v="10.199999999999999"/>
    <n v="10.3"/>
    <n v="10.1"/>
    <n v="10.3"/>
    <n v="10.249756097560976"/>
    <n v="10.199019607843137"/>
    <d v="2022-05-11T00:00:00"/>
    <s v="MF, MK"/>
    <m/>
    <m/>
    <x v="4"/>
    <x v="4"/>
    <n v="9.4"/>
    <n v="9.3000000000000007"/>
    <n v="9.6"/>
    <n v="9.6"/>
    <n v="9.3497326203208555"/>
    <n v="9.6"/>
    <d v="2022-10-03T00:00:00"/>
    <s v="KH, OM"/>
    <m/>
    <n v="0.90002347724012033"/>
    <n v="0.59901960784313779"/>
  </r>
  <r>
    <s v="11.5"/>
    <s v="11"/>
    <s v="5"/>
    <s v="M"/>
    <n v="11.4"/>
    <n v="11.3"/>
    <n v="11.1"/>
    <n v="11.1"/>
    <n v="11.349779735682819"/>
    <n v="11.1"/>
    <d v="2022-05-11T00:00:00"/>
    <s v="MF, MK"/>
    <m/>
    <m/>
    <x v="1"/>
    <x v="3"/>
    <n v="9.6999999999999993"/>
    <n v="9.9"/>
    <n v="9.9"/>
    <n v="9.8000000000000007"/>
    <n v="9.7989795918367335"/>
    <n v="9.8497461928934023"/>
    <d v="2022-10-03T00:00:00"/>
    <s v="KH, OM"/>
    <s v="both med fall"/>
    <n v="1.5508001438460859"/>
    <n v="1.2502538071065974"/>
  </r>
  <r>
    <s v="11.6"/>
    <s v="11"/>
    <s v="6"/>
    <s v="M"/>
    <n v="9.9"/>
    <n v="9.9"/>
    <n v="9.1"/>
    <n v="9.1"/>
    <n v="9.9"/>
    <n v="9.1"/>
    <d v="2022-05-11T00:00:00"/>
    <s v="MF, MK"/>
    <m/>
    <m/>
    <x v="4"/>
    <x v="4"/>
    <n v="9.5"/>
    <n v="9.1"/>
    <n v="8.6999999999999993"/>
    <n v="8.3000000000000007"/>
    <n v="9.2956989247311839"/>
    <n v="8.4952941176470596"/>
    <d v="2022-10-03T00:00:00"/>
    <s v="KH, OM"/>
    <m/>
    <n v="0.60430107526881649"/>
    <n v="0.60470588235294009"/>
  </r>
  <r>
    <s v="11.7"/>
    <s v="11"/>
    <s v="7"/>
    <s v="M"/>
    <n v="9.6999999999999993"/>
    <n v="9.6"/>
    <n v="9.1999999999999993"/>
    <n v="9.1"/>
    <n v="9.6497409326424872"/>
    <n v="9.1497267759562835"/>
    <d v="2022-05-11T00:00:00"/>
    <s v="MF, MK"/>
    <m/>
    <m/>
    <x v="4"/>
    <x v="4"/>
    <n v="9.6"/>
    <n v="9.5"/>
    <n v="9"/>
    <n v="8.8000000000000007"/>
    <n v="9.5497382198952874"/>
    <n v="8.8988764044943824"/>
    <d v="2022-10-03T00:00:00"/>
    <s v="KH, OM"/>
    <m/>
    <n v="0.10000271274719985"/>
    <n v="0.25085037146190103"/>
  </r>
  <r>
    <s v="11.8"/>
    <s v="11"/>
    <s v="8"/>
    <s v="M"/>
    <n v="9.1"/>
    <n v="9.1999999999999993"/>
    <n v="9.8000000000000007"/>
    <n v="9.6999999999999993"/>
    <n v="9.1497267759562835"/>
    <n v="9.7497435897435896"/>
    <d v="2022-05-11T00:00:00"/>
    <s v="MF, MK"/>
    <m/>
    <m/>
    <x v="4"/>
    <x v="0"/>
    <n v="8.8000000000000007"/>
    <n v="8.5"/>
    <n v="9.6"/>
    <n v="9.1999999999999993"/>
    <n v="8.6473988439306364"/>
    <n v="9.3957446808510632"/>
    <d v="2022-10-03T00:00:00"/>
    <s v="KH, OM"/>
    <m/>
    <n v="0.50232793202564707"/>
    <n v="0.35399890889252639"/>
  </r>
  <r>
    <s v="11.9"/>
    <s v="11"/>
    <s v="9"/>
    <s v="M"/>
    <n v="9.8000000000000007"/>
    <n v="10"/>
    <n v="10"/>
    <n v="10.1"/>
    <n v="9.8989898989898997"/>
    <n v="10.049751243781094"/>
    <d v="2022-05-11T00:00:00"/>
    <s v="MF, MK"/>
    <m/>
    <m/>
    <x v="4"/>
    <x v="4"/>
    <n v="9.3000000000000007"/>
    <n v="9.4"/>
    <n v="9.6"/>
    <n v="9.4"/>
    <n v="9.3497326203208555"/>
    <n v="9.498947368421053"/>
    <d v="2022-10-03T00:00:00"/>
    <s v="KH, OM"/>
    <m/>
    <n v="0.54925727866904417"/>
    <n v="0.55080387536004061"/>
  </r>
  <r>
    <s v="11.10"/>
    <s v="11"/>
    <s v="10"/>
    <s v="M"/>
    <n v="11.3"/>
    <n v="11.1"/>
    <n v="11.3"/>
    <n v="11.4"/>
    <n v="11.199107142857143"/>
    <n v="11.349779735682819"/>
    <d v="2022-05-11T00:00:00"/>
    <s v="MF, MK"/>
    <s v="Målt front W+E"/>
    <m/>
    <x v="4"/>
    <x v="4"/>
    <n v="11.2"/>
    <n v="11.1"/>
    <n v="10.8"/>
    <n v="11"/>
    <n v="11.149775784753363"/>
    <n v="10.899082568807339"/>
    <d v="2022-10-03T00:00:00"/>
    <s v="KH, OM"/>
    <m/>
    <n v="4.9331358103779976E-2"/>
    <n v="0.45069716687548045"/>
  </r>
  <r>
    <s v="11.11"/>
    <s v="11"/>
    <s v="11"/>
    <s v="M"/>
    <n v="8"/>
    <n v="8.4"/>
    <n v="8.6"/>
    <n v="8.6999999999999993"/>
    <n v="8.1951219512195124"/>
    <n v="8.6497109826589593"/>
    <d v="2022-05-11T00:00:00"/>
    <s v="MF, MK"/>
    <m/>
    <m/>
    <x v="4"/>
    <x v="4"/>
    <n v="8.1"/>
    <n v="8.1999999999999993"/>
    <n v="8.1"/>
    <n v="8.1999999999999993"/>
    <n v="8.1496932515337424"/>
    <n v="8.1496932515337424"/>
    <d v="2022-10-03T00:00:00"/>
    <s v="KH, OM"/>
    <m/>
    <n v="4.5428699685770013E-2"/>
    <n v="0.50001773112521697"/>
  </r>
  <r>
    <s v="11.12"/>
    <s v="11"/>
    <s v="12"/>
    <s v="M"/>
    <n v="10.1"/>
    <n v="9.9"/>
    <n v="10.4"/>
    <n v="10.199999999999999"/>
    <n v="9.9989999999999988"/>
    <n v="10.299029126213592"/>
    <d v="2022-05-11T00:00:00"/>
    <s v="MF, MK"/>
    <m/>
    <m/>
    <x v="0"/>
    <x v="3"/>
    <n v="9.5"/>
    <n v="9.5"/>
    <n v="9.1999999999999993"/>
    <n v="9.4"/>
    <n v="9.5"/>
    <n v="9.2989247311827938"/>
    <d v="2022-10-03T00:00:00"/>
    <s v="KH, OM"/>
    <m/>
    <n v="0.49899999999999878"/>
    <n v="1.0001043950307977"/>
  </r>
  <r>
    <s v="11.13"/>
    <s v="11"/>
    <s v="13"/>
    <s v="M"/>
    <n v="9.8000000000000007"/>
    <n v="9.5"/>
    <n v="9.8000000000000007"/>
    <n v="9.8000000000000007"/>
    <n v="9.6476683937823839"/>
    <n v="9.8000000000000007"/>
    <d v="2022-05-11T00:00:00"/>
    <s v="MF, MK"/>
    <m/>
    <m/>
    <x v="4"/>
    <x v="2"/>
    <n v="8.6"/>
    <n v="8.6"/>
    <n v="8.9"/>
    <n v="9"/>
    <n v="8.6"/>
    <n v="8.949720670391061"/>
    <d v="2022-10-03T00:00:00"/>
    <s v="KH, OM"/>
    <m/>
    <n v="1.0476683937823843"/>
    <n v="0.8502793296089397"/>
  </r>
  <r>
    <s v="11.14"/>
    <s v="11"/>
    <s v="14"/>
    <s v="M"/>
    <n v="9.6"/>
    <n v="9.1999999999999993"/>
    <n v="9.5"/>
    <n v="9.3000000000000007"/>
    <n v="9.3957446808510632"/>
    <n v="9.3989361702127674"/>
    <d v="2022-05-11T00:00:00"/>
    <s v="MF, MK"/>
    <s v="Målt front W"/>
    <m/>
    <x v="4"/>
    <x v="2"/>
    <n v="9.4"/>
    <n v="9.6"/>
    <n v="9.1"/>
    <n v="9.4"/>
    <n v="9.498947368421053"/>
    <n v="9.2475675675675681"/>
    <d v="2022-10-03T00:00:00"/>
    <s v="KH, OM"/>
    <m/>
    <n v="-0.10320268756998985"/>
    <n v="0.15136860264519925"/>
  </r>
  <r>
    <s v="11.15"/>
    <s v="11"/>
    <s v="15"/>
    <s v="M"/>
    <n v="7.5"/>
    <n v="7.3"/>
    <n v="7.4"/>
    <n v="7.3"/>
    <n v="7.39864864864865"/>
    <n v="7.3496598639455799"/>
    <d v="2022-05-11T00:00:00"/>
    <s v="MF, MK"/>
    <m/>
    <m/>
    <x v="3"/>
    <x v="4"/>
    <n v="7.1"/>
    <n v="7.1"/>
    <n v="6.7"/>
    <n v="6.6"/>
    <n v="7.1"/>
    <n v="6.6496240601503764"/>
    <d v="2022-10-03T00:00:00"/>
    <s v="KH, OM"/>
    <m/>
    <n v="0.29864864864865037"/>
    <n v="0.70003580379520347"/>
  </r>
  <r>
    <s v="11.16"/>
    <s v="11"/>
    <s v="16"/>
    <s v="M"/>
    <n v="9"/>
    <n v="8.8000000000000007"/>
    <n v="9.5"/>
    <n v="9.6999999999999993"/>
    <n v="8.8988764044943824"/>
    <n v="9.5989583333333321"/>
    <d v="2022-05-11T00:00:00"/>
    <s v="MF, MK"/>
    <m/>
    <m/>
    <x v="0"/>
    <x v="0"/>
    <n v="8.1"/>
    <n v="8"/>
    <n v="8.9"/>
    <n v="9.1999999999999993"/>
    <n v="8.0496894409937898"/>
    <n v="9.0475138121546959"/>
    <d v="2022-10-03T00:00:00"/>
    <s v="KH, OM"/>
    <m/>
    <n v="0.84918696350059264"/>
    <n v="0.55144452117863629"/>
  </r>
  <r>
    <s v="12.1"/>
    <s v="12"/>
    <s v="1"/>
    <s v="M"/>
    <n v="11"/>
    <n v="10.9"/>
    <n v="11.2"/>
    <n v="11"/>
    <n v="10.949771689497718"/>
    <n v="11.099099099099099"/>
    <d v="2022-05-11T00:00:00"/>
    <s v="MF, MK"/>
    <s v="1 cm to east"/>
    <m/>
    <x v="1"/>
    <x v="6"/>
    <n v="10.6"/>
    <n v="10.7"/>
    <n v="10.7"/>
    <n v="10.7"/>
    <n v="10.649765258215961"/>
    <n v="10.7"/>
    <d v="2022-10-03T00:00:00"/>
    <s v="OM"/>
    <m/>
    <n v="0.30000643128175675"/>
    <n v="0.39909909909910013"/>
  </r>
  <r>
    <s v="12.2"/>
    <s v="12"/>
    <s v="2"/>
    <s v="M"/>
    <n v="8.4"/>
    <n v="8.1"/>
    <n v="8.6999999999999993"/>
    <n v="8.6"/>
    <n v="8.2472727272727262"/>
    <n v="8.6497109826589593"/>
    <d v="2022-05-11T00:00:00"/>
    <s v="MF, MK"/>
    <m/>
    <m/>
    <x v="1"/>
    <x v="6"/>
    <n v="8.5"/>
    <n v="8.1"/>
    <n v="8.1"/>
    <n v="8.1999999999999993"/>
    <n v="8.2951807228915655"/>
    <n v="8.1496932515337424"/>
    <d v="2022-10-03T00:00:00"/>
    <s v="OM"/>
    <m/>
    <n v="-4.7907995618839294E-2"/>
    <n v="0.50001773112521697"/>
  </r>
  <r>
    <s v="12.3"/>
    <s v="12"/>
    <s v="3"/>
    <s v="M"/>
    <n v="9.8000000000000007"/>
    <n v="9.5"/>
    <n v="9.9"/>
    <n v="9.5"/>
    <n v="9.6476683937823839"/>
    <n v="9.6958762886597949"/>
    <d v="2022-05-11T00:00:00"/>
    <s v="MF, MK"/>
    <m/>
    <m/>
    <x v="2"/>
    <x v="3"/>
    <n v="9"/>
    <n v="8.6999999999999993"/>
    <n v="8.9"/>
    <n v="9"/>
    <n v="8.8474576271186436"/>
    <n v="8.949720670391061"/>
    <d v="2022-10-03T00:00:00"/>
    <s v="OM"/>
    <m/>
    <n v="0.80021076666374036"/>
    <n v="0.74615561826873389"/>
  </r>
  <r>
    <s v="12.4"/>
    <s v="12"/>
    <s v="4"/>
    <s v="M"/>
    <n v="7.4"/>
    <n v="7.5"/>
    <n v="7.7"/>
    <n v="7.6"/>
    <n v="7.4496644295302019"/>
    <n v="7.6496732026143786"/>
    <d v="2022-05-11T00:00:00"/>
    <s v="MF, MK"/>
    <m/>
    <m/>
    <x v="2"/>
    <x v="3"/>
    <n v="7"/>
    <n v="6.9"/>
    <n v="7.1"/>
    <n v="7.2"/>
    <n v="6.9496402877697836"/>
    <n v="7.1496503496503498"/>
    <d v="2022-10-03T00:00:00"/>
    <s v="OM"/>
    <m/>
    <n v="0.50002414176041832"/>
    <n v="0.50002285296402871"/>
  </r>
  <r>
    <s v="12.5"/>
    <s v="12"/>
    <s v="5"/>
    <s v="M"/>
    <n v="8.4"/>
    <n v="8.3000000000000007"/>
    <n v="8.8000000000000007"/>
    <n v="8.6999999999999993"/>
    <n v="8.3497005988023965"/>
    <n v="8.7497142857142851"/>
    <d v="2022-05-11T00:00:00"/>
    <s v="MF, MK"/>
    <m/>
    <m/>
    <x v="1"/>
    <x v="2"/>
    <n v="8"/>
    <n v="8.1"/>
    <n v="8.1"/>
    <n v="8.3000000000000007"/>
    <n v="8.0496894409937898"/>
    <n v="8.1987804878048784"/>
    <d v="2022-10-03T00:00:00"/>
    <s v="OM"/>
    <m/>
    <n v="0.30001115780860665"/>
    <n v="0.55093379790940666"/>
  </r>
  <r>
    <s v="12.6"/>
    <s v="12"/>
    <s v="6"/>
    <s v="M"/>
    <n v="7.7"/>
    <n v="7.5"/>
    <n v="8"/>
    <n v="7.8"/>
    <n v="7.598684210526315"/>
    <n v="7.8987341772151902"/>
    <d v="2022-05-11T00:00:00"/>
    <s v="MF, MK"/>
    <m/>
    <m/>
    <x v="3"/>
    <x v="4"/>
    <n v="7.7"/>
    <n v="7.5"/>
    <n v="7.5"/>
    <n v="7.5"/>
    <n v="7.598684210526315"/>
    <n v="7.5"/>
    <d v="2022-10-03T00:00:00"/>
    <s v="OM"/>
    <m/>
    <n v="0"/>
    <n v="0.39873417721519022"/>
  </r>
  <r>
    <s v="12.7"/>
    <s v="12"/>
    <s v="7"/>
    <s v="M"/>
    <n v="8.1999999999999993"/>
    <n v="8.1"/>
    <n v="8.1"/>
    <n v="7.7"/>
    <n v="8.1496932515337424"/>
    <n v="7.8949367088607598"/>
    <d v="2022-05-11T00:00:00"/>
    <s v="MF, MK"/>
    <m/>
    <m/>
    <x v="2"/>
    <x v="3"/>
    <n v="6.8"/>
    <n v="6.7"/>
    <n v="6.5"/>
    <n v="6.6"/>
    <n v="6.749629629629629"/>
    <n v="6.5496183206106871"/>
    <d v="2022-10-03T00:00:00"/>
    <s v="OM"/>
    <m/>
    <n v="1.4000636219041134"/>
    <n v="1.3453183882500728"/>
  </r>
  <r>
    <s v="12.8"/>
    <s v="12"/>
    <s v="8"/>
    <s v="M"/>
    <n v="9.5"/>
    <n v="9.1"/>
    <n v="8.9"/>
    <n v="8.6999999999999993"/>
    <n v="9.2956989247311839"/>
    <n v="8.7988636363636363"/>
    <d v="2022-05-11T00:00:00"/>
    <s v="MF, MK"/>
    <s v="Tiny black ring"/>
    <m/>
    <x v="4"/>
    <x v="0"/>
    <n v="8.5"/>
    <n v="8.6"/>
    <n v="8.6999999999999993"/>
    <n v="8.8000000000000007"/>
    <n v="8.5497076023391809"/>
    <n v="8.7497142857142851"/>
    <d v="2022-10-03T00:00:00"/>
    <s v="OM"/>
    <m/>
    <n v="0.74599132239200294"/>
    <n v="4.914935064935122E-2"/>
  </r>
  <r>
    <s v="12.9"/>
    <s v="12"/>
    <s v="9"/>
    <s v="M"/>
    <n v="12.5"/>
    <n v="12.3"/>
    <n v="12.3"/>
    <n v="12.4"/>
    <n v="12.399193548387096"/>
    <n v="12.349797570850203"/>
    <d v="2022-05-11T00:00:00"/>
    <s v="MF, MK"/>
    <s v="Knekt, ny"/>
    <m/>
    <x v="4"/>
    <x v="4"/>
    <n v="11.4"/>
    <n v="11.5"/>
    <n v="12.2"/>
    <n v="12.1"/>
    <n v="11.449781659388647"/>
    <n v="12.149794238683127"/>
    <d v="2022-10-03T00:00:00"/>
    <s v="OM"/>
    <m/>
    <n v="0.94941188899844953"/>
    <n v="0.20000333216707666"/>
  </r>
  <r>
    <s v="12.10"/>
    <s v="12"/>
    <s v="10"/>
    <s v="M"/>
    <n v="9.3000000000000007"/>
    <n v="9"/>
    <n v="9.3000000000000007"/>
    <n v="9.4"/>
    <n v="9.1475409836065573"/>
    <n v="9.3497326203208555"/>
    <d v="2022-05-11T00:00:00"/>
    <s v="MF, MK"/>
    <s v="&gt;1cm to east"/>
    <m/>
    <x v="1"/>
    <x v="1"/>
    <n v="8.6"/>
    <n v="8.6999999999999993"/>
    <n v="8.4"/>
    <n v="8.5"/>
    <n v="8.6497109826589593"/>
    <n v="8.449704142011834"/>
    <d v="2022-10-03T00:00:00"/>
    <s v="OM"/>
    <m/>
    <n v="0.49783000094759799"/>
    <n v="0.90002847830902155"/>
  </r>
  <r>
    <s v="12.11"/>
    <s v="12"/>
    <s v="11"/>
    <s v="M"/>
    <n v="13.9"/>
    <n v="13.6"/>
    <n v="13.6"/>
    <n v="13.5"/>
    <n v="13.748363636363635"/>
    <n v="13.549815498154981"/>
    <d v="2022-05-11T00:00:00"/>
    <s v="MF, MK"/>
    <m/>
    <m/>
    <x v="2"/>
    <x v="0"/>
    <n v="13.1"/>
    <n v="12.9"/>
    <n v="12.9"/>
    <n v="13.1"/>
    <n v="12.99923076923077"/>
    <n v="12.99923076923077"/>
    <d v="2022-10-03T00:00:00"/>
    <s v="OM"/>
    <m/>
    <n v="0.74913286713286453"/>
    <n v="0.55058472892421051"/>
  </r>
  <r>
    <s v="12.12"/>
    <s v="12"/>
    <s v="12"/>
    <s v="M"/>
    <n v="8.5"/>
    <n v="8.6"/>
    <n v="8.8000000000000007"/>
    <n v="8.8000000000000007"/>
    <n v="8.5497076023391809"/>
    <n v="8.8000000000000007"/>
    <d v="2022-05-11T00:00:00"/>
    <s v="MF, MK"/>
    <m/>
    <m/>
    <x v="3"/>
    <x v="4"/>
    <n v="8.5"/>
    <n v="8.3000000000000007"/>
    <n v="8.1999999999999993"/>
    <n v="8.1999999999999993"/>
    <n v="8.3988095238095255"/>
    <n v="8.1999999999999993"/>
    <d v="2022-10-03T00:00:00"/>
    <s v="OM"/>
    <m/>
    <n v="0.15089807852965542"/>
    <n v="0.60000000000000142"/>
  </r>
  <r>
    <s v="12.13"/>
    <s v="12"/>
    <s v="13"/>
    <s v="M"/>
    <n v="9"/>
    <n v="8.9"/>
    <n v="9.3000000000000007"/>
    <n v="9.5"/>
    <n v="8.949720670391061"/>
    <n v="9.3989361702127674"/>
    <d v="2022-05-11T00:00:00"/>
    <s v="MF, MK"/>
    <s v="Svart ring, ny"/>
    <m/>
    <x v="4"/>
    <x v="4"/>
    <n v="8.9"/>
    <n v="8.5"/>
    <n v="8.6"/>
    <n v="8.8000000000000007"/>
    <n v="8.6954022988505741"/>
    <n v="8.6988505747126439"/>
    <d v="2022-10-03T00:00:00"/>
    <s v="OM"/>
    <m/>
    <n v="0.25431837154048687"/>
    <n v="0.7000855955001235"/>
  </r>
  <r>
    <s v="12.14"/>
    <s v="12"/>
    <s v="14"/>
    <s v="M"/>
    <n v="8.8000000000000007"/>
    <n v="8.4"/>
    <n v="9"/>
    <n v="9.1"/>
    <n v="8.5953488372093041"/>
    <n v="9.0497237569060776"/>
    <d v="2022-05-11T00:00:00"/>
    <s v="MF, MK"/>
    <m/>
    <m/>
    <x v="4"/>
    <x v="4"/>
    <n v="7.7"/>
    <n v="8.1"/>
    <n v="8"/>
    <n v="7.6"/>
    <n v="7.8949367088607598"/>
    <n v="7.7948717948717956"/>
    <d v="2022-10-03T00:00:00"/>
    <s v="OM"/>
    <m/>
    <n v="0.70041212834854427"/>
    <n v="1.254851962034282"/>
  </r>
  <r>
    <s v="12.15"/>
    <s v="12"/>
    <s v="15"/>
    <s v="M"/>
    <n v="9.6"/>
    <n v="9.3000000000000007"/>
    <n v="9.5"/>
    <n v="9.6999999999999993"/>
    <n v="9.4476190476190478"/>
    <n v="9.5989583333333321"/>
    <d v="2022-05-11T00:00:00"/>
    <s v="MF, MK"/>
    <m/>
    <m/>
    <x v="0"/>
    <x v="0"/>
    <n v="9.1"/>
    <n v="9.1"/>
    <n v="8.8000000000000007"/>
    <n v="8.8000000000000007"/>
    <n v="9.1"/>
    <n v="8.8000000000000007"/>
    <d v="2022-10-03T00:00:00"/>
    <s v="OM"/>
    <m/>
    <n v="0.34761904761904816"/>
    <n v="0.79895833333333144"/>
  </r>
  <r>
    <s v="12.16"/>
    <s v="12"/>
    <s v="16"/>
    <s v="M"/>
    <n v="10.7"/>
    <n v="10.5"/>
    <n v="10.6"/>
    <n v="10.6"/>
    <n v="10.599056603773585"/>
    <n v="10.6"/>
    <d v="2022-05-11T00:00:00"/>
    <s v="MF, MK"/>
    <m/>
    <m/>
    <x v="4"/>
    <x v="3"/>
    <n v="9.5"/>
    <n v="9.5"/>
    <n v="9.6"/>
    <n v="9.4"/>
    <n v="9.5"/>
    <n v="9.498947368421053"/>
    <d v="2022-10-03T00:00:00"/>
    <s v="OM"/>
    <m/>
    <n v="1.0990566037735849"/>
    <n v="1.1010526315789466"/>
  </r>
  <r>
    <s v="13.1"/>
    <s v="13"/>
    <s v="1"/>
    <s v="T1"/>
    <n v="12.2"/>
    <n v="12.2"/>
    <n v="12.1"/>
    <n v="11.8"/>
    <n v="12.2"/>
    <n v="11.948117154811715"/>
    <d v="2022-05-20T00:00:00"/>
    <s v="MF, MK"/>
    <s v="Målt bak W"/>
    <m/>
    <x v="4"/>
    <x v="4"/>
    <n v="11.9"/>
    <n v="12"/>
    <n v="11.9"/>
    <n v="11.9"/>
    <n v="11.94979079497908"/>
    <n v="11.9"/>
    <s v="0.5.10.2022"/>
    <s v="OM, DM"/>
    <m/>
    <n v="0.25020920502091926"/>
    <n v="4.8117154811714968E-2"/>
  </r>
  <r>
    <s v="13.2"/>
    <s v="13"/>
    <s v="2"/>
    <s v="T1"/>
    <n v="8.1"/>
    <n v="8.1999999999999993"/>
    <n v="7.5"/>
    <n v="7.1"/>
    <n v="8.1496932515337424"/>
    <n v="7.2945205479452051"/>
    <d v="2022-05-20T00:00:00"/>
    <s v="MF, MK"/>
    <s v="&gt;1cm E"/>
    <m/>
    <x v="4"/>
    <x v="0"/>
    <n v="7.8"/>
    <n v="8"/>
    <n v="7.8"/>
    <n v="8.1"/>
    <n v="7.8987341772151902"/>
    <n v="7.9471698113207534"/>
    <s v="0.5.10.2022"/>
    <s v="OM, DM"/>
    <m/>
    <n v="0.25095907431855213"/>
    <n v="-0.65264926337554829"/>
  </r>
  <r>
    <s v="13.3"/>
    <s v="13"/>
    <s v="3"/>
    <s v="T1"/>
    <n v="8.4"/>
    <n v="8.4"/>
    <n v="8.1999999999999993"/>
    <n v="7.9"/>
    <n v="8.4"/>
    <n v="8.047204968944099"/>
    <d v="2022-05-20T00:00:00"/>
    <s v="MF, MK"/>
    <s v="New wire"/>
    <m/>
    <x v="2"/>
    <x v="3"/>
    <n v="7.9"/>
    <n v="7.9"/>
    <n v="7.5"/>
    <n v="7.6"/>
    <n v="7.9000000000000012"/>
    <n v="7.5496688741721858"/>
    <s v="0.5.10.2022"/>
    <s v="OM, DM"/>
    <m/>
    <n v="0.49999999999999911"/>
    <n v="0.49753609477191318"/>
  </r>
  <r>
    <s v="13.4"/>
    <s v="13"/>
    <s v="4"/>
    <s v="T1"/>
    <n v="11.8"/>
    <n v="11.6"/>
    <n v="11.5"/>
    <n v="11.2"/>
    <n v="11.699145299145298"/>
    <n v="11.348017621145374"/>
    <d v="2022-05-20T00:00:00"/>
    <s v="MF, MK"/>
    <m/>
    <m/>
    <x v="2"/>
    <x v="2"/>
    <n v="10.5"/>
    <n v="10.6"/>
    <n v="10.5"/>
    <n v="10.9"/>
    <n v="10.549763033175356"/>
    <n v="10.696261682242991"/>
    <s v="0.5.10.2022"/>
    <s v="OM, DM"/>
    <s v="black circle"/>
    <n v="1.1493822659699422"/>
    <n v="0.65175593890238304"/>
  </r>
  <r>
    <s v="13.5"/>
    <s v="13"/>
    <s v="5"/>
    <s v="T1"/>
    <n v="7.7"/>
    <n v="8"/>
    <n v="8"/>
    <n v="8"/>
    <n v="7.8471337579617835"/>
    <n v="8"/>
    <d v="2022-05-20T00:00:00"/>
    <s v="MF, MK"/>
    <s v="New wire"/>
    <m/>
    <x v="1"/>
    <x v="4"/>
    <n v="7.6"/>
    <n v="7.4"/>
    <n v="7.3"/>
    <n v="7.1"/>
    <n v="7.4986666666666677"/>
    <n v="7.1986111111111102"/>
    <s v="0.5.10.2022"/>
    <s v="OM, DM"/>
    <m/>
    <n v="0.34846709129511577"/>
    <n v="0.80138888888888982"/>
  </r>
  <r>
    <s v="13.6"/>
    <s v="13"/>
    <s v="6"/>
    <s v="T1"/>
    <n v="8.4"/>
    <n v="8.3000000000000007"/>
    <n v="8.9"/>
    <n v="8.9"/>
    <n v="8.3497005988023965"/>
    <n v="8.9"/>
    <d v="2022-05-20T00:00:00"/>
    <s v="MF, MK"/>
    <m/>
    <m/>
    <x v="4"/>
    <x v="0"/>
    <n v="8.1999999999999993"/>
    <n v="7.9"/>
    <n v="8.9"/>
    <n v="8.5"/>
    <n v="8.047204968944099"/>
    <n v="8.6954022988505741"/>
    <s v="0.5.10.2022"/>
    <s v="OM, DM"/>
    <m/>
    <n v="0.30249562985829748"/>
    <n v="0.20459770114942621"/>
  </r>
  <r>
    <s v="13.7"/>
    <s v="13"/>
    <s v="7"/>
    <s v="T1"/>
    <n v="10.5"/>
    <n v="10.3"/>
    <n v="10.4"/>
    <n v="10.1"/>
    <n v="10.399038461538462"/>
    <n v="10.247804878048781"/>
    <d v="2022-05-20T00:00:00"/>
    <s v="MF, MK"/>
    <s v="New wire"/>
    <m/>
    <x v="2"/>
    <x v="3"/>
    <n v="9.9"/>
    <n v="10"/>
    <n v="9.9"/>
    <n v="10.1"/>
    <n v="9.9497487437185921"/>
    <n v="9.9989999999999988"/>
    <s v="0.5.10.2022"/>
    <s v="OM, DM"/>
    <m/>
    <n v="0.44928971781986959"/>
    <n v="0.24880487804878193"/>
  </r>
  <r>
    <s v="13.8"/>
    <s v="13"/>
    <s v="8"/>
    <s v="T1"/>
    <n v="8"/>
    <n v="8.1"/>
    <n v="8.6999999999999993"/>
    <n v="8.6"/>
    <n v="8.0496894409937898"/>
    <n v="8.6497109826589593"/>
    <d v="2022-05-20T00:00:00"/>
    <s v="MF, MK"/>
    <s v="New wire"/>
    <m/>
    <x v="1"/>
    <x v="2"/>
    <n v="8.1"/>
    <n v="8"/>
    <n v="8.3000000000000007"/>
    <n v="8"/>
    <n v="8.0496894409937898"/>
    <n v="8.1472392638036801"/>
    <s v="0.5.10.2022"/>
    <s v="OM, DM"/>
    <m/>
    <n v="0"/>
    <n v="0.50247171885527919"/>
  </r>
  <r>
    <s v="13.9"/>
    <s v="13"/>
    <s v="9"/>
    <s v="T1"/>
    <n v="11.7"/>
    <n v="11.3"/>
    <n v="11.4"/>
    <n v="11.1"/>
    <n v="11.496521739130435"/>
    <n v="11.247999999999999"/>
    <d v="2022-05-20T00:00:00"/>
    <s v="MF, MK"/>
    <m/>
    <m/>
    <x v="4"/>
    <x v="2"/>
    <n v="10.3"/>
    <n v="10.4"/>
    <n v="10.5"/>
    <n v="10.5"/>
    <n v="10.349758454106279"/>
    <n v="10.5"/>
    <s v="0.5.10.2022"/>
    <s v="OM, DM"/>
    <m/>
    <n v="1.1467632850241554"/>
    <n v="0.74799999999999933"/>
  </r>
  <r>
    <s v="13.10"/>
    <s v="13"/>
    <s v="10"/>
    <s v="T1"/>
    <n v="8.6"/>
    <n v="8.5"/>
    <n v="9.1999999999999993"/>
    <n v="8.9"/>
    <n v="8.5497076023391809"/>
    <n v="9.0475138121546959"/>
    <d v="2022-05-20T00:00:00"/>
    <s v="MF, MK"/>
    <s v="New wire"/>
    <m/>
    <x v="4"/>
    <x v="4"/>
    <n v="8.1"/>
    <n v="8"/>
    <n v="8.6"/>
    <n v="8.5"/>
    <n v="8.0496894409937898"/>
    <n v="8.5497076023391809"/>
    <s v="0.5.10.2022"/>
    <s v="OM, DM"/>
    <m/>
    <n v="0.50001816134539112"/>
    <n v="0.49780620981551493"/>
  </r>
  <r>
    <s v="13.11"/>
    <s v="13"/>
    <s v="11"/>
    <s v="T1"/>
    <n v="7.5"/>
    <n v="7.4"/>
    <n v="8"/>
    <n v="7.8"/>
    <n v="7.4496644295302019"/>
    <n v="7.8987341772151902"/>
    <d v="2022-05-20T00:00:00"/>
    <s v="MF, MK"/>
    <m/>
    <m/>
    <x v="0"/>
    <x v="2"/>
    <n v="5.2"/>
    <n v="4.8"/>
    <n v="5.0999999999999996"/>
    <n v="5"/>
    <n v="4.992"/>
    <n v="5.0495049504950487"/>
    <s v="0.5.10.2022"/>
    <s v="OM, DM"/>
    <m/>
    <n v="2.4576644295302019"/>
    <n v="2.8492292267201416"/>
  </r>
  <r>
    <s v="13.12"/>
    <s v="13"/>
    <s v="12"/>
    <s v="T1"/>
    <n v="9.5"/>
    <n v="9.6999999999999993"/>
    <n v="9.5"/>
    <n v="9.6999999999999993"/>
    <n v="9.5989583333333321"/>
    <n v="9.5989583333333321"/>
    <d v="2022-05-20T00:00:00"/>
    <s v="MF, MK"/>
    <s v="New wire"/>
    <m/>
    <x v="0"/>
    <x v="2"/>
    <n v="8.1999999999999993"/>
    <n v="7.9"/>
    <n v="8.1"/>
    <n v="8.1"/>
    <n v="8.047204968944099"/>
    <n v="8.1"/>
    <s v="0.5.10.2022"/>
    <s v="OM, DM"/>
    <m/>
    <n v="1.5517533643892332"/>
    <n v="1.4989583333333325"/>
  </r>
  <r>
    <s v="13.13"/>
    <s v="13"/>
    <s v="13"/>
    <s v="T1"/>
    <n v="5.8"/>
    <n v="5.9"/>
    <n v="6.5"/>
    <n v="6.2"/>
    <n v="5.8495726495726492"/>
    <n v="6.3464566929133861"/>
    <d v="2022-05-20T00:00:00"/>
    <s v="MF, MK"/>
    <s v="Målt i front E"/>
    <m/>
    <x v="2"/>
    <x v="3"/>
    <n v="2.9"/>
    <n v="2.9"/>
    <n v="3"/>
    <n v="2.8"/>
    <n v="2.9"/>
    <n v="2.896551724137931"/>
    <s v="0.5.10.2022"/>
    <s v="OM, DM"/>
    <s v="wire completely in, likely stepped on by moose"/>
    <n v="2.9495726495726493"/>
    <n v="3.449904968775455"/>
  </r>
  <r>
    <s v="13.14"/>
    <s v="13"/>
    <s v="14"/>
    <s v="T1"/>
    <n v="8"/>
    <n v="7.7"/>
    <n v="7.7"/>
    <n v="7.7"/>
    <n v="7.8471337579617835"/>
    <n v="7.7000000000000011"/>
    <d v="2022-05-20T00:00:00"/>
    <s v="MF, MK"/>
    <s v="New wire"/>
    <m/>
    <x v="2"/>
    <x v="0"/>
    <n v="6.6"/>
    <n v="6.4"/>
    <n v="6.5"/>
    <n v="6.3"/>
    <n v="6.4984615384615392"/>
    <n v="6.3984375"/>
    <s v="0.5.10.2022"/>
    <s v="OM, DM"/>
    <m/>
    <n v="1.3486722195002443"/>
    <n v="1.3015625000000011"/>
  </r>
  <r>
    <s v="13.15"/>
    <s v="13"/>
    <s v="15"/>
    <s v="T1"/>
    <n v="8.6"/>
    <n v="8.4"/>
    <n v="8.6999999999999993"/>
    <n v="8.6"/>
    <n v="8.498823529411764"/>
    <n v="8.6497109826589593"/>
    <d v="2022-05-20T00:00:00"/>
    <s v="MF, MK"/>
    <m/>
    <m/>
    <x v="0"/>
    <x v="4"/>
    <n v="7.4"/>
    <n v="7.2"/>
    <n v="7.4"/>
    <n v="7.1"/>
    <n v="7.2986301369863007"/>
    <n v="7.2468965517241379"/>
    <s v="0.5.10.2022"/>
    <s v="OM, DM"/>
    <m/>
    <n v="1.2001933924254633"/>
    <n v="1.4028144309348214"/>
  </r>
  <r>
    <s v="13.16"/>
    <s v="13"/>
    <s v="16"/>
    <s v="T1"/>
    <n v="7.6"/>
    <n v="7.9"/>
    <n v="8"/>
    <n v="7.8"/>
    <n v="7.7470967741935493"/>
    <n v="7.8987341772151902"/>
    <d v="2022-05-20T00:00:00"/>
    <s v="MF, MK"/>
    <s v="New wire"/>
    <m/>
    <x v="0"/>
    <x v="0"/>
    <n v="7"/>
    <n v="7.1"/>
    <n v="7.5"/>
    <n v="7"/>
    <n v="7.0496453900709231"/>
    <n v="7.2413793103448274"/>
    <s v="0.5.10.2022"/>
    <s v="OM, DM"/>
    <s v="black circle"/>
    <n v="0.69745138412262619"/>
    <n v="0.65735486687036282"/>
  </r>
  <r>
    <s v="14.1"/>
    <s v="14"/>
    <s v="1"/>
    <s v="T2"/>
    <n v="12.5"/>
    <n v="12.6"/>
    <n v="12.4"/>
    <n v="12.4"/>
    <n v="12.549800796812749"/>
    <n v="12.4"/>
    <d v="2022-05-20T00:00:00"/>
    <s v="MF, MK"/>
    <m/>
    <m/>
    <x v="1"/>
    <x v="2"/>
    <n v="12"/>
    <n v="12"/>
    <n v="12"/>
    <n v="12.1"/>
    <n v="12"/>
    <n v="12.049792531120334"/>
    <d v="2022-10-03T00:00:00"/>
    <s v="KH, Tiril"/>
    <m/>
    <n v="0.54980079681274852"/>
    <n v="0.35020746887966681"/>
  </r>
  <r>
    <s v="14.2"/>
    <s v="14"/>
    <s v="2"/>
    <s v="T2"/>
    <n v="12.6"/>
    <n v="12.4"/>
    <n v="12.5"/>
    <n v="12.4"/>
    <n v="12.499200000000002"/>
    <n v="12.449799196787149"/>
    <d v="2022-05-20T00:00:00"/>
    <s v="MF, MK"/>
    <m/>
    <m/>
    <x v="0"/>
    <x v="0"/>
    <n v="12"/>
    <n v="12"/>
    <n v="12.3"/>
    <n v="12.1"/>
    <n v="12"/>
    <n v="12.199180327868852"/>
    <d v="2022-10-03T00:00:00"/>
    <s v="KH, Tiril"/>
    <m/>
    <n v="0.49920000000000186"/>
    <n v="0.25061886891829666"/>
  </r>
  <r>
    <s v="14.3"/>
    <s v="14"/>
    <s v="3"/>
    <s v="T2"/>
    <n v="9.1999999999999993"/>
    <n v="9.3000000000000007"/>
    <n v="9.3000000000000007"/>
    <n v="9.4"/>
    <n v="9.2497297297297294"/>
    <n v="9.3497326203208555"/>
    <d v="2022-05-20T00:00:00"/>
    <s v="MF, MK"/>
    <m/>
    <m/>
    <x v="2"/>
    <x v="3"/>
    <n v="8.3000000000000007"/>
    <n v="8"/>
    <n v="8.4"/>
    <n v="8"/>
    <n v="8.1472392638036801"/>
    <n v="8.1951219512195124"/>
    <d v="2022-10-03T00:00:00"/>
    <s v="KH, Tiril"/>
    <m/>
    <n v="1.1024904659260493"/>
    <n v="1.1546106691013431"/>
  </r>
  <r>
    <s v="14.4"/>
    <s v="14"/>
    <s v="4"/>
    <s v="T2"/>
    <n v="6"/>
    <n v="5.9"/>
    <n v="5.3"/>
    <n v="5.6"/>
    <n v="5.9495798319327742"/>
    <n v="5.4458715596330274"/>
    <d v="2022-05-20T00:00:00"/>
    <s v="MF, MK"/>
    <m/>
    <m/>
    <x v="2"/>
    <x v="3"/>
    <n v="4.2"/>
    <n v="4.0999999999999996"/>
    <n v="4.3"/>
    <n v="4.2"/>
    <n v="4.1493975903614455"/>
    <n v="4.249411764705882"/>
    <d v="2022-10-03T00:00:00"/>
    <s v="KH, Tiril"/>
    <m/>
    <n v="1.8001822415713287"/>
    <n v="1.1964597949271454"/>
  </r>
  <r>
    <s v="14.5"/>
    <s v="14"/>
    <s v="5"/>
    <s v="T2"/>
    <n v="11.9"/>
    <n v="11.8"/>
    <n v="12"/>
    <n v="12"/>
    <n v="11.849789029535867"/>
    <n v="12"/>
    <d v="2022-05-20T00:00:00"/>
    <s v="MF, MK"/>
    <m/>
    <m/>
    <x v="1"/>
    <x v="2"/>
    <n v="11.5"/>
    <n v="11.5"/>
    <n v="11.5"/>
    <n v="11.5"/>
    <n v="11.5"/>
    <n v="11.5"/>
    <d v="2022-10-03T00:00:00"/>
    <s v="KH, Tiril"/>
    <m/>
    <n v="0.34978902953586655"/>
    <n v="0.5"/>
  </r>
  <r>
    <s v="14.6"/>
    <s v="14"/>
    <s v="6"/>
    <s v="T2"/>
    <n v="11"/>
    <n v="11.1"/>
    <n v="10.7"/>
    <n v="10.8"/>
    <n v="11.049773755656108"/>
    <n v="10.749767441860465"/>
    <d v="2022-05-20T00:00:00"/>
    <s v="MF, MK"/>
    <m/>
    <m/>
    <x v="1"/>
    <x v="2"/>
    <n v="10.4"/>
    <n v="10.5"/>
    <n v="10.3"/>
    <n v="10.5"/>
    <n v="10.44976076555024"/>
    <n v="10.399038461538462"/>
    <d v="2022-10-03T00:00:00"/>
    <s v="KH, Tiril"/>
    <m/>
    <n v="0.60001299010586884"/>
    <n v="0.35072898032200328"/>
  </r>
  <r>
    <s v="14.7"/>
    <s v="14"/>
    <s v="7"/>
    <s v="T2"/>
    <n v="9.3000000000000007"/>
    <n v="9.1"/>
    <n v="9.6999999999999993"/>
    <n v="9.3000000000000007"/>
    <n v="9.198913043478262"/>
    <n v="9.4957894736842121"/>
    <d v="2022-05-20T00:00:00"/>
    <s v="MF, MK"/>
    <s v="New wire"/>
    <m/>
    <x v="1"/>
    <x v="0"/>
    <n v="9.1999999999999993"/>
    <n v="9.5"/>
    <n v="9.5"/>
    <n v="9.6"/>
    <n v="9.3475935828877006"/>
    <n v="9.5497382198952874"/>
    <d v="2022-10-03T00:00:00"/>
    <s v="KH, Tiril"/>
    <m/>
    <n v="-0.14868053940943859"/>
    <n v="-5.394874621107526E-2"/>
  </r>
  <r>
    <s v="14.8"/>
    <s v="14"/>
    <s v="8"/>
    <s v="T2"/>
    <n v="7.6"/>
    <n v="7.7"/>
    <n v="7.5"/>
    <n v="7.5"/>
    <n v="7.6496732026143786"/>
    <n v="7.5"/>
    <d v="2022-05-20T00:00:00"/>
    <s v="MF, MK"/>
    <m/>
    <m/>
    <x v="1"/>
    <x v="2"/>
    <n v="7"/>
    <n v="7"/>
    <n v="7.2"/>
    <n v="7"/>
    <n v="7"/>
    <n v="7.098591549295775"/>
    <d v="2022-10-03T00:00:00"/>
    <s v="KH, Tiril"/>
    <m/>
    <n v="0.64967320261437855"/>
    <n v="0.40140845070422504"/>
  </r>
  <r>
    <s v="14.9"/>
    <s v="14"/>
    <s v="9"/>
    <s v="T2"/>
    <n v="8.5"/>
    <n v="8.3000000000000007"/>
    <n v="8.3000000000000007"/>
    <n v="8.1999999999999993"/>
    <n v="8.3988095238095255"/>
    <n v="8.24969696969697"/>
    <d v="2022-05-20T00:00:00"/>
    <s v="MF, MK"/>
    <m/>
    <m/>
    <x v="1"/>
    <x v="0"/>
    <n v="7.8"/>
    <n v="7.9"/>
    <n v="8.1999999999999993"/>
    <n v="7.9"/>
    <n v="7.8496815286624209"/>
    <n v="8.047204968944099"/>
    <d v="2022-10-03T00:00:00"/>
    <s v="KH, Tiril"/>
    <m/>
    <n v="0.54912799514710464"/>
    <n v="0.20249200075287099"/>
  </r>
  <r>
    <s v="14.10"/>
    <s v="14"/>
    <s v="10"/>
    <s v="T2"/>
    <n v="8.3000000000000007"/>
    <n v="8.4"/>
    <n v="8.8000000000000007"/>
    <n v="8.6"/>
    <n v="8.3497005988023965"/>
    <n v="8.6988505747126439"/>
    <d v="2022-05-20T00:00:00"/>
    <s v="MF, MK"/>
    <m/>
    <m/>
    <x v="2"/>
    <x v="3"/>
    <n v="7.6"/>
    <n v="8"/>
    <n v="7.6"/>
    <n v="7.6"/>
    <n v="7.7948717948717956"/>
    <n v="7.6000000000000005"/>
    <d v="2022-10-03T00:00:00"/>
    <s v="KH, Tiril"/>
    <m/>
    <n v="0.55482880393060086"/>
    <n v="1.0988505747126434"/>
  </r>
  <r>
    <s v="14.11"/>
    <s v="14"/>
    <s v="11"/>
    <s v="T2"/>
    <n v="8.5"/>
    <n v="8.5"/>
    <n v="8.8000000000000007"/>
    <n v="8.9"/>
    <n v="8.5"/>
    <n v="8.8497175141242934"/>
    <d v="2022-05-20T00:00:00"/>
    <s v="MF, MK"/>
    <m/>
    <m/>
    <x v="1"/>
    <x v="6"/>
    <n v="8.5"/>
    <n v="8.6"/>
    <n v="8.4"/>
    <n v="8.3000000000000007"/>
    <n v="8.5497076023391809"/>
    <n v="8.3497005988023965"/>
    <d v="2022-10-03T00:00:00"/>
    <s v="KH, Tiril"/>
    <m/>
    <n v="-4.9707602339180923E-2"/>
    <n v="0.50001691532189696"/>
  </r>
  <r>
    <s v="14.12"/>
    <s v="14"/>
    <s v="12"/>
    <s v="T2"/>
    <n v="9.9"/>
    <n v="9.6999999999999993"/>
    <n v="9.5"/>
    <n v="9.5"/>
    <n v="9.7989795918367335"/>
    <n v="9.5"/>
    <d v="2022-05-20T00:00:00"/>
    <s v="MF, MK"/>
    <m/>
    <m/>
    <x v="1"/>
    <x v="2"/>
    <n v="8.6"/>
    <n v="8.6999999999999993"/>
    <n v="8.8000000000000007"/>
    <n v="8.6"/>
    <n v="8.6497109826589593"/>
    <n v="8.6988505747126439"/>
    <d v="2022-10-03T00:00:00"/>
    <s v="KH, Tiril"/>
    <m/>
    <n v="1.1492686091777742"/>
    <n v="0.80114942528735611"/>
  </r>
  <r>
    <s v="14.13"/>
    <s v="14"/>
    <s v="13"/>
    <s v="T2"/>
    <n v="6.6"/>
    <n v="6.5"/>
    <n v="6.6"/>
    <n v="6.5"/>
    <n v="6.5496183206106871"/>
    <n v="6.5496183206106871"/>
    <d v="2022-05-20T00:00:00"/>
    <s v="MF, MK"/>
    <m/>
    <m/>
    <x v="2"/>
    <x v="2"/>
    <n v="5.8"/>
    <n v="5.9"/>
    <n v="6.2"/>
    <n v="5.9"/>
    <n v="5.8495726495726492"/>
    <n v="6.0462809917355376"/>
    <d v="2022-10-03T00:00:00"/>
    <s v="KH, Tiril"/>
    <m/>
    <n v="0.70004567103803783"/>
    <n v="0.50333732887514948"/>
  </r>
  <r>
    <s v="14.14"/>
    <s v="14"/>
    <s v="14"/>
    <s v="T2"/>
    <n v="10"/>
    <n v="9.9"/>
    <n v="9.8000000000000007"/>
    <n v="9.8000000000000007"/>
    <n v="9.9497487437185921"/>
    <n v="9.8000000000000007"/>
    <d v="2022-05-20T00:00:00"/>
    <s v="MF, MK"/>
    <m/>
    <m/>
    <x v="2"/>
    <x v="2"/>
    <n v="9"/>
    <n v="8.9"/>
    <n v="9"/>
    <n v="8.6999999999999993"/>
    <n v="8.949720670391061"/>
    <n v="8.8474576271186436"/>
    <d v="2022-10-03T00:00:00"/>
    <s v="KH, Tiril"/>
    <m/>
    <n v="1.0000280733275311"/>
    <n v="0.95254237288135712"/>
  </r>
  <r>
    <s v="14.15"/>
    <s v="14"/>
    <s v="15"/>
    <s v="T2"/>
    <n v="10.5"/>
    <n v="10.3"/>
    <n v="10.4"/>
    <n v="10.4"/>
    <n v="10.399038461538462"/>
    <n v="10.4"/>
    <d v="2022-05-20T00:00:00"/>
    <s v="MF, MK"/>
    <s v="New wire"/>
    <m/>
    <x v="1"/>
    <x v="2"/>
    <n v="10.5"/>
    <n v="10.5"/>
    <n v="10.3"/>
    <n v="10.3"/>
    <n v="10.5"/>
    <n v="10.3"/>
    <d v="2022-10-03T00:00:00"/>
    <s v="KH, Tiril"/>
    <m/>
    <n v="-0.10096153846153832"/>
    <n v="9.9999999999999645E-2"/>
  </r>
  <r>
    <s v="14.16"/>
    <s v="14"/>
    <s v="16"/>
    <s v="T2"/>
    <n v="9.5"/>
    <n v="9.5"/>
    <n v="9.8000000000000007"/>
    <n v="9.8000000000000007"/>
    <n v="9.5"/>
    <n v="9.8000000000000007"/>
    <d v="2022-05-20T00:00:00"/>
    <s v="MF, MK"/>
    <m/>
    <m/>
    <x v="7"/>
    <x v="6"/>
    <n v="8.1"/>
    <n v="8.5"/>
    <n v="9.6"/>
    <n v="9.5"/>
    <n v="8.2951807228915655"/>
    <n v="9.5497382198952874"/>
    <d v="2022-10-03T00:00:00"/>
    <s v="KH, Tiril"/>
    <m/>
    <n v="1.2048192771084345"/>
    <n v="0.25026178010471334"/>
  </r>
  <r>
    <s v="15.1"/>
    <s v="15"/>
    <s v="1"/>
    <s v="T1"/>
    <n v="11.8"/>
    <n v="11.7"/>
    <n v="11.3"/>
    <n v="11.4"/>
    <n v="11.749787234042554"/>
    <n v="11.349779735682819"/>
    <d v="2022-05-20T00:00:00"/>
    <s v="MF, MK"/>
    <m/>
    <m/>
    <x v="0"/>
    <x v="0"/>
    <n v="11.2"/>
    <n v="11.3"/>
    <n v="10.5"/>
    <n v="10.7"/>
    <n v="11.249777777777778"/>
    <n v="10.599056603773585"/>
    <d v="2022-10-03T00:00:00"/>
    <s v="OM, DM"/>
    <s v="pap E fall"/>
    <n v="0.50000945626477566"/>
    <n v="0.75072313190923445"/>
  </r>
  <r>
    <s v="15.2"/>
    <s v="15"/>
    <s v="2"/>
    <s v="T1"/>
    <n v="12.1"/>
    <n v="12.3"/>
    <n v="11.8"/>
    <n v="11.6"/>
    <n v="12.199180327868852"/>
    <n v="11.699145299145298"/>
    <d v="2022-05-20T00:00:00"/>
    <s v="MF, MK"/>
    <m/>
    <m/>
    <x v="2"/>
    <x v="4"/>
    <n v="11.7"/>
    <n v="11"/>
    <n v="11.6"/>
    <n v="11.5"/>
    <n v="11.33920704845815"/>
    <n v="11.54978354978355"/>
    <d v="2022-10-03T00:00:00"/>
    <s v="OM, DM"/>
    <s v="med &amp; ten fall"/>
    <n v="0.85997327941070267"/>
    <n v="0.14936174936174851"/>
  </r>
  <r>
    <s v="15.3"/>
    <s v="15"/>
    <s v="3"/>
    <s v="T1"/>
    <n v="11.9"/>
    <n v="11.8"/>
    <n v="12"/>
    <n v="11.9"/>
    <n v="11.849789029535867"/>
    <n v="11.94979079497908"/>
    <d v="2022-05-20T00:00:00"/>
    <s v="MF, MK"/>
    <s v="New wire"/>
    <m/>
    <x v="2"/>
    <x v="3"/>
    <n v="11.2"/>
    <n v="11.3"/>
    <n v="11.6"/>
    <n v="11.7"/>
    <n v="11.249777777777778"/>
    <n v="11.649785407725322"/>
    <d v="2022-10-03T00:00:00"/>
    <s v="OM, DM"/>
    <m/>
    <n v="0.60001125175808845"/>
    <n v="0.30000538725375847"/>
  </r>
  <r>
    <s v="15.4"/>
    <s v="15"/>
    <s v="4"/>
    <s v="T1"/>
    <n v="11.1"/>
    <n v="11.1"/>
    <n v="11.2"/>
    <n v="11.4"/>
    <n v="11.1"/>
    <n v="11.299115044247786"/>
    <d v="2022-05-20T00:00:00"/>
    <s v="MF, MK"/>
    <s v="New wire"/>
    <m/>
    <x v="2"/>
    <x v="3"/>
    <n v="10.199999999999999"/>
    <n v="10.199999999999999"/>
    <n v="10"/>
    <n v="9.9"/>
    <n v="10.199999999999999"/>
    <n v="9.9497487437185921"/>
    <d v="2022-10-03T00:00:00"/>
    <s v="OM, DM"/>
    <s v="rub E fall"/>
    <n v="0.90000000000000036"/>
    <n v="1.3493663005291943"/>
  </r>
  <r>
    <s v="15.5"/>
    <s v="15"/>
    <s v="5"/>
    <s v="T1"/>
    <n v="10"/>
    <n v="9.9"/>
    <n v="9.6999999999999993"/>
    <n v="9.6999999999999993"/>
    <n v="9.9497487437185921"/>
    <n v="9.6999999999999993"/>
    <d v="2022-05-20T00:00:00"/>
    <s v="MF, MK"/>
    <s v="New wire"/>
    <m/>
    <x v="2"/>
    <x v="3"/>
    <n v="9.4"/>
    <n v="8.9"/>
    <n v="8.9"/>
    <n v="8.8000000000000007"/>
    <n v="9.143169398907105"/>
    <n v="8.8497175141242934"/>
    <d v="2022-10-03T00:00:00"/>
    <s v="OM, DM"/>
    <s v="rub &amp; med fall"/>
    <n v="0.80657934481148708"/>
    <n v="0.85028248587570587"/>
  </r>
  <r>
    <s v="15.6"/>
    <s v="15"/>
    <s v="6"/>
    <s v="T1"/>
    <n v="14"/>
    <n v="14"/>
    <n v="13.5"/>
    <n v="13.5"/>
    <n v="14"/>
    <n v="13.5"/>
    <d v="2022-05-20T00:00:00"/>
    <s v="MF, MK"/>
    <m/>
    <m/>
    <x v="2"/>
    <x v="0"/>
    <n v="12.6"/>
    <n v="12.6"/>
    <n v="11.8"/>
    <n v="12"/>
    <n v="12.600000000000001"/>
    <n v="11.899159663865548"/>
    <d v="2022-10-03T00:00:00"/>
    <s v="OM, DM"/>
    <s v="med W fall"/>
    <n v="1.3999999999999986"/>
    <n v="1.6008403361344516"/>
  </r>
  <r>
    <s v="15.7"/>
    <s v="15"/>
    <s v="7"/>
    <s v="T1"/>
    <n v="8.3000000000000007"/>
    <n v="8.1"/>
    <n v="7.8"/>
    <n v="7.8"/>
    <n v="8.1987804878048784"/>
    <n v="7.7999999999999989"/>
    <d v="2022-05-20T00:00:00"/>
    <s v="MF, MK"/>
    <s v="Målt i front E"/>
    <m/>
    <x v="2"/>
    <x v="3"/>
    <n v="7.5"/>
    <n v="7.4"/>
    <n v="7.3"/>
    <n v="7.5"/>
    <n v="7.4496644295302019"/>
    <n v="7.39864864864865"/>
    <d v="2022-10-03T00:00:00"/>
    <s v="OM, DM"/>
    <m/>
    <n v="0.74911605827467653"/>
    <n v="0.40135135135134892"/>
  </r>
  <r>
    <s v="15.8"/>
    <s v="15"/>
    <s v="8"/>
    <s v="T1"/>
    <n v="7.7"/>
    <n v="7.6"/>
    <n v="7.8"/>
    <n v="7.8"/>
    <n v="7.6496732026143786"/>
    <n v="7.7999999999999989"/>
    <d v="2022-05-20T00:00:00"/>
    <s v="MF, MK"/>
    <m/>
    <m/>
    <x v="2"/>
    <x v="3"/>
    <n v="7.1"/>
    <n v="6.9"/>
    <n v="6.9"/>
    <n v="6.9"/>
    <n v="6.9985714285714282"/>
    <n v="6.8999999999999995"/>
    <d v="2022-10-03T00:00:00"/>
    <s v="OM, DM"/>
    <s v="rub both fall"/>
    <n v="0.65110177404295033"/>
    <n v="0.89999999999999947"/>
  </r>
  <r>
    <s v="15.9"/>
    <s v="15"/>
    <s v="9"/>
    <s v="T1"/>
    <n v="9.5"/>
    <n v="9.4"/>
    <n v="9.6"/>
    <n v="9.4"/>
    <n v="9.4497354497354511"/>
    <n v="9.498947368421053"/>
    <d v="2022-05-20T00:00:00"/>
    <s v="MF, MK"/>
    <s v="new wire"/>
    <m/>
    <x v="0"/>
    <x v="0"/>
    <n v="8.6999999999999993"/>
    <n v="8.8000000000000007"/>
    <n v="9"/>
    <n v="9.4"/>
    <n v="8.7497142857142851"/>
    <n v="9.1956521739130448"/>
    <d v="2022-10-03T00:00:00"/>
    <s v="OM, DM"/>
    <s v="med &amp; rub fall"/>
    <n v="0.70002116402116599"/>
    <n v="0.30329519450800824"/>
  </r>
  <r>
    <s v="15.10"/>
    <s v="15"/>
    <s v="10"/>
    <s v="T1"/>
    <n v="8.3000000000000007"/>
    <n v="8.5"/>
    <n v="8.6"/>
    <n v="8.4"/>
    <n v="8.3988095238095255"/>
    <n v="8.498823529411764"/>
    <d v="2022-05-20T00:00:00"/>
    <s v="MF, MK"/>
    <m/>
    <m/>
    <x v="4"/>
    <x v="4"/>
    <n v="7.5"/>
    <n v="7.8"/>
    <n v="7.8"/>
    <n v="7.9"/>
    <n v="7.6470588235294112"/>
    <n v="7.8496815286624209"/>
    <d v="2022-10-03T00:00:00"/>
    <s v="OM, DM"/>
    <m/>
    <n v="0.75175070028011426"/>
    <n v="0.64914200074934314"/>
  </r>
  <r>
    <s v="15.11"/>
    <s v="15"/>
    <s v="11"/>
    <s v="T1"/>
    <n v="9.6"/>
    <n v="9.6"/>
    <n v="9.1"/>
    <n v="9.1"/>
    <n v="9.6"/>
    <n v="9.1"/>
    <d v="2022-05-20T00:00:00"/>
    <s v="MF, MK"/>
    <s v="new wire"/>
    <m/>
    <x v="0"/>
    <x v="0"/>
    <n v="9.5"/>
    <n v="9.3000000000000007"/>
    <n v="8.5"/>
    <n v="8.6"/>
    <n v="9.3989361702127674"/>
    <n v="8.5497076023391809"/>
    <d v="2022-10-03T00:00:00"/>
    <s v="OM, DM"/>
    <s v="rub E fall"/>
    <n v="0.20106382978723225"/>
    <n v="0.55029239766081872"/>
  </r>
  <r>
    <s v="15.12"/>
    <s v="15"/>
    <s v="12"/>
    <s v="T1"/>
    <n v="9.5"/>
    <n v="9.5"/>
    <n v="9.8000000000000007"/>
    <n v="9.6"/>
    <n v="9.5"/>
    <n v="9.6989690721649495"/>
    <d v="2022-05-20T00:00:00"/>
    <s v="MF, MK"/>
    <m/>
    <m/>
    <x v="2"/>
    <x v="0"/>
    <n v="9"/>
    <n v="9.4"/>
    <n v="8.6999999999999993"/>
    <n v="9.4"/>
    <n v="9.1956521739130448"/>
    <n v="9.0364640883977891"/>
    <d v="2022-10-03T00:00:00"/>
    <s v="OM, DM"/>
    <s v="ten &amp; rub fall"/>
    <n v="0.30434782608695521"/>
    <n v="0.66250498376716038"/>
  </r>
  <r>
    <s v="15.13"/>
    <s v="15"/>
    <s v="13"/>
    <s v="T1"/>
    <n v="7.4"/>
    <n v="7"/>
    <n v="7.8"/>
    <n v="7.8"/>
    <n v="7.1944444444444446"/>
    <n v="7.7999999999999989"/>
    <d v="2022-05-20T00:00:00"/>
    <s v="MF, MK"/>
    <m/>
    <m/>
    <x v="4"/>
    <x v="0"/>
    <n v="7.3"/>
    <n v="7.3"/>
    <n v="7.4"/>
    <n v="7.6"/>
    <n v="7.3000000000000007"/>
    <n v="7.4986666666666677"/>
    <d v="2022-10-03T00:00:00"/>
    <s v="OM, DM"/>
    <s v="pap both fall"/>
    <n v="-0.10555555555555607"/>
    <n v="0.30133333333333123"/>
  </r>
  <r>
    <s v="15.14"/>
    <s v="15"/>
    <s v="14"/>
    <s v="T1"/>
    <n v="8.8000000000000007"/>
    <n v="8.8000000000000007"/>
    <n v="9.1999999999999993"/>
    <n v="9.1"/>
    <n v="8.8000000000000007"/>
    <n v="9.1497267759562835"/>
    <d v="2022-05-20T00:00:00"/>
    <s v="MF, MK"/>
    <m/>
    <m/>
    <x v="4"/>
    <x v="0"/>
    <n v="8.3000000000000007"/>
    <n v="8.1999999999999993"/>
    <n v="8.4"/>
    <n v="8.4"/>
    <n v="8.24969696969697"/>
    <n v="8.4"/>
    <d v="2022-10-03T00:00:00"/>
    <s v="OM, DM"/>
    <s v="pap W fall"/>
    <n v="0.55030303030303074"/>
    <n v="0.74972677595628312"/>
  </r>
  <r>
    <s v="15.15"/>
    <s v="15"/>
    <s v="15"/>
    <s v="T1"/>
    <n v="7.2"/>
    <n v="7"/>
    <n v="8"/>
    <n v="8"/>
    <n v="7.098591549295775"/>
    <n v="8"/>
    <d v="2022-05-20T00:00:00"/>
    <s v="MF, MK"/>
    <s v="new wire"/>
    <m/>
    <x v="4"/>
    <x v="4"/>
    <n v="6.6"/>
    <n v="7"/>
    <n v="7.5"/>
    <n v="7.1"/>
    <n v="6.7941176470588234"/>
    <n v="7.2945205479452051"/>
    <d v="2022-10-03T00:00:00"/>
    <s v="OM, DM"/>
    <s v="ten W fall"/>
    <n v="0.30447390223695159"/>
    <n v="0.7054794520547949"/>
  </r>
  <r>
    <s v="15.16"/>
    <s v="15"/>
    <s v="16"/>
    <s v="T1"/>
    <n v="9.1"/>
    <n v="9"/>
    <n v="9.4"/>
    <n v="9.3000000000000007"/>
    <n v="9.0497237569060776"/>
    <n v="9.3497326203208555"/>
    <d v="2022-05-20T00:00:00"/>
    <s v="MF, MK"/>
    <s v="highly degraded"/>
    <m/>
    <x v="0"/>
    <x v="0"/>
    <s v="NA"/>
    <s v="NA"/>
    <s v="NA"/>
    <s v="NA"/>
    <s v=""/>
    <s v=""/>
    <d v="2022-10-03T00:00:00"/>
    <s v="OM, DM"/>
    <s v="degraded - dead"/>
    <s v=""/>
    <s v=""/>
  </r>
  <r>
    <s v="16.1"/>
    <s v="16"/>
    <s v="1"/>
    <s v="T2"/>
    <n v="8.6"/>
    <n v="8.6999999999999993"/>
    <n v="9.1"/>
    <n v="8.8000000000000007"/>
    <n v="8.6497109826589593"/>
    <n v="8.947486033519553"/>
    <d v="2022-05-20T00:00:00"/>
    <s v="MF, MK"/>
    <m/>
    <m/>
    <x v="2"/>
    <x v="2"/>
    <n v="8.3000000000000007"/>
    <n v="8.4"/>
    <n v="8.8000000000000007"/>
    <n v="8.6"/>
    <n v="8.3497005988023965"/>
    <n v="8.6988505747126439"/>
    <d v="2022-10-03T00:00:00"/>
    <s v="MF"/>
    <m/>
    <n v="0.30001038385656287"/>
    <n v="0.24863545880690907"/>
  </r>
  <r>
    <s v="16.2"/>
    <s v="16"/>
    <s v="2"/>
    <s v="T2"/>
    <n v="8.1"/>
    <n v="8"/>
    <n v="7.8"/>
    <n v="7.8"/>
    <n v="8.0496894409937898"/>
    <n v="7.7999999999999989"/>
    <d v="2022-05-20T00:00:00"/>
    <s v="MF, MK"/>
    <m/>
    <m/>
    <x v="1"/>
    <x v="3"/>
    <n v="6.9"/>
    <n v="7.1"/>
    <n v="6.9"/>
    <n v="6.8"/>
    <n v="6.9985714285714282"/>
    <n v="6.8496350364963501"/>
    <d v="2022-10-03T00:00:00"/>
    <s v="MF"/>
    <m/>
    <n v="1.0511180124223616"/>
    <n v="0.95036496350364885"/>
  </r>
  <r>
    <s v="16.3"/>
    <s v="16"/>
    <s v="3"/>
    <s v="T2"/>
    <n v="9.3000000000000007"/>
    <n v="9.3000000000000007"/>
    <n v="9.1999999999999993"/>
    <n v="9.1999999999999993"/>
    <n v="9.3000000000000007"/>
    <n v="9.1999999999999993"/>
    <d v="2022-05-20T00:00:00"/>
    <s v="MF, MK"/>
    <m/>
    <m/>
    <x v="1"/>
    <x v="2"/>
    <n v="7.7"/>
    <n v="8.1"/>
    <n v="7.3"/>
    <n v="7.4"/>
    <n v="7.8949367088607598"/>
    <n v="7.3496598639455799"/>
    <d v="2022-10-03T00:00:00"/>
    <s v="MF"/>
    <m/>
    <n v="1.4050632911392409"/>
    <n v="1.8503401360544194"/>
  </r>
  <r>
    <s v="16.4"/>
    <s v="16"/>
    <s v="4"/>
    <s v="T2"/>
    <n v="5.5"/>
    <n v="5.4"/>
    <n v="5.2"/>
    <n v="5.3"/>
    <n v="5.4495412844036695"/>
    <n v="5.2495238095238097"/>
    <d v="2022-05-20T00:00:00"/>
    <s v="MF, MK"/>
    <m/>
    <m/>
    <x v="0"/>
    <x v="2"/>
    <n v="3.4"/>
    <n v="3.5"/>
    <n v="3.9"/>
    <n v="3.7"/>
    <n v="3.4492753623188408"/>
    <n v="3.7973684210526315"/>
    <d v="2022-10-03T00:00:00"/>
    <s v="MF"/>
    <m/>
    <n v="2.0002659220848287"/>
    <n v="1.4521553884711782"/>
  </r>
  <r>
    <s v="16.5"/>
    <s v="16"/>
    <s v="5"/>
    <s v="T2"/>
    <n v="8.6"/>
    <n v="8.9"/>
    <n v="8.8000000000000007"/>
    <n v="8.8000000000000007"/>
    <n v="8.7474285714285713"/>
    <n v="8.8000000000000007"/>
    <d v="2022-05-20T00:00:00"/>
    <s v="MF, MK"/>
    <m/>
    <m/>
    <x v="1"/>
    <x v="2"/>
    <n v="8.1999999999999993"/>
    <n v="8.1999999999999993"/>
    <n v="8.3000000000000007"/>
    <n v="8.1999999999999993"/>
    <n v="8.1999999999999993"/>
    <n v="8.24969696969697"/>
    <d v="2022-10-03T00:00:00"/>
    <s v="MF"/>
    <m/>
    <n v="0.54742857142857204"/>
    <n v="0.55030303030303074"/>
  </r>
  <r>
    <s v="16.6"/>
    <s v="16"/>
    <s v="6"/>
    <s v="T2"/>
    <n v="11.1"/>
    <n v="11.2"/>
    <n v="11.2"/>
    <n v="11.2"/>
    <n v="11.149775784753363"/>
    <n v="11.2"/>
    <d v="2022-05-20T00:00:00"/>
    <s v="MF, MK"/>
    <m/>
    <m/>
    <x v="1"/>
    <x v="2"/>
    <n v="10.5"/>
    <n v="10.6"/>
    <n v="10.6"/>
    <n v="10.7"/>
    <n v="10.549763033175356"/>
    <n v="10.649765258215961"/>
    <d v="2022-10-03T00:00:00"/>
    <s v="MF"/>
    <s v="pap and pap in spring"/>
    <n v="0.60001275157800649"/>
    <n v="0.55023474178403831"/>
  </r>
  <r>
    <s v="16.7"/>
    <s v="16"/>
    <s v="7"/>
    <s v="T2"/>
    <n v="7"/>
    <n v="6.9"/>
    <n v="6.9"/>
    <n v="6.8"/>
    <n v="6.9496402877697836"/>
    <n v="6.8496350364963501"/>
    <d v="2022-05-20T00:00:00"/>
    <s v="MF, MK"/>
    <m/>
    <m/>
    <x v="2"/>
    <x v="3"/>
    <n v="6"/>
    <n v="6.2"/>
    <n v="6.3"/>
    <n v="6"/>
    <n v="6.0983606557377055"/>
    <n v="6.1463414634146352"/>
    <d v="2022-10-03T00:00:00"/>
    <s v="MF"/>
    <s v="rub W spring"/>
    <n v="0.85127963203207813"/>
    <n v="0.70329357308171492"/>
  </r>
  <r>
    <s v="16.8"/>
    <s v="16"/>
    <s v="8"/>
    <s v="T2"/>
    <n v="8.5"/>
    <n v="8.1999999999999993"/>
    <n v="8.3000000000000007"/>
    <n v="8.1"/>
    <n v="8.3473053892215567"/>
    <n v="8.1987804878048784"/>
    <d v="2022-05-20T00:00:00"/>
    <s v="MF, MK"/>
    <s v="New wire"/>
    <m/>
    <x v="1"/>
    <x v="3"/>
    <n v="7.8"/>
    <n v="7.7"/>
    <n v="7.7"/>
    <n v="7.5"/>
    <n v="7.7496774193548381"/>
    <n v="7.598684210526315"/>
    <d v="2022-10-03T00:00:00"/>
    <s v="MF"/>
    <s v="rub E fall"/>
    <n v="0.59762796986671862"/>
    <n v="0.60009627727856341"/>
  </r>
  <r>
    <s v="16.9"/>
    <s v="16"/>
    <s v="9"/>
    <s v="T2"/>
    <n v="8.1"/>
    <n v="7.9"/>
    <n v="8"/>
    <n v="8"/>
    <n v="7.9987500000000002"/>
    <n v="8"/>
    <d v="2022-05-20T00:00:00"/>
    <s v="MF, MK"/>
    <m/>
    <m/>
    <x v="3"/>
    <x v="3"/>
    <n v="7.2"/>
    <n v="7.1"/>
    <n v="7.7"/>
    <n v="7.5"/>
    <n v="7.1496503496503498"/>
    <n v="7.598684210526315"/>
    <d v="2022-10-03T00:00:00"/>
    <s v="MF"/>
    <s v="ten W spring, misidentified?"/>
    <n v="0.8490996503496504"/>
    <n v="0.40131578947368496"/>
  </r>
  <r>
    <s v="16.10"/>
    <s v="16"/>
    <s v="10"/>
    <s v="T2"/>
    <n v="10.6"/>
    <n v="10.3"/>
    <n v="10.3"/>
    <n v="10"/>
    <n v="10.447846889952153"/>
    <n v="10.147783251231528"/>
    <d v="2022-05-20T00:00:00"/>
    <s v="MF, MK"/>
    <s v="New wire"/>
    <m/>
    <x v="2"/>
    <x v="0"/>
    <n v="9"/>
    <n v="9.1"/>
    <n v="9"/>
    <n v="8.6999999999999993"/>
    <n v="9.0497237569060776"/>
    <n v="8.8474576271186436"/>
    <d v="2022-10-03T00:00:00"/>
    <s v="MF"/>
    <s v="bal E fall, misidentified spring?"/>
    <n v="1.3981231330460755"/>
    <n v="1.3003256241128849"/>
  </r>
  <r>
    <s v="16.11"/>
    <s v="16"/>
    <s v="11"/>
    <s v="T2"/>
    <n v="10.9"/>
    <n v="10.8"/>
    <n v="9.9"/>
    <n v="10.1"/>
    <n v="10.849769585253458"/>
    <n v="9.9989999999999988"/>
    <d v="2022-05-20T00:00:00"/>
    <s v="MF, MK"/>
    <s v="New wire, målt i front E"/>
    <m/>
    <x v="4"/>
    <x v="4"/>
    <n v="8.3000000000000007"/>
    <n v="8.4"/>
    <n v="8.1999999999999993"/>
    <n v="7.9"/>
    <n v="8.3497005988023965"/>
    <n v="8.047204968944099"/>
    <d v="2022-10-03T00:00:00"/>
    <s v="MF"/>
    <m/>
    <n v="2.5000689864510619"/>
    <n v="1.9517950310558998"/>
  </r>
  <r>
    <s v="16.12"/>
    <s v="16"/>
    <s v="12"/>
    <s v="T2"/>
    <n v="11.4"/>
    <n v="11.6"/>
    <n v="11.6"/>
    <n v="11.8"/>
    <n v="11.499130434782609"/>
    <n v="11.699145299145298"/>
    <d v="2022-05-20T00:00:00"/>
    <s v="MF, MK"/>
    <s v="New wire"/>
    <m/>
    <x v="1"/>
    <x v="2"/>
    <n v="9.6999999999999993"/>
    <n v="9.8000000000000007"/>
    <n v="10.5"/>
    <n v="10.3"/>
    <n v="9.7497435897435896"/>
    <n v="10.399038461538462"/>
    <d v="2022-10-03T00:00:00"/>
    <s v="MF"/>
    <s v="svart ring"/>
    <n v="1.7493868450390195"/>
    <n v="1.3001068376068368"/>
  </r>
  <r>
    <s v="16.13"/>
    <s v="16"/>
    <s v="13"/>
    <s v="T2"/>
    <n v="7"/>
    <n v="6.9"/>
    <n v="7.3"/>
    <n v="7.1"/>
    <n v="6.9496402877697836"/>
    <n v="7.1986111111111102"/>
    <d v="2022-05-20T00:00:00"/>
    <s v="MF, MK"/>
    <s v="New wire"/>
    <m/>
    <x v="2"/>
    <x v="2"/>
    <n v="5.7"/>
    <n v="6"/>
    <n v="6.2"/>
    <n v="6.3"/>
    <n v="5.8461538461538467"/>
    <n v="6.2496000000000009"/>
    <d v="2022-10-03T00:00:00"/>
    <s v="MF"/>
    <m/>
    <n v="1.1034864416159369"/>
    <n v="0.94901111111110925"/>
  </r>
  <r>
    <s v="16.14"/>
    <s v="16"/>
    <s v="14"/>
    <s v="T2"/>
    <n v="10.1"/>
    <n v="10.199999999999999"/>
    <n v="10"/>
    <n v="10.199999999999999"/>
    <n v="10.14975369458128"/>
    <n v="10.099009900990097"/>
    <d v="2022-05-20T00:00:00"/>
    <s v="MF, MK"/>
    <m/>
    <m/>
    <x v="2"/>
    <x v="3"/>
    <n v="8.8000000000000007"/>
    <n v="9"/>
    <n v="9"/>
    <n v="9"/>
    <n v="8.8988764044943824"/>
    <n v="9"/>
    <d v="2022-10-03T00:00:00"/>
    <s v="MF"/>
    <m/>
    <n v="1.2508772900868976"/>
    <n v="1.0990099009900973"/>
  </r>
  <r>
    <s v="16.15"/>
    <s v="16"/>
    <s v="15"/>
    <s v="T2"/>
    <n v="9.3000000000000007"/>
    <n v="9.1"/>
    <n v="8.9"/>
    <n v="8.9"/>
    <n v="9.198913043478262"/>
    <n v="8.9"/>
    <d v="2022-05-20T00:00:00"/>
    <s v="MF, MK"/>
    <m/>
    <m/>
    <x v="2"/>
    <x v="2"/>
    <n v="8.1"/>
    <n v="8"/>
    <n v="7.8"/>
    <n v="7.4"/>
    <n v="8.0496894409937898"/>
    <n v="7.594736842105263"/>
    <d v="2022-10-03T00:00:00"/>
    <s v="MF"/>
    <m/>
    <n v="1.1492236024844722"/>
    <n v="1.3052631578947373"/>
  </r>
  <r>
    <s v="16.16"/>
    <s v="16"/>
    <s v="16"/>
    <s v="T2"/>
    <n v="10.1"/>
    <n v="10"/>
    <n v="9.6999999999999993"/>
    <n v="9.6999999999999993"/>
    <n v="10.049751243781094"/>
    <n v="9.6999999999999993"/>
    <d v="2022-05-20T00:00:00"/>
    <s v="MF, MK"/>
    <m/>
    <m/>
    <x v="1"/>
    <x v="2"/>
    <n v="8"/>
    <n v="8.1999999999999993"/>
    <n v="7.9"/>
    <n v="8"/>
    <n v="8.0987654320987659"/>
    <n v="7.949685534591195"/>
    <d v="2022-10-03T00:00:00"/>
    <s v="MF"/>
    <m/>
    <n v="1.9509858116823278"/>
    <n v="1.7503144654088043"/>
  </r>
  <r>
    <s v="17.1"/>
    <s v="17"/>
    <s v="1"/>
    <s v="T1"/>
    <n v="9.6999999999999993"/>
    <n v="9.5"/>
    <n v="9.4"/>
    <n v="9.8000000000000007"/>
    <n v="9.5989583333333321"/>
    <n v="9.5958333333333332"/>
    <d v="2022-05-20T00:00:00"/>
    <s v="MF, MK"/>
    <s v="Missing, new"/>
    <m/>
    <x v="4"/>
    <x v="4"/>
    <n v="10.199999999999999"/>
    <n v="10"/>
    <n v="10.5"/>
    <n v="10.3"/>
    <n v="10.099009900990097"/>
    <n v="10.399038461538462"/>
    <d v="2022-10-05T00:00:00"/>
    <m/>
    <m/>
    <n v="-0.50005156765676517"/>
    <n v="-0.80320512820512846"/>
  </r>
  <r>
    <s v="17.2"/>
    <s v="17"/>
    <s v="2"/>
    <s v="T1"/>
    <n v="11"/>
    <n v="10.7"/>
    <n v="10.5"/>
    <n v="10.6"/>
    <n v="10.847926267281105"/>
    <n v="10.549763033175356"/>
    <d v="2022-05-20T00:00:00"/>
    <s v="MF, MK"/>
    <m/>
    <m/>
    <x v="4"/>
    <x v="4"/>
    <s v="NA"/>
    <s v="NA"/>
    <s v="NA"/>
    <s v="NA"/>
    <s v=""/>
    <s v=""/>
    <d v="2022-10-05T00:00:00"/>
    <m/>
    <s v="broken wire"/>
    <s v=""/>
    <s v=""/>
  </r>
  <r>
    <s v="17.3"/>
    <s v="17"/>
    <s v="3"/>
    <s v="T1"/>
    <n v="13.2"/>
    <n v="13"/>
    <n v="13.1"/>
    <n v="13.1"/>
    <n v="13.099236641221374"/>
    <n v="13.1"/>
    <d v="2022-05-20T00:00:00"/>
    <s v="MF, MK"/>
    <m/>
    <m/>
    <x v="4"/>
    <x v="4"/>
    <n v="13.2"/>
    <n v="13.4"/>
    <n v="13"/>
    <n v="13.2"/>
    <n v="13.299248120300753"/>
    <n v="13.099236641221374"/>
    <d v="2022-10-05T00:00:00"/>
    <m/>
    <m/>
    <n v="-0.20001147907937877"/>
    <n v="7.6335877862554469E-4"/>
  </r>
  <r>
    <s v="17.4"/>
    <s v="17"/>
    <s v="4"/>
    <s v="T1"/>
    <n v="10.7"/>
    <n v="10.7"/>
    <n v="10.3"/>
    <n v="10.4"/>
    <n v="10.7"/>
    <n v="10.349758454106279"/>
    <d v="2022-05-20T00:00:00"/>
    <s v="MF, MK"/>
    <m/>
    <m/>
    <x v="4"/>
    <x v="4"/>
    <n v="10"/>
    <n v="9.8000000000000007"/>
    <n v="9.6"/>
    <n v="9.6999999999999993"/>
    <n v="9.8989898989898997"/>
    <n v="9.6497409326424872"/>
    <d v="2022-10-05T00:00:00"/>
    <m/>
    <m/>
    <n v="0.80101010101009962"/>
    <n v="0.70001752146379204"/>
  </r>
  <r>
    <s v="17.5"/>
    <s v="17"/>
    <s v="5"/>
    <s v="T1"/>
    <n v="12.1"/>
    <n v="11.8"/>
    <n v="12.2"/>
    <n v="12.1"/>
    <n v="11.948117154811715"/>
    <n v="12.149794238683127"/>
    <d v="2022-05-20T00:00:00"/>
    <s v="MF, MK"/>
    <m/>
    <m/>
    <x v="4"/>
    <x v="4"/>
    <n v="12"/>
    <n v="12"/>
    <n v="11.9"/>
    <n v="12.1"/>
    <n v="12"/>
    <n v="11.999166666666667"/>
    <d v="2022-10-05T00:00:00"/>
    <m/>
    <m/>
    <n v="-5.1882845188284676E-2"/>
    <n v="0.15062757201645915"/>
  </r>
  <r>
    <s v="17.6"/>
    <s v="17"/>
    <s v="6"/>
    <s v="T1"/>
    <n v="12.9"/>
    <n v="12.8"/>
    <n v="12.8"/>
    <n v="12.8"/>
    <n v="12.849805447470818"/>
    <n v="12.8"/>
    <d v="2022-05-20T00:00:00"/>
    <s v="MF, MK"/>
    <m/>
    <m/>
    <x v="4"/>
    <x v="4"/>
    <n v="11.9"/>
    <n v="12"/>
    <n v="12"/>
    <n v="11.7"/>
    <n v="11.94979079497908"/>
    <n v="11.848101265822784"/>
    <d v="2022-10-05T00:00:00"/>
    <m/>
    <m/>
    <n v="0.90001465249173762"/>
    <n v="0.95189873417721671"/>
  </r>
  <r>
    <s v="17.7"/>
    <s v="17"/>
    <s v="7"/>
    <s v="T1"/>
    <n v="10.5"/>
    <n v="10.4"/>
    <n v="10.4"/>
    <n v="10.6"/>
    <n v="10.44976076555024"/>
    <n v="10.499047619047619"/>
    <d v="2022-05-20T00:00:00"/>
    <s v="MF, MK"/>
    <s v="Missing, new"/>
    <m/>
    <x v="4"/>
    <x v="4"/>
    <n v="10.199999999999999"/>
    <n v="10"/>
    <n v="10.5"/>
    <n v="10.4"/>
    <n v="10.099009900990097"/>
    <n v="10.44976076555024"/>
    <d v="2022-10-05T00:00:00"/>
    <m/>
    <m/>
    <n v="0.35075086456014226"/>
    <n v="4.9286853497379823E-2"/>
  </r>
  <r>
    <s v="17.8"/>
    <s v="17"/>
    <s v="8"/>
    <s v="T1"/>
    <n v="8.4"/>
    <n v="8.5"/>
    <n v="8.1"/>
    <n v="8.4"/>
    <n v="8.449704142011834"/>
    <n v="8.2472727272727262"/>
    <d v="2022-05-20T00:00:00"/>
    <s v="MF, MK"/>
    <m/>
    <m/>
    <x v="4"/>
    <x v="4"/>
    <n v="7.3"/>
    <n v="7"/>
    <n v="7.2"/>
    <n v="6.9"/>
    <n v="7.1468531468531475"/>
    <n v="7.0468085106382965"/>
    <d v="2022-10-05T00:00:00"/>
    <m/>
    <m/>
    <n v="1.3028509951586864"/>
    <n v="1.2004642166344297"/>
  </r>
  <r>
    <s v="17.9"/>
    <s v="17"/>
    <s v="9"/>
    <s v="T1"/>
    <n v="10.8"/>
    <n v="10.8"/>
    <n v="10.7"/>
    <n v="10.7"/>
    <n v="10.8"/>
    <n v="10.7"/>
    <d v="2022-05-20T00:00:00"/>
    <s v="MF, MK"/>
    <s v="Missing, new"/>
    <m/>
    <x v="4"/>
    <x v="2"/>
    <n v="10.3"/>
    <n v="10.199999999999999"/>
    <n v="10.3"/>
    <n v="10.6"/>
    <n v="10.249756097560976"/>
    <n v="10.447846889952153"/>
    <d v="2022-10-05T00:00:00"/>
    <m/>
    <m/>
    <n v="0.55024390243902488"/>
    <n v="0.25215311004784624"/>
  </r>
  <r>
    <s v="17.10"/>
    <s v="17"/>
    <s v="10"/>
    <s v="T1"/>
    <n v="6.3"/>
    <n v="6.3"/>
    <n v="6.3"/>
    <n v="6.2"/>
    <n v="6.3000000000000007"/>
    <n v="6.2496000000000009"/>
    <d v="2022-05-20T00:00:00"/>
    <s v="MF, MK"/>
    <m/>
    <m/>
    <x v="4"/>
    <x v="4"/>
    <n v="4.5999999999999996"/>
    <n v="4.9000000000000004"/>
    <n v="4.4000000000000004"/>
    <n v="4.5999999999999996"/>
    <n v="4.7452631578947368"/>
    <n v="4.4977777777777783"/>
    <d v="2022-10-05T00:00:00"/>
    <m/>
    <m/>
    <n v="1.5547368421052639"/>
    <n v="1.7518222222222226"/>
  </r>
  <r>
    <s v="17.11"/>
    <s v="17"/>
    <s v="11"/>
    <s v="T1"/>
    <n v="9.4"/>
    <n v="9.3000000000000007"/>
    <n v="9.8000000000000007"/>
    <n v="9.6"/>
    <n v="9.3497326203208555"/>
    <n v="9.6989690721649495"/>
    <d v="2022-05-20T00:00:00"/>
    <s v="MF, MK"/>
    <m/>
    <m/>
    <x v="1"/>
    <x v="4"/>
    <n v="8.8000000000000007"/>
    <n v="9"/>
    <n v="8.8000000000000007"/>
    <n v="8.8000000000000007"/>
    <n v="8.8988764044943824"/>
    <n v="8.8000000000000007"/>
    <d v="2022-10-05T00:00:00"/>
    <m/>
    <m/>
    <n v="0.45085621582647306"/>
    <n v="0.89896907216494881"/>
  </r>
  <r>
    <s v="17.12"/>
    <s v="17"/>
    <s v="12"/>
    <s v="T1"/>
    <n v="10.7"/>
    <n v="10.5"/>
    <n v="10.7"/>
    <n v="10.5"/>
    <n v="10.599056603773585"/>
    <n v="10.599056603773585"/>
    <d v="2022-05-20T00:00:00"/>
    <s v="MF, MK"/>
    <m/>
    <m/>
    <x v="4"/>
    <x v="4"/>
    <n v="10.5"/>
    <n v="10.1"/>
    <n v="10.5"/>
    <n v="10.3"/>
    <n v="10.296116504854369"/>
    <n v="10.399038461538462"/>
    <d v="2022-10-05T00:00:00"/>
    <m/>
    <m/>
    <n v="0.30294009891921547"/>
    <n v="0.20001814223512326"/>
  </r>
  <r>
    <s v="17.13"/>
    <s v="17"/>
    <s v="13"/>
    <s v="T1"/>
    <n v="8.3000000000000007"/>
    <n v="8.5"/>
    <n v="8.1999999999999993"/>
    <n v="8"/>
    <n v="8.3988095238095255"/>
    <n v="8.0987654320987659"/>
    <d v="2022-05-20T00:00:00"/>
    <s v="MF, MK"/>
    <m/>
    <m/>
    <x v="4"/>
    <x v="2"/>
    <n v="7.9"/>
    <n v="7.9"/>
    <n v="7.6"/>
    <n v="7.8"/>
    <n v="7.9000000000000012"/>
    <n v="7.6987012987012982"/>
    <d v="2022-10-05T00:00:00"/>
    <m/>
    <m/>
    <n v="0.49880952380952426"/>
    <n v="0.40006413339746771"/>
  </r>
  <r>
    <s v="17.14"/>
    <s v="17"/>
    <s v="14"/>
    <s v="T1"/>
    <n v="7.9"/>
    <n v="7.8"/>
    <n v="8.3000000000000007"/>
    <n v="8.1999999999999993"/>
    <n v="7.8496815286624209"/>
    <n v="8.24969696969697"/>
    <d v="2022-05-20T00:00:00"/>
    <s v="MF, MK"/>
    <m/>
    <m/>
    <x v="4"/>
    <x v="2"/>
    <n v="6.7"/>
    <n v="6.7"/>
    <n v="6.9"/>
    <n v="7"/>
    <n v="6.7"/>
    <n v="6.9496402877697836"/>
    <d v="2022-10-05T00:00:00"/>
    <m/>
    <m/>
    <n v="1.1496815286624207"/>
    <n v="1.3000566819271864"/>
  </r>
  <r>
    <s v="17.15"/>
    <s v="17"/>
    <s v="15"/>
    <s v="T1"/>
    <n v="10.6"/>
    <n v="10.5"/>
    <n v="10.4"/>
    <n v="10.6"/>
    <n v="10.549763033175356"/>
    <n v="10.499047619047619"/>
    <d v="2022-05-20T00:00:00"/>
    <s v="MF, MK"/>
    <s v="Målt bak"/>
    <m/>
    <x v="4"/>
    <x v="4"/>
    <n v="10.8"/>
    <n v="10.5"/>
    <n v="10"/>
    <n v="10.4"/>
    <n v="10.647887323943662"/>
    <n v="10.196078431372548"/>
    <d v="2022-10-05T00:00:00"/>
    <m/>
    <m/>
    <n v="-9.8124290768305755E-2"/>
    <n v="0.30296918767507108"/>
  </r>
  <r>
    <s v="17.16"/>
    <s v="17"/>
    <s v="16"/>
    <s v="T1"/>
    <n v="10.5"/>
    <n v="10.3"/>
    <n v="9.8000000000000007"/>
    <n v="9.9"/>
    <n v="10.399038461538462"/>
    <n v="9.8497461928934023"/>
    <d v="2022-05-20T00:00:00"/>
    <s v="MF, MK"/>
    <m/>
    <m/>
    <x v="4"/>
    <x v="4"/>
    <n v="10.5"/>
    <n v="10.5"/>
    <n v="10.7"/>
    <n v="10.4"/>
    <n v="10.5"/>
    <n v="10.547867298578199"/>
    <d v="2022-10-05T00:00:00"/>
    <m/>
    <m/>
    <n v="-0.10096153846153832"/>
    <n v="-0.69812110568479646"/>
  </r>
  <r>
    <s v="18.1"/>
    <s v="18"/>
    <s v="1"/>
    <s v="T2"/>
    <n v="10.8"/>
    <n v="10.6"/>
    <n v="10.8"/>
    <n v="10.8"/>
    <n v="10.699065420560748"/>
    <n v="10.8"/>
    <d v="2022-05-20T00:00:00"/>
    <s v="MF, MK"/>
    <m/>
    <m/>
    <x v="2"/>
    <x v="3"/>
    <n v="10.199999999999999"/>
    <n v="10.199999999999999"/>
    <n v="10.3"/>
    <n v="10"/>
    <n v="10.199999999999999"/>
    <n v="10.147783251231528"/>
    <d v="2022-10-05T00:00:00"/>
    <s v="OM, DM"/>
    <m/>
    <n v="0.49906542056074876"/>
    <n v="0.65221674876847224"/>
  </r>
  <r>
    <s v="18.2"/>
    <s v="18"/>
    <s v="2"/>
    <s v="T2"/>
    <n v="11.2"/>
    <n v="11.1"/>
    <n v="11.3"/>
    <n v="11.2"/>
    <n v="11.149775784753363"/>
    <n v="11.249777777777778"/>
    <d v="2022-05-20T00:00:00"/>
    <s v="MF, MK"/>
    <m/>
    <m/>
    <x v="1"/>
    <x v="0"/>
    <n v="10.6"/>
    <n v="10.3"/>
    <n v="10.5"/>
    <n v="10.9"/>
    <n v="10.447846889952153"/>
    <n v="10.696261682242991"/>
    <d v="2022-10-05T00:00:00"/>
    <s v="OM, DM"/>
    <m/>
    <n v="0.70192889480120968"/>
    <n v="0.55351609553478731"/>
  </r>
  <r>
    <s v="18.3"/>
    <s v="18"/>
    <s v="3"/>
    <s v="T2"/>
    <n v="9.5"/>
    <n v="9.3000000000000007"/>
    <n v="9.4"/>
    <n v="9.3000000000000007"/>
    <n v="9.3989361702127674"/>
    <n v="9.3497326203208555"/>
    <d v="2022-05-20T00:00:00"/>
    <s v="MF, MK"/>
    <s v="New wire"/>
    <m/>
    <x v="2"/>
    <x v="3"/>
    <n v="9"/>
    <n v="8.9"/>
    <n v="9.3000000000000007"/>
    <n v="9.3000000000000007"/>
    <n v="8.949720670391061"/>
    <n v="9.3000000000000007"/>
    <d v="2022-10-05T00:00:00"/>
    <s v="OM, DM"/>
    <m/>
    <n v="0.44921549982170639"/>
    <n v="4.9732620320854792E-2"/>
  </r>
  <r>
    <s v="18.4"/>
    <s v="18"/>
    <s v="4"/>
    <s v="T2"/>
    <n v="10.7"/>
    <n v="10.6"/>
    <n v="10.5"/>
    <n v="10.5"/>
    <n v="10.649765258215961"/>
    <n v="10.5"/>
    <d v="2022-05-20T00:00:00"/>
    <s v="MF, MK"/>
    <s v="New wire"/>
    <m/>
    <x v="2"/>
    <x v="3"/>
    <n v="10.199999999999999"/>
    <n v="10.4"/>
    <n v="9.6999999999999993"/>
    <n v="9.9"/>
    <n v="10.299029126213592"/>
    <n v="9.7989795918367335"/>
    <d v="2022-10-05T00:00:00"/>
    <s v="OM, DM"/>
    <m/>
    <n v="0.35073613200236942"/>
    <n v="0.7010204081632665"/>
  </r>
  <r>
    <s v="18.5"/>
    <s v="18"/>
    <s v="5"/>
    <s v="T2"/>
    <n v="8.5"/>
    <n v="8.3000000000000007"/>
    <n v="8.5"/>
    <n v="8.4"/>
    <n v="8.3988095238095255"/>
    <n v="8.449704142011834"/>
    <d v="2022-05-20T00:00:00"/>
    <s v="MF, MK"/>
    <m/>
    <m/>
    <x v="2"/>
    <x v="3"/>
    <n v="8"/>
    <n v="8.1"/>
    <n v="8.1"/>
    <n v="8"/>
    <n v="8.0496894409937898"/>
    <n v="8.0496894409937898"/>
    <d v="2022-10-05T00:00:00"/>
    <s v="OM, DM"/>
    <m/>
    <n v="0.3491200828157357"/>
    <n v="0.40001470101804415"/>
  </r>
  <r>
    <s v="18.6"/>
    <s v="18"/>
    <s v="6"/>
    <s v="T2"/>
    <n v="7.7"/>
    <n v="7.6"/>
    <n v="8.1"/>
    <n v="7.9"/>
    <n v="7.6496732026143786"/>
    <n v="7.9987500000000002"/>
    <d v="2022-05-20T00:00:00"/>
    <s v="MF, MK"/>
    <s v="Black circle, &gt;1cm both"/>
    <m/>
    <x v="1"/>
    <x v="3"/>
    <n v="7.1"/>
    <n v="7.2"/>
    <n v="7.4"/>
    <n v="7.6"/>
    <n v="7.1496503496503498"/>
    <n v="7.4986666666666677"/>
    <d v="2022-10-05T00:00:00"/>
    <s v="OM, DM"/>
    <m/>
    <n v="0.50002285296402871"/>
    <n v="0.50008333333333255"/>
  </r>
  <r>
    <s v="18.7"/>
    <s v="18"/>
    <s v="7"/>
    <s v="T2"/>
    <n v="6.3"/>
    <n v="6"/>
    <n v="6.3"/>
    <n v="6.1"/>
    <n v="6.1463414634146352"/>
    <n v="6.1983870967741934"/>
    <d v="2022-05-20T00:00:00"/>
    <s v="MF, MK"/>
    <s v="Black circle, &gt;1cm both"/>
    <m/>
    <x v="1"/>
    <x v="2"/>
    <n v="5.5"/>
    <n v="5.5"/>
    <n v="5.6"/>
    <n v="5.9"/>
    <n v="5.5"/>
    <n v="5.7460869565217383"/>
    <d v="2022-10-05T00:00:00"/>
    <s v="OM, DM"/>
    <m/>
    <n v="0.64634146341463516"/>
    <n v="0.45230014025245513"/>
  </r>
  <r>
    <s v="18.8"/>
    <s v="18"/>
    <s v="8"/>
    <s v="T2"/>
    <n v="8.3000000000000007"/>
    <n v="8.1"/>
    <n v="8.1999999999999993"/>
    <n v="8.1"/>
    <n v="8.1987804878048784"/>
    <n v="8.1496932515337424"/>
    <d v="2022-05-20T00:00:00"/>
    <s v="MF, MK"/>
    <m/>
    <m/>
    <x v="1"/>
    <x v="2"/>
    <n v="7.4"/>
    <n v="7.7"/>
    <n v="7.3"/>
    <n v="7.7"/>
    <n v="7.5470198675496691"/>
    <n v="7.4946666666666673"/>
    <d v="2022-10-05T00:00:00"/>
    <s v="OM, DM"/>
    <m/>
    <n v="0.65176062025520931"/>
    <n v="0.6550265848670751"/>
  </r>
  <r>
    <s v="18.9"/>
    <s v="18"/>
    <s v="9"/>
    <s v="T2"/>
    <n v="10"/>
    <n v="10"/>
    <n v="10"/>
    <n v="9.9"/>
    <n v="10"/>
    <n v="9.9497487437185921"/>
    <d v="2022-05-20T00:00:00"/>
    <s v="MF, MK"/>
    <m/>
    <m/>
    <x v="2"/>
    <x v="2"/>
    <n v="9.6999999999999993"/>
    <n v="9.6"/>
    <n v="9.5"/>
    <n v="9.4"/>
    <n v="9.6497409326424872"/>
    <n v="9.4497354497354511"/>
    <d v="2022-10-05T00:00:00"/>
    <s v="OM, DM"/>
    <s v="black circle"/>
    <n v="0.35025906735751278"/>
    <n v="0.50001329398314098"/>
  </r>
  <r>
    <s v="18.10"/>
    <s v="18"/>
    <s v="10"/>
    <s v="T2"/>
    <n v="10.1"/>
    <n v="9.8000000000000007"/>
    <n v="10.4"/>
    <n v="10.5"/>
    <n v="9.947738693467338"/>
    <n v="10.44976076555024"/>
    <d v="2022-05-20T00:00:00"/>
    <s v="MF, MK"/>
    <m/>
    <m/>
    <x v="1"/>
    <x v="2"/>
    <n v="9.9"/>
    <n v="10"/>
    <n v="10"/>
    <n v="10"/>
    <n v="9.9497487437185921"/>
    <n v="10"/>
    <d v="2022-10-05T00:00:00"/>
    <s v="OM, DM"/>
    <m/>
    <n v="-2.0100502512541141E-3"/>
    <n v="0.44976076555023958"/>
  </r>
  <r>
    <s v="18.11"/>
    <s v="18"/>
    <s v="11"/>
    <s v="T2"/>
    <n v="10.4"/>
    <n v="10.199999999999999"/>
    <n v="10.9"/>
    <n v="10.8"/>
    <n v="10.299029126213592"/>
    <n v="10.849769585253458"/>
    <d v="2022-05-20T00:00:00"/>
    <s v="MF, MK"/>
    <m/>
    <m/>
    <x v="7"/>
    <x v="0"/>
    <n v="10"/>
    <n v="10.3"/>
    <n v="10.8"/>
    <n v="10.7"/>
    <n v="10.147783251231528"/>
    <n v="10.749767441860465"/>
    <d v="2022-10-05T00:00:00"/>
    <s v="OM, DM"/>
    <m/>
    <n v="0.1512458749820631"/>
    <n v="0.1000021433929934"/>
  </r>
  <r>
    <s v="18.12"/>
    <s v="18"/>
    <s v="12"/>
    <s v="T2"/>
    <n v="9.6"/>
    <n v="9.8000000000000007"/>
    <n v="9.6"/>
    <n v="9.5"/>
    <n v="9.6989690721649495"/>
    <n v="9.5497382198952874"/>
    <d v="2022-05-20T00:00:00"/>
    <s v="MF, MK"/>
    <s v="New wire"/>
    <m/>
    <x v="1"/>
    <x v="2"/>
    <n v="9.3000000000000007"/>
    <n v="9.4"/>
    <n v="9.1999999999999993"/>
    <n v="9.3000000000000007"/>
    <n v="9.3497326203208555"/>
    <n v="9.2497297297297294"/>
    <d v="2022-10-05T00:00:00"/>
    <s v="OM, DM"/>
    <m/>
    <n v="0.34923645184409402"/>
    <n v="0.30000849016555797"/>
  </r>
  <r>
    <s v="18.13"/>
    <s v="18"/>
    <s v="13"/>
    <s v="T2"/>
    <n v="7.4"/>
    <n v="7.4"/>
    <n v="7.7"/>
    <n v="7.5"/>
    <n v="7.4000000000000012"/>
    <n v="7.598684210526315"/>
    <d v="2022-05-20T00:00:00"/>
    <s v="MF, MK"/>
    <s v="New wire"/>
    <m/>
    <x v="1"/>
    <x v="2"/>
    <n v="6.2"/>
    <n v="5.9"/>
    <n v="5.9"/>
    <n v="5.9"/>
    <n v="6.0462809917355376"/>
    <n v="5.9"/>
    <d v="2022-10-05T00:00:00"/>
    <s v="OM, DM"/>
    <s v="black circle"/>
    <n v="1.3537190082644637"/>
    <n v="1.6986842105263147"/>
  </r>
  <r>
    <s v="18.14"/>
    <s v="18"/>
    <s v="14"/>
    <s v="T2"/>
    <n v="9.5"/>
    <n v="9.8000000000000007"/>
    <n v="10.1"/>
    <n v="9.8000000000000007"/>
    <n v="9.6476683937823839"/>
    <n v="9.947738693467338"/>
    <d v="2022-05-20T00:00:00"/>
    <s v="MF, MK"/>
    <s v="New wire"/>
    <m/>
    <x v="0"/>
    <x v="2"/>
    <n v="9.1999999999999993"/>
    <n v="9.3000000000000007"/>
    <n v="9.6999999999999993"/>
    <n v="9.5"/>
    <n v="9.2497297297297294"/>
    <n v="9.5989583333333321"/>
    <d v="2022-10-05T00:00:00"/>
    <s v="OM, DM"/>
    <s v="overgrown ten by pap?"/>
    <n v="0.39793866405265454"/>
    <n v="0.34878036013400582"/>
  </r>
  <r>
    <s v="18.15"/>
    <s v="18"/>
    <s v="15"/>
    <s v="T2"/>
    <n v="10.6"/>
    <n v="10.6"/>
    <n v="11.4"/>
    <n v="11.4"/>
    <n v="10.6"/>
    <n v="11.4"/>
    <d v="2022-05-20T00:00:00"/>
    <s v="MF, MK"/>
    <m/>
    <m/>
    <x v="0"/>
    <x v="2"/>
    <n v="10.5"/>
    <n v="10.5"/>
    <n v="10.7"/>
    <n v="10.9"/>
    <n v="10.5"/>
    <n v="10.799074074074074"/>
    <d v="2022-10-05T00:00:00"/>
    <s v="OM, DM"/>
    <m/>
    <n v="9.9999999999999645E-2"/>
    <n v="0.60092592592592631"/>
  </r>
  <r>
    <s v="18.16"/>
    <s v="18"/>
    <s v="16"/>
    <s v="T2"/>
    <n v="7"/>
    <n v="6.8"/>
    <n v="6.8"/>
    <n v="6.9"/>
    <n v="6.8985507246376816"/>
    <n v="6.8496350364963501"/>
    <d v="2022-05-20T00:00:00"/>
    <s v="MF, MK"/>
    <m/>
    <m/>
    <x v="1"/>
    <x v="2"/>
    <n v="4.7"/>
    <n v="4.9000000000000004"/>
    <n v="4.9000000000000004"/>
    <n v="5.0999999999999996"/>
    <n v="4.7979166666666666"/>
    <n v="4.9980000000000002"/>
    <d v="2022-10-05T00:00:00"/>
    <s v="OM, DM"/>
    <m/>
    <n v="2.100634057971015"/>
    <n v="1.8516350364963499"/>
  </r>
  <r>
    <s v="19.1"/>
    <s v="19"/>
    <s v="1"/>
    <s v="HOLLOW"/>
    <n v="7.7"/>
    <n v="8.1"/>
    <n v="8"/>
    <n v="8"/>
    <n v="7.8949367088607598"/>
    <n v="8"/>
    <d v="2022-05-11T00:00:00"/>
    <s v="MF, MK"/>
    <m/>
    <m/>
    <x v="6"/>
    <x v="7"/>
    <n v="6.4"/>
    <n v="6.2"/>
    <n v="6"/>
    <n v="6.2"/>
    <n v="6.2984126984126991"/>
    <n v="6.0983606557377055"/>
    <d v="2022-10-03T00:00:00"/>
    <s v="KH"/>
    <s v="pap &amp; maj fall"/>
    <n v="1.5965240104480607"/>
    <n v="1.9016393442622945"/>
  </r>
  <r>
    <s v="19.2"/>
    <s v="19"/>
    <s v="2"/>
    <s v="HOLLOW"/>
    <n v="8.6999999999999993"/>
    <n v="9"/>
    <n v="9.1"/>
    <n v="9"/>
    <n v="8.8474576271186436"/>
    <n v="9.0497237569060776"/>
    <d v="2022-05-11T00:00:00"/>
    <s v="MF, MK"/>
    <m/>
    <m/>
    <x v="8"/>
    <x v="8"/>
    <n v="6.6"/>
    <n v="6.4"/>
    <n v="6.7"/>
    <n v="6.6"/>
    <n v="6.4984615384615392"/>
    <n v="6.6496240601503764"/>
    <d v="2022-10-03T00:00:00"/>
    <s v="KH"/>
    <m/>
    <n v="2.3489960886571044"/>
    <n v="2.4000996967557011"/>
  </r>
  <r>
    <s v="19.3"/>
    <s v="19"/>
    <s v="3"/>
    <s v="HOLLOW"/>
    <n v="6.7"/>
    <n v="6.8"/>
    <n v="6.9"/>
    <n v="7.1"/>
    <n v="6.749629629629629"/>
    <n v="6.9985714285714282"/>
    <d v="2022-05-11T00:00:00"/>
    <s v="MF, MK"/>
    <m/>
    <m/>
    <x v="6"/>
    <x v="7"/>
    <n v="5"/>
    <n v="5.2"/>
    <n v="4.8"/>
    <n v="4.9000000000000004"/>
    <n v="5.0980392156862742"/>
    <n v="4.8494845360824748"/>
    <d v="2022-10-03T00:00:00"/>
    <s v="KH"/>
    <s v="cus both fall, misidentified?"/>
    <n v="1.6515904139433548"/>
    <n v="2.1490868924889535"/>
  </r>
  <r>
    <s v="19.4"/>
    <s v="19"/>
    <s v="4"/>
    <s v="HOLLOW"/>
    <n v="8.1"/>
    <n v="8"/>
    <n v="7.7"/>
    <n v="8"/>
    <n v="8.0496894409937898"/>
    <n v="7.8471337579617835"/>
    <d v="2022-05-11T00:00:00"/>
    <s v="MF, MK"/>
    <m/>
    <m/>
    <x v="6"/>
    <x v="5"/>
    <n v="7.5"/>
    <n v="7.9"/>
    <n v="6"/>
    <n v="6.1"/>
    <n v="7.6948051948051956"/>
    <n v="6.0495867768595035"/>
    <d v="2022-10-03T00:00:00"/>
    <s v="KH"/>
    <s v="lin W fall, misidentified?"/>
    <n v="0.35488424618859415"/>
    <n v="1.79754698110228"/>
  </r>
  <r>
    <s v="19.5"/>
    <s v="19"/>
    <s v="5"/>
    <s v="HOLLOW"/>
    <n v="8.3000000000000007"/>
    <n v="8.4"/>
    <n v="8.8000000000000007"/>
    <n v="8.8000000000000007"/>
    <n v="8.3497005988023965"/>
    <n v="8.8000000000000007"/>
    <d v="2022-05-11T00:00:00"/>
    <s v="MF, MK"/>
    <m/>
    <m/>
    <x v="9"/>
    <x v="8"/>
    <n v="6.3"/>
    <n v="6.5"/>
    <n v="6.5"/>
    <n v="6.7"/>
    <n v="6.3984375"/>
    <n v="6.5984848484848486"/>
    <d v="2022-10-03T00:00:00"/>
    <s v="KH"/>
    <m/>
    <n v="1.9512630988023965"/>
    <n v="2.2015151515151521"/>
  </r>
  <r>
    <s v="19.6"/>
    <s v="19"/>
    <s v="6"/>
    <s v="HOLLOW"/>
    <n v="8.4"/>
    <n v="8.5"/>
    <n v="8.1999999999999993"/>
    <n v="8.1"/>
    <n v="8.449704142011834"/>
    <n v="8.1496932515337424"/>
    <d v="2022-05-11T00:00:00"/>
    <s v="MF, MK"/>
    <m/>
    <m/>
    <x v="9"/>
    <x v="8"/>
    <n v="6.6"/>
    <n v="6.9"/>
    <n v="6.4"/>
    <n v="6.5"/>
    <n v="6.7466666666666661"/>
    <n v="6.4496124031007751"/>
    <d v="2022-10-03T00:00:00"/>
    <s v="KH"/>
    <m/>
    <n v="1.7030374753451678"/>
    <n v="1.7000808484329673"/>
  </r>
  <r>
    <s v="19.7"/>
    <s v="19"/>
    <s v="7"/>
    <s v="HOLLOW"/>
    <n v="7.6"/>
    <n v="7.7"/>
    <n v="8.3000000000000007"/>
    <n v="8.6999999999999993"/>
    <n v="7.6496732026143786"/>
    <n v="8.4952941176470596"/>
    <d v="2022-05-11T00:00:00"/>
    <s v="MF, MK"/>
    <m/>
    <m/>
    <x v="4"/>
    <x v="3"/>
    <n v="5.2"/>
    <n v="5.6"/>
    <n v="6.5"/>
    <n v="6.5"/>
    <n v="5.3925925925925924"/>
    <n v="6.5"/>
    <d v="2022-10-03T00:00:00"/>
    <s v="KH"/>
    <m/>
    <n v="2.2570806100217862"/>
    <n v="1.9952941176470596"/>
  </r>
  <r>
    <s v="19.8"/>
    <s v="19"/>
    <s v="8"/>
    <s v="HOLLOW"/>
    <n v="7.3"/>
    <n v="7.4"/>
    <n v="7.2"/>
    <n v="7"/>
    <n v="7.3496598639455799"/>
    <n v="7.098591549295775"/>
    <d v="2022-05-11T00:00:00"/>
    <s v="MF, MK"/>
    <m/>
    <m/>
    <x v="0"/>
    <x v="3"/>
    <n v="5.5"/>
    <n v="5.5"/>
    <n v="5.8"/>
    <n v="5.9"/>
    <n v="5.5"/>
    <n v="5.8495726495726492"/>
    <d v="2022-10-03T00:00:00"/>
    <s v="KH"/>
    <m/>
    <n v="1.8496598639455799"/>
    <n v="1.2490188997231257"/>
  </r>
  <r>
    <s v="19.9"/>
    <s v="19"/>
    <s v="9"/>
    <s v="HOLLOW"/>
    <n v="9.1999999999999993"/>
    <n v="8.9"/>
    <n v="9.6"/>
    <n v="9.5"/>
    <n v="9.0475138121546959"/>
    <n v="9.5497382198952874"/>
    <d v="2022-05-11T00:00:00"/>
    <s v="MF, MK"/>
    <m/>
    <m/>
    <x v="9"/>
    <x v="7"/>
    <n v="8"/>
    <n v="8"/>
    <n v="8.3000000000000007"/>
    <n v="8.6999999999999993"/>
    <n v="8"/>
    <n v="8.4952941176470596"/>
    <d v="2022-10-03T00:00:00"/>
    <s v="KH"/>
    <s v="lin E fall, misidentified?"/>
    <n v="1.0475138121546959"/>
    <n v="1.0544441022482278"/>
  </r>
  <r>
    <s v="19.10"/>
    <s v="19"/>
    <s v="10"/>
    <s v="HOLLOW"/>
    <n v="8.9"/>
    <n v="8.6999999999999993"/>
    <n v="9.4"/>
    <n v="9.1"/>
    <n v="8.7988636363636363"/>
    <n v="9.2475675675675681"/>
    <d v="2022-05-11T00:00:00"/>
    <s v="MF, MK"/>
    <m/>
    <m/>
    <x v="6"/>
    <x v="4"/>
    <n v="7.4"/>
    <n v="7.8"/>
    <n v="8"/>
    <n v="8"/>
    <n v="7.594736842105263"/>
    <n v="8"/>
    <d v="2022-10-03T00:00:00"/>
    <s v="KH"/>
    <m/>
    <n v="1.2041267942583733"/>
    <n v="1.2475675675675681"/>
  </r>
  <r>
    <s v="19.11"/>
    <s v="19"/>
    <s v="11"/>
    <s v="HOLLOW"/>
    <n v="8"/>
    <n v="7.9"/>
    <n v="8.1"/>
    <n v="8"/>
    <n v="7.949685534591195"/>
    <n v="8.0496894409937898"/>
    <d v="2022-05-11T00:00:00"/>
    <s v="MF, MK"/>
    <m/>
    <m/>
    <x v="4"/>
    <x v="4"/>
    <n v="6.4"/>
    <n v="6.3"/>
    <n v="6.5"/>
    <n v="6.4"/>
    <n v="6.3496062992125983"/>
    <n v="6.4496124031007751"/>
    <d v="2022-10-03T00:00:00"/>
    <s v="KH"/>
    <m/>
    <n v="1.6000792353785966"/>
    <n v="1.6000770378930147"/>
  </r>
  <r>
    <s v="19.12"/>
    <s v="19"/>
    <s v="12"/>
    <s v="HOLLOW"/>
    <n v="6.7"/>
    <n v="6.7"/>
    <n v="6.8"/>
    <n v="6.6"/>
    <n v="6.7"/>
    <n v="6.6985074626865666"/>
    <d v="2022-05-11T00:00:00"/>
    <s v="MF, MK"/>
    <m/>
    <m/>
    <x v="4"/>
    <x v="4"/>
    <n v="4.8"/>
    <n v="5"/>
    <n v="4.5999999999999996"/>
    <n v="5"/>
    <n v="4.8979591836734695"/>
    <n v="4.7916666666666661"/>
    <d v="2022-10-03T00:00:00"/>
    <s v="KH"/>
    <m/>
    <n v="1.8020408163265307"/>
    <n v="1.9068407960199005"/>
  </r>
  <r>
    <s v="19.13"/>
    <s v="19"/>
    <s v="13"/>
    <s v="HOLLOW"/>
    <n v="12.3"/>
    <n v="12"/>
    <n v="12.5"/>
    <n v="12.4"/>
    <n v="12.148148148148149"/>
    <n v="12.449799196787149"/>
    <d v="2022-05-11T00:00:00"/>
    <s v="MF, MK"/>
    <s v="Målt front W"/>
    <m/>
    <x v="9"/>
    <x v="7"/>
    <n v="12.3"/>
    <n v="12.3"/>
    <n v="12.5"/>
    <n v="12.4"/>
    <n v="12.3"/>
    <n v="12.449799196787149"/>
    <d v="2022-10-03T00:00:00"/>
    <s v="KH"/>
    <s v="Thinking the wire might be easily bent a bit here, when it's this long…"/>
    <n v="-0.1518518518518519"/>
    <n v="0"/>
  </r>
  <r>
    <s v="19.14"/>
    <s v="19"/>
    <s v="14"/>
    <s v="HOLLOW"/>
    <n v="9.1999999999999993"/>
    <n v="9.5"/>
    <n v="8.9"/>
    <n v="8.9"/>
    <n v="9.3475935828877006"/>
    <n v="8.9"/>
    <d v="2022-05-11T00:00:00"/>
    <s v="MF, MK"/>
    <m/>
    <m/>
    <x v="0"/>
    <x v="0"/>
    <n v="8"/>
    <n v="8.3000000000000007"/>
    <n v="8.1999999999999993"/>
    <n v="8.1"/>
    <n v="8.1472392638036801"/>
    <n v="8.1496932515337424"/>
    <d v="2022-10-03T00:00:00"/>
    <s v="KH"/>
    <m/>
    <n v="1.2003543190840205"/>
    <n v="0.750306748466258"/>
  </r>
  <r>
    <s v="19.15"/>
    <s v="19"/>
    <s v="15"/>
    <s v="HOLLOW"/>
    <n v="8.8000000000000007"/>
    <n v="9"/>
    <n v="8.9"/>
    <n v="9"/>
    <n v="8.8988764044943824"/>
    <n v="8.949720670391061"/>
    <d v="2022-05-11T00:00:00"/>
    <s v="MF, MK"/>
    <m/>
    <m/>
    <x v="2"/>
    <x v="3"/>
    <n v="7.8"/>
    <n v="8"/>
    <n v="8"/>
    <n v="7.9"/>
    <n v="7.8987341772151902"/>
    <n v="7.949685534591195"/>
    <d v="2022-10-03T00:00:00"/>
    <s v="KH"/>
    <m/>
    <n v="1.0001422272791922"/>
    <n v="1.000035135799866"/>
  </r>
  <r>
    <s v="19.16"/>
    <s v="19"/>
    <s v="16"/>
    <s v="HOLLOW"/>
    <n v="8.1"/>
    <n v="8.3000000000000007"/>
    <n v="7.8"/>
    <n v="8"/>
    <n v="8.1987804878048784"/>
    <n v="7.8987341772151902"/>
    <d v="2022-05-11T00:00:00"/>
    <s v="MF, MK"/>
    <m/>
    <m/>
    <x v="2"/>
    <x v="4"/>
    <n v="6.5"/>
    <n v="6.9"/>
    <n v="7"/>
    <n v="7.3"/>
    <n v="6.6940298507462686"/>
    <n v="7.1468531468531475"/>
    <d v="2022-10-03T00:00:00"/>
    <s v="KH"/>
    <m/>
    <n v="1.5047506370586099"/>
    <n v="0.75188103036204268"/>
  </r>
  <r>
    <n v="20.100000000000001"/>
    <s v="20"/>
    <s v="1"/>
    <s v="HOLLOW"/>
    <n v="12.6"/>
    <n v="12.4"/>
    <n v="12.3"/>
    <n v="12.6"/>
    <n v="12.499200000000002"/>
    <n v="12.448192771084338"/>
    <d v="2022-05-11T00:00:00"/>
    <s v="MF, MK"/>
    <s v="Målt bak W + E"/>
    <m/>
    <x v="0"/>
    <x v="0"/>
    <n v="12"/>
    <n v="11.7"/>
    <n v="11.9"/>
    <n v="12"/>
    <n v="11.848101265822784"/>
    <n v="11.94979079497908"/>
    <d v="2022-10-03T00:00:00"/>
    <s v="OM"/>
    <m/>
    <n v="0.65109873417721786"/>
    <n v="0.49840197610525827"/>
  </r>
  <r>
    <n v="20.2"/>
    <s v="20"/>
    <s v="2"/>
    <s v="HOLLOW"/>
    <n v="10.3"/>
    <n v="9.9"/>
    <n v="10.3"/>
    <n v="10"/>
    <n v="10.096039603960396"/>
    <n v="10.147783251231528"/>
    <d v="2022-05-11T00:00:00"/>
    <s v="MF, MK"/>
    <s v="Målt bak W, hull"/>
    <m/>
    <x v="4"/>
    <x v="2"/>
    <n v="9.6"/>
    <n v="9.9"/>
    <n v="9.9"/>
    <n v="10.1"/>
    <n v="9.7476923076923079"/>
    <n v="9.9989999999999988"/>
    <d v="2022-10-03T00:00:00"/>
    <s v="OM"/>
    <m/>
    <n v="0.3483472962680878"/>
    <n v="0.14878325123152969"/>
  </r>
  <r>
    <n v="20.3"/>
    <s v="20"/>
    <s v="3"/>
    <s v="HOLLOW"/>
    <n v="12.5"/>
    <n v="12.3"/>
    <n v="13.3"/>
    <n v="13.4"/>
    <n v="12.399193548387096"/>
    <n v="13.349812734082398"/>
    <d v="2022-05-11T00:00:00"/>
    <s v="MF, MK"/>
    <m/>
    <m/>
    <x v="3"/>
    <x v="0"/>
    <n v="12.3"/>
    <n v="12.2"/>
    <n v="12.1"/>
    <n v="12.1"/>
    <n v="12.249795918367347"/>
    <n v="12.1"/>
    <d v="2022-10-03T00:00:00"/>
    <s v="OM"/>
    <m/>
    <n v="0.14939763001974882"/>
    <n v="1.2498127340823988"/>
  </r>
  <r>
    <n v="20.399999999999999"/>
    <s v="20"/>
    <s v="4"/>
    <s v="HOLLOW"/>
    <n v="8.6999999999999993"/>
    <n v="8.6"/>
    <n v="8.8000000000000007"/>
    <n v="8.5"/>
    <n v="8.6497109826589593"/>
    <n v="8.6473988439306364"/>
    <d v="2022-05-11T00:00:00"/>
    <s v="MF, MK"/>
    <m/>
    <m/>
    <x v="0"/>
    <x v="4"/>
    <n v="6.8"/>
    <n v="6.7"/>
    <n v="7.5"/>
    <n v="7.1"/>
    <n v="6.749629629629629"/>
    <n v="7.2945205479452051"/>
    <d v="2022-10-03T00:00:00"/>
    <s v="OM"/>
    <m/>
    <n v="1.9000813530293303"/>
    <n v="1.3528782959854313"/>
  </r>
  <r>
    <n v="20.5"/>
    <s v="20"/>
    <s v="5"/>
    <s v="HOLLOW"/>
    <n v="10.199999999999999"/>
    <n v="10.199999999999999"/>
    <n v="10.6"/>
    <n v="10.4"/>
    <n v="10.199999999999999"/>
    <n v="10.499047619047619"/>
    <d v="2022-05-11T00:00:00"/>
    <s v="MF, MK"/>
    <s v="Under water, i front E"/>
    <m/>
    <x v="2"/>
    <x v="5"/>
    <n v="10"/>
    <n v="10.199999999999999"/>
    <n v="9.4"/>
    <n v="9.6999999999999993"/>
    <n v="10.099009900990097"/>
    <n v="9.5476439790575913"/>
    <d v="2022-10-03T00:00:00"/>
    <s v="OM"/>
    <s v="med W spring, prob misidentified"/>
    <n v="0.10099009900990197"/>
    <n v="0.95140363999002808"/>
  </r>
  <r>
    <n v="20.6"/>
    <s v="20"/>
    <s v="6"/>
    <s v="HOLLOW"/>
    <n v="7.4"/>
    <n v="7.3"/>
    <n v="7"/>
    <n v="7.1"/>
    <n v="7.3496598639455799"/>
    <n v="7.0496453900709231"/>
    <d v="2022-05-11T00:00:00"/>
    <s v="MF, MK"/>
    <m/>
    <m/>
    <x v="0"/>
    <x v="0"/>
    <n v="5.9"/>
    <n v="5.9"/>
    <n v="5.4"/>
    <n v="5.6"/>
    <n v="5.9"/>
    <n v="5.4981818181818189"/>
    <d v="2022-10-03T00:00:00"/>
    <s v="OM"/>
    <m/>
    <n v="1.4496598639455796"/>
    <n v="1.5514635718891041"/>
  </r>
  <r>
    <n v="20.7"/>
    <s v="20"/>
    <s v="7"/>
    <s v="HOLLOW"/>
    <n v="7.7"/>
    <n v="7.8"/>
    <n v="7.8"/>
    <n v="7.8"/>
    <n v="7.7496774193548381"/>
    <n v="7.7999999999999989"/>
    <d v="2022-05-11T00:00:00"/>
    <s v="MF, MK"/>
    <m/>
    <m/>
    <x v="0"/>
    <x v="0"/>
    <n v="5.7"/>
    <n v="5.5"/>
    <n v="6.5"/>
    <n v="6.2"/>
    <n v="5.5982142857142856"/>
    <n v="6.3464566929133861"/>
    <d v="2022-10-03T00:00:00"/>
    <s v="OM"/>
    <m/>
    <n v="2.1514631336405525"/>
    <n v="1.4535433070866128"/>
  </r>
  <r>
    <n v="20.8"/>
    <s v="20"/>
    <s v="8"/>
    <s v="HOLLOW"/>
    <n v="9.1999999999999993"/>
    <n v="9.4"/>
    <n v="9.4"/>
    <n v="9.5"/>
    <n v="9.2989247311827938"/>
    <n v="9.4497354497354511"/>
    <d v="2022-05-11T00:00:00"/>
    <s v="MF, MK"/>
    <m/>
    <m/>
    <x v="2"/>
    <x v="0"/>
    <n v="8.1"/>
    <n v="8.3000000000000007"/>
    <n v="8.6"/>
    <n v="8.5"/>
    <n v="8.1987804878048784"/>
    <n v="8.5497076023391809"/>
    <d v="2022-10-03T00:00:00"/>
    <s v="OM"/>
    <s v="med W spring, prob misidentified"/>
    <n v="1.1001442433779154"/>
    <n v="0.90002784739627018"/>
  </r>
  <r>
    <n v="20.9"/>
    <s v="20"/>
    <s v="9"/>
    <s v="HOLLOW"/>
    <n v="8.6999999999999993"/>
    <n v="8.8000000000000007"/>
    <n v="9.1"/>
    <n v="8.9"/>
    <n v="8.7497142857142851"/>
    <n v="8.9988888888888887"/>
    <d v="2022-05-11T00:00:00"/>
    <s v="MF, MK"/>
    <m/>
    <m/>
    <x v="9"/>
    <x v="7"/>
    <n v="10.3"/>
    <n v="10.3"/>
    <n v="7.1"/>
    <n v="6.9"/>
    <n v="10.3"/>
    <n v="6.9985714285714282"/>
    <d v="2022-10-03T00:00:00"/>
    <s v="OM"/>
    <s v="cus has sunken drastically here, disturbance perhaps?"/>
    <n v="-1.5502857142857156"/>
    <n v="2.0003174603174605"/>
  </r>
  <r>
    <s v="20.10"/>
    <s v="20"/>
    <s v="10"/>
    <s v="HOLLOW"/>
    <n v="9.1"/>
    <n v="9"/>
    <n v="9"/>
    <n v="8.8000000000000007"/>
    <n v="9.0497237569060776"/>
    <n v="8.8988764044943824"/>
    <d v="2022-05-11T00:00:00"/>
    <s v="MF, MK"/>
    <m/>
    <m/>
    <x v="0"/>
    <x v="0"/>
    <n v="7.3"/>
    <n v="7.3"/>
    <n v="7.4"/>
    <n v="7.2"/>
    <n v="7.3000000000000007"/>
    <n v="7.2986301369863007"/>
    <d v="2022-10-03T00:00:00"/>
    <s v="OM"/>
    <m/>
    <n v="1.7497237569060768"/>
    <n v="1.6002462675080817"/>
  </r>
  <r>
    <n v="20.11"/>
    <s v="20"/>
    <s v="11"/>
    <s v="HOLLOW"/>
    <n v="9.8000000000000007"/>
    <n v="9.9"/>
    <n v="9.4"/>
    <n v="9.5"/>
    <n v="9.8497461928934023"/>
    <n v="9.4497354497354511"/>
    <d v="2022-05-11T00:00:00"/>
    <s v="MF, MK"/>
    <m/>
    <m/>
    <x v="0"/>
    <x v="0"/>
    <n v="8.1"/>
    <n v="8.1999999999999993"/>
    <n v="8.3000000000000007"/>
    <n v="8.1999999999999993"/>
    <n v="8.1496932515337424"/>
    <n v="8.24969696969697"/>
    <d v="2022-10-03T00:00:00"/>
    <s v="OM"/>
    <m/>
    <n v="1.7000529413596599"/>
    <n v="1.2000384800384811"/>
  </r>
  <r>
    <n v="20.12"/>
    <s v="20"/>
    <s v="12"/>
    <s v="HOLLOW"/>
    <n v="9"/>
    <n v="9"/>
    <n v="8.9"/>
    <n v="8.9"/>
    <n v="9"/>
    <n v="8.9"/>
    <d v="2022-05-11T00:00:00"/>
    <s v="MF, MK"/>
    <m/>
    <m/>
    <x v="0"/>
    <x v="4"/>
    <n v="7.8"/>
    <n v="7.6"/>
    <n v="7.4"/>
    <n v="6.9"/>
    <n v="7.6987012987012982"/>
    <n v="7.141258741258742"/>
    <d v="2022-10-03T00:00:00"/>
    <s v="OM"/>
    <m/>
    <n v="1.3012987012987018"/>
    <n v="1.7587412587412583"/>
  </r>
  <r>
    <n v="20.13"/>
    <s v="20"/>
    <s v="13"/>
    <s v="HOLLOW"/>
    <n v="10.5"/>
    <n v="10.4"/>
    <n v="10.7"/>
    <n v="10.4"/>
    <n v="10.44976076555024"/>
    <n v="10.547867298578199"/>
    <d v="2022-05-11T00:00:00"/>
    <s v="MF, MK"/>
    <s v="Under water, målt front"/>
    <m/>
    <x v="9"/>
    <x v="7"/>
    <n v="9.6999999999999993"/>
    <n v="9.9"/>
    <n v="9.6999999999999993"/>
    <n v="9.6999999999999993"/>
    <n v="9.7989795918367335"/>
    <n v="9.6999999999999993"/>
    <d v="2022-10-03T00:00:00"/>
    <s v="OM"/>
    <s v="delvis under vann"/>
    <n v="0.65078117371350608"/>
    <n v="0.84786729857819942"/>
  </r>
  <r>
    <n v="20.14"/>
    <s v="20"/>
    <s v="14"/>
    <s v="HOLLOW"/>
    <n v="8.5"/>
    <n v="8.5"/>
    <n v="8.6"/>
    <n v="8.6"/>
    <n v="8.5"/>
    <n v="8.6"/>
    <d v="2022-05-11T00:00:00"/>
    <s v="MF, MK"/>
    <m/>
    <m/>
    <x v="0"/>
    <x v="0"/>
    <n v="6.1"/>
    <n v="6.3"/>
    <n v="6"/>
    <n v="6"/>
    <n v="6.1983870967741934"/>
    <n v="6"/>
    <d v="2022-10-03T00:00:00"/>
    <s v="OM"/>
    <m/>
    <n v="2.3016129032258066"/>
    <n v="2.5999999999999996"/>
  </r>
  <r>
    <n v="20.149999999999999"/>
    <s v="20"/>
    <s v="15"/>
    <s v="HOLLOW"/>
    <n v="10"/>
    <n v="10.1"/>
    <n v="9.9"/>
    <n v="9.9"/>
    <n v="10.049751243781094"/>
    <n v="9.9"/>
    <d v="2022-05-11T00:00:00"/>
    <s v="MF, MK"/>
    <m/>
    <m/>
    <x v="0"/>
    <x v="0"/>
    <n v="7.5"/>
    <n v="7.5"/>
    <n v="7.8"/>
    <n v="7.8"/>
    <n v="7.5"/>
    <n v="7.7999999999999989"/>
    <d v="2022-10-03T00:00:00"/>
    <s v="OM"/>
    <m/>
    <n v="2.5497512437810936"/>
    <n v="2.1000000000000014"/>
  </r>
  <r>
    <n v="20.16"/>
    <s v="20"/>
    <s v="16"/>
    <s v="HOLLOW"/>
    <n v="6.5"/>
    <n v="6.5"/>
    <n v="6.9"/>
    <n v="6.6"/>
    <n v="6.5"/>
    <n v="6.7466666666666661"/>
    <d v="2022-05-11T00:00:00"/>
    <s v="MF, MK"/>
    <s v="1cm to W"/>
    <m/>
    <x v="4"/>
    <x v="0"/>
    <n v="5.6"/>
    <n v="5.7"/>
    <n v="5.9"/>
    <n v="5.8"/>
    <n v="5.6495575221238932"/>
    <n v="5.8495726495726492"/>
    <d v="2022-10-03T00:00:00"/>
    <s v="OM"/>
    <m/>
    <n v="0.85044247787610683"/>
    <n v="0.89709401709401693"/>
  </r>
  <r>
    <n v="21.1"/>
    <s v="21"/>
    <s v="1"/>
    <s v="HOLLOW"/>
    <n v="9.4"/>
    <n v="9.6"/>
    <n v="9.9"/>
    <n v="9.6999999999999993"/>
    <n v="9.498947368421053"/>
    <n v="9.7989795918367335"/>
    <d v="2022-05-11T00:00:00"/>
    <s v="MF, MK"/>
    <s v="Gap W + E"/>
    <m/>
    <x v="0"/>
    <x v="0"/>
    <n v="9.1"/>
    <n v="9"/>
    <n v="9.1999999999999993"/>
    <n v="9"/>
    <n v="9.0497237569060776"/>
    <n v="9.0989010989010985"/>
    <d v="2022-10-03T00:00:00"/>
    <s v="OM"/>
    <m/>
    <n v="0.44922361151497547"/>
    <n v="0.70007849293563496"/>
  </r>
  <r>
    <n v="21.2"/>
    <s v="21"/>
    <s v="2"/>
    <s v="HOLLOW"/>
    <n v="10.9"/>
    <n v="10.9"/>
    <n v="11.6"/>
    <n v="11.6"/>
    <n v="10.9"/>
    <n v="11.6"/>
    <d v="2022-05-11T00:00:00"/>
    <s v="MF, MK"/>
    <m/>
    <m/>
    <x v="9"/>
    <x v="1"/>
    <n v="10"/>
    <n v="10.199999999999999"/>
    <n v="9.9"/>
    <n v="10.1"/>
    <n v="10.099009900990097"/>
    <n v="9.9989999999999988"/>
    <d v="2022-10-03T00:00:00"/>
    <s v="OM"/>
    <s v="med E fall"/>
    <n v="0.80099009900990303"/>
    <n v="1.6010000000000009"/>
  </r>
  <r>
    <n v="21.3"/>
    <s v="21"/>
    <s v="3"/>
    <s v="HOLLOW"/>
    <n v="8.8000000000000007"/>
    <n v="8.9"/>
    <n v="9.3000000000000007"/>
    <n v="8.8000000000000007"/>
    <n v="8.8497175141242934"/>
    <n v="9.0430939226519342"/>
    <d v="2022-05-11T00:00:00"/>
    <s v="MF, MK"/>
    <m/>
    <m/>
    <x v="8"/>
    <x v="4"/>
    <n v="8.4"/>
    <n v="8.1"/>
    <n v="8.1"/>
    <n v="8.1"/>
    <n v="8.2472727272727262"/>
    <n v="8.1"/>
    <d v="2022-10-03T00:00:00"/>
    <s v="OM"/>
    <m/>
    <n v="0.60244478685156722"/>
    <n v="0.94309392265193459"/>
  </r>
  <r>
    <n v="21.4"/>
    <s v="21"/>
    <s v="4"/>
    <s v="HOLLOW"/>
    <n v="9.5"/>
    <n v="9.5"/>
    <n v="8.9"/>
    <n v="8.6"/>
    <n v="9.5"/>
    <n v="8.7474285714285713"/>
    <d v="2022-05-11T00:00:00"/>
    <s v="MF, MK"/>
    <m/>
    <m/>
    <x v="3"/>
    <x v="1"/>
    <n v="8.5"/>
    <n v="8"/>
    <s v="NA"/>
    <n v="7.7"/>
    <n v="8.2424242424242422"/>
    <n v="7.7000000000000011"/>
    <d v="2022-10-03T00:00:00"/>
    <s v="OM"/>
    <m/>
    <n v="1.2575757575757578"/>
    <n v="1.0474285714285703"/>
  </r>
  <r>
    <n v="21.5"/>
    <s v="21"/>
    <s v="5"/>
    <s v="HOLLOW"/>
    <n v="8.5"/>
    <n v="8.5"/>
    <n v="8.6"/>
    <n v="8.8000000000000007"/>
    <n v="8.5"/>
    <n v="8.6988505747126439"/>
    <d v="2022-05-11T00:00:00"/>
    <s v="MF, MK"/>
    <m/>
    <m/>
    <x v="9"/>
    <x v="7"/>
    <n v="7.8"/>
    <n v="7.7"/>
    <n v="7.8"/>
    <n v="7.8"/>
    <n v="7.7496774193548381"/>
    <n v="7.7999999999999989"/>
    <d v="2022-10-03T00:00:00"/>
    <s v="OM"/>
    <m/>
    <n v="0.75032258064516189"/>
    <n v="0.89885057471264496"/>
  </r>
  <r>
    <n v="21.6"/>
    <s v="21"/>
    <s v="6"/>
    <s v="HOLLOW"/>
    <n v="7.8"/>
    <n v="7.8"/>
    <n v="7.7"/>
    <n v="7.7"/>
    <n v="7.7999999999999989"/>
    <n v="7.7000000000000011"/>
    <d v="2022-05-11T00:00:00"/>
    <s v="MF, MK"/>
    <m/>
    <m/>
    <x v="9"/>
    <x v="1"/>
    <n v="6.4"/>
    <n v="6.1"/>
    <n v="6.5"/>
    <n v="6.3"/>
    <n v="6.2463999999999995"/>
    <n v="6.3984375"/>
    <d v="2022-10-03T00:00:00"/>
    <s v="OM"/>
    <m/>
    <n v="1.5535999999999994"/>
    <n v="1.3015625000000011"/>
  </r>
  <r>
    <n v="21.7"/>
    <s v="21"/>
    <s v="7"/>
    <s v="HOLLOW"/>
    <n v="9.3000000000000007"/>
    <n v="9.1"/>
    <n v="9.5"/>
    <n v="9.4"/>
    <n v="9.198913043478262"/>
    <n v="9.4497354497354511"/>
    <d v="2022-05-11T00:00:00"/>
    <s v="MF, MK"/>
    <m/>
    <m/>
    <x v="9"/>
    <x v="4"/>
    <s v="NA"/>
    <n v="7.4"/>
    <n v="7.8"/>
    <n v="7.5"/>
    <n v="7.4000000000000012"/>
    <n v="7.6470588235294112"/>
    <d v="2022-10-03T00:00:00"/>
    <s v="OM"/>
    <m/>
    <n v="1.7989130434782608"/>
    <n v="1.8026766262060399"/>
  </r>
  <r>
    <n v="21.8"/>
    <s v="21"/>
    <s v="8"/>
    <s v="HOLLOW"/>
    <n v="8.4"/>
    <n v="8.5"/>
    <n v="8.4"/>
    <n v="8.4"/>
    <n v="8.449704142011834"/>
    <n v="8.4"/>
    <d v="2022-05-11T00:00:00"/>
    <s v="MF, MK"/>
    <m/>
    <m/>
    <x v="0"/>
    <x v="7"/>
    <n v="6.2"/>
    <n v="6"/>
    <n v="6.1"/>
    <n v="6"/>
    <n v="8.0987654320987659"/>
    <n v="8.0987654320987659"/>
    <d v="2022-10-03T00:00:00"/>
    <s v="OM"/>
    <s v="pap fall W, dark"/>
    <n v="0.35093870991306808"/>
    <n v="0.30123456790123448"/>
  </r>
  <r>
    <n v="21.9"/>
    <s v="21"/>
    <s v="9"/>
    <s v="HOLLOW"/>
    <n v="8.6999999999999993"/>
    <n v="8.5"/>
    <n v="8.9"/>
    <n v="9"/>
    <n v="8.5988372093023262"/>
    <n v="8.949720670391061"/>
    <d v="2022-05-11T00:00:00"/>
    <s v="MF, MK"/>
    <m/>
    <m/>
    <x v="4"/>
    <x v="4"/>
    <n v="8"/>
    <n v="8.1999999999999993"/>
    <n v="8.1999999999999993"/>
    <n v="8"/>
    <n v="8.0987654320987659"/>
    <n v="8.0987654320987659"/>
    <d v="2022-10-03T00:00:00"/>
    <s v="OM"/>
    <m/>
    <n v="0.50007177720356033"/>
    <n v="0.85095523829229514"/>
  </r>
  <r>
    <s v="21.10"/>
    <s v="21"/>
    <s v="10"/>
    <s v="HOLLOW"/>
    <n v="9.6999999999999993"/>
    <n v="9.8000000000000007"/>
    <n v="9.6"/>
    <n v="10"/>
    <n v="9.7497435897435896"/>
    <n v="9.795918367346939"/>
    <d v="2022-05-11T00:00:00"/>
    <s v="MF, MK"/>
    <m/>
    <m/>
    <x v="9"/>
    <x v="7"/>
    <n v="9.1999999999999993"/>
    <n v="9.3000000000000007"/>
    <n v="9"/>
    <n v="9"/>
    <n v="9.2497297297297294"/>
    <n v="9"/>
    <d v="2022-10-03T00:00:00"/>
    <s v="OM"/>
    <m/>
    <n v="0.50001386001386017"/>
    <n v="0.79591836734693899"/>
  </r>
  <r>
    <n v="21.11"/>
    <s v="21"/>
    <s v="11"/>
    <s v="HOLLOW"/>
    <n v="6.3"/>
    <n v="6.3"/>
    <n v="6.7"/>
    <n v="6.7"/>
    <n v="6.3000000000000007"/>
    <n v="6.7"/>
    <d v="2022-05-11T00:00:00"/>
    <s v="MF, MK"/>
    <s v="&gt;1cm W"/>
    <m/>
    <x v="8"/>
    <x v="7"/>
    <n v="5.4"/>
    <n v="5.0999999999999996"/>
    <n v="5"/>
    <n v="5"/>
    <n v="5.2457142857142856"/>
    <n v="5"/>
    <d v="2022-10-03T00:00:00"/>
    <s v="OM"/>
    <m/>
    <n v="1.0542857142857152"/>
    <n v="1.7000000000000002"/>
  </r>
  <r>
    <n v="21.12"/>
    <s v="21"/>
    <s v="12"/>
    <s v="HOLLOW"/>
    <n v="6.5"/>
    <n v="6.4"/>
    <n v="6.6"/>
    <n v="6.4"/>
    <n v="6.4496124031007751"/>
    <n v="6.4984615384615392"/>
    <d v="2022-05-11T00:00:00"/>
    <s v="MF, MK"/>
    <m/>
    <m/>
    <x v="8"/>
    <x v="2"/>
    <n v="5.4"/>
    <n v="5.4"/>
    <n v="5.2"/>
    <n v="5.2"/>
    <n v="5.4"/>
    <n v="5.2"/>
    <d v="2022-10-03T00:00:00"/>
    <s v="OM"/>
    <m/>
    <n v="1.0496124031007747"/>
    <n v="1.298461538461539"/>
  </r>
  <r>
    <n v="21.13"/>
    <s v="21"/>
    <s v="13"/>
    <s v="HOLLOW"/>
    <n v="8.1"/>
    <n v="8.3000000000000007"/>
    <n v="7.9"/>
    <n v="7.7"/>
    <n v="8.1987804878048784"/>
    <n v="7.7987179487179503"/>
    <d v="2022-05-11T00:00:00"/>
    <s v="MF, MK"/>
    <s v="Målt front E, lying down E"/>
    <m/>
    <x v="0"/>
    <x v="8"/>
    <n v="7.9"/>
    <n v="7.9"/>
    <n v="7.6"/>
    <n v="7.9"/>
    <n v="7.9000000000000012"/>
    <n v="7.7470967741935493"/>
    <d v="2022-10-03T00:00:00"/>
    <s v="OM"/>
    <m/>
    <n v="0.2987804878048772"/>
    <n v="5.162117452440107E-2"/>
  </r>
  <r>
    <n v="21.14"/>
    <s v="21"/>
    <s v="14"/>
    <s v="HOLLOW"/>
    <n v="8.6"/>
    <n v="8.8000000000000007"/>
    <n v="8.5"/>
    <n v="8.5"/>
    <n v="8.6988505747126439"/>
    <n v="8.5"/>
    <d v="2022-05-11T00:00:00"/>
    <s v="MF, MK"/>
    <m/>
    <m/>
    <x v="0"/>
    <x v="0"/>
    <n v="8.4"/>
    <n v="8.1999999999999993"/>
    <n v="7.7"/>
    <n v="7.7"/>
    <n v="8.298795180722891"/>
    <n v="7.7000000000000011"/>
    <d v="2022-10-03T00:00:00"/>
    <s v="OM"/>
    <m/>
    <n v="0.40005539398975287"/>
    <n v="0.79999999999999893"/>
  </r>
  <r>
    <n v="21.15"/>
    <s v="21"/>
    <s v="15"/>
    <s v="HOLLOW"/>
    <n v="11.1"/>
    <n v="10.9"/>
    <n v="11"/>
    <n v="11"/>
    <n v="10.99909090909091"/>
    <n v="11"/>
    <d v="2022-05-11T00:00:00"/>
    <s v="MF, MK"/>
    <m/>
    <m/>
    <x v="8"/>
    <x v="4"/>
    <n v="9.6"/>
    <n v="10"/>
    <n v="10.5"/>
    <n v="10.3"/>
    <n v="9.795918367346939"/>
    <n v="10.399038461538462"/>
    <d v="2022-10-03T00:00:00"/>
    <s v="OM"/>
    <m/>
    <n v="1.2031725417439709"/>
    <n v="0.60096153846153832"/>
  </r>
  <r>
    <n v="21.16"/>
    <s v="21"/>
    <s v="16"/>
    <s v="HOLLOW"/>
    <n v="12.5"/>
    <n v="12.4"/>
    <n v="12.2"/>
    <n v="12.4"/>
    <n v="12.449799196787149"/>
    <n v="12.299186991869917"/>
    <d v="2022-05-11T00:00:00"/>
    <s v="MF, MK"/>
    <m/>
    <m/>
    <x v="0"/>
    <x v="0"/>
    <n v="11.1"/>
    <n v="11.4"/>
    <n v="10.9"/>
    <n v="11.3"/>
    <n v="11.247999999999999"/>
    <n v="11.096396396396399"/>
    <d v="2022-10-03T00:00:00"/>
    <s v="OM"/>
    <m/>
    <n v="1.2017991967871495"/>
    <n v="1.2027905954735179"/>
  </r>
  <r>
    <n v="22.1"/>
    <s v="22"/>
    <s v="1"/>
    <s v="HOLLOW"/>
    <n v="9.1999999999999993"/>
    <n v="9.4"/>
    <n v="9.4"/>
    <n v="9.1999999999999993"/>
    <n v="9.2989247311827938"/>
    <n v="9.2989247311827938"/>
    <d v="2022-05-11T00:00:00"/>
    <s v="MF, MK"/>
    <m/>
    <m/>
    <x v="9"/>
    <x v="8"/>
    <n v="8.6"/>
    <n v="8.5"/>
    <n v="8.8000000000000007"/>
    <n v="9"/>
    <n v="8.5497076023391809"/>
    <n v="8.8988764044943824"/>
    <d v="2022-10-03T00:00:00"/>
    <s v="KH"/>
    <m/>
    <n v="0.74921712884361291"/>
    <n v="0.40004832668841139"/>
  </r>
  <r>
    <n v="22.2"/>
    <s v="22"/>
    <s v="2"/>
    <s v="HOLLOW"/>
    <n v="7.3"/>
    <n v="7.3"/>
    <n v="7.6"/>
    <n v="7.7"/>
    <n v="7.3000000000000007"/>
    <n v="7.6496732026143786"/>
    <d v="2022-05-11T00:00:00"/>
    <s v="MF, MK"/>
    <m/>
    <m/>
    <x v="8"/>
    <x v="7"/>
    <n v="6.6"/>
    <n v="6.7"/>
    <n v="7"/>
    <n v="7"/>
    <n v="6.6496240601503764"/>
    <n v="7"/>
    <d v="2022-10-03T00:00:00"/>
    <s v="KH"/>
    <s v="cus W fall, misidentified?"/>
    <n v="0.65037593984962427"/>
    <n v="0.64967320261437855"/>
  </r>
  <r>
    <n v="22.3"/>
    <s v="22"/>
    <s v="3"/>
    <s v="HOLLOW"/>
    <n v="8.6"/>
    <n v="8.4"/>
    <n v="8.3000000000000007"/>
    <n v="8.5"/>
    <n v="8.498823529411764"/>
    <n v="8.3988095238095255"/>
    <d v="2022-05-11T00:00:00"/>
    <s v="MF, MK"/>
    <m/>
    <m/>
    <x v="8"/>
    <x v="7"/>
    <n v="7.7"/>
    <n v="8"/>
    <n v="8.1999999999999993"/>
    <n v="8.4"/>
    <n v="7.8471337579617835"/>
    <n v="8.298795180722891"/>
    <d v="2022-10-03T00:00:00"/>
    <s v="KH"/>
    <m/>
    <n v="0.65168977144998053"/>
    <n v="0.10001434308663448"/>
  </r>
  <r>
    <n v="22.4"/>
    <s v="22"/>
    <s v="4"/>
    <s v="HOLLOW"/>
    <n v="8.5"/>
    <n v="8.5"/>
    <n v="8.5"/>
    <n v="8.6999999999999993"/>
    <n v="8.5"/>
    <n v="8.5988372093023262"/>
    <d v="2022-05-11T00:00:00"/>
    <s v="MF, MK"/>
    <m/>
    <m/>
    <x v="9"/>
    <x v="7"/>
    <n v="7.2"/>
    <n v="7.1"/>
    <n v="7.4"/>
    <n v="7.3"/>
    <n v="7.1496503496503498"/>
    <n v="7.3496598639455799"/>
    <d v="2022-10-03T00:00:00"/>
    <s v="KH"/>
    <m/>
    <n v="1.3503496503496502"/>
    <n v="1.2491773453567463"/>
  </r>
  <r>
    <n v="22.5"/>
    <s v="22"/>
    <s v="5"/>
    <s v="HOLLOW"/>
    <n v="8.8000000000000007"/>
    <n v="9"/>
    <n v="8.8000000000000007"/>
    <n v="8.6999999999999993"/>
    <n v="8.8988764044943824"/>
    <n v="8.7497142857142851"/>
    <d v="2022-05-11T00:00:00"/>
    <s v="MF, MK"/>
    <m/>
    <m/>
    <x v="6"/>
    <x v="8"/>
    <n v="8"/>
    <n v="8"/>
    <n v="8.4"/>
    <n v="8.1999999999999993"/>
    <n v="8"/>
    <n v="8.298795180722891"/>
    <d v="2022-10-03T00:00:00"/>
    <s v="KH"/>
    <m/>
    <n v="0.89887640449438244"/>
    <n v="0.45091910499139409"/>
  </r>
  <r>
    <n v="22.6"/>
    <s v="22"/>
    <s v="6"/>
    <s v="HOLLOW"/>
    <n v="7.5"/>
    <n v="7.6"/>
    <n v="7.7"/>
    <n v="7.7"/>
    <n v="7.5496688741721858"/>
    <n v="7.7000000000000011"/>
    <d v="2022-05-11T00:00:00"/>
    <s v="MF, MK"/>
    <m/>
    <m/>
    <x v="8"/>
    <x v="8"/>
    <s v="NA"/>
    <s v="NA"/>
    <s v="NA"/>
    <s v="NA"/>
    <s v=""/>
    <s v=""/>
    <d v="2022-10-03T00:00:00"/>
    <s v="KH"/>
    <s v="broken wire"/>
    <s v=""/>
    <s v=""/>
  </r>
  <r>
    <n v="22.7"/>
    <s v="22"/>
    <s v="7"/>
    <s v="HOLLOW"/>
    <n v="7.5"/>
    <n v="7.6"/>
    <n v="7.7"/>
    <n v="7.7"/>
    <n v="7.5496688741721858"/>
    <n v="7.7000000000000011"/>
    <d v="2022-05-11T00:00:00"/>
    <s v="MF, MK"/>
    <m/>
    <m/>
    <x v="9"/>
    <x v="7"/>
    <n v="6.1"/>
    <n v="6.5"/>
    <n v="6.7"/>
    <n v="6.6"/>
    <n v="6.2936507936507935"/>
    <n v="6.6496240601503764"/>
    <d v="2022-10-03T00:00:00"/>
    <s v="KH"/>
    <s v="lin W fall, misidentified?"/>
    <n v="1.2560180805213923"/>
    <n v="1.0503759398496246"/>
  </r>
  <r>
    <n v="22.8"/>
    <s v="22"/>
    <s v="8"/>
    <s v="HOLLOW"/>
    <n v="9.1999999999999993"/>
    <n v="9"/>
    <n v="8.6"/>
    <n v="8.6"/>
    <n v="9.0989010989010985"/>
    <n v="8.6"/>
    <d v="2022-05-11T00:00:00"/>
    <s v="MF, MK"/>
    <m/>
    <m/>
    <x v="9"/>
    <x v="7"/>
    <n v="7.5"/>
    <n v="7.9"/>
    <n v="7.5"/>
    <n v="7.4"/>
    <n v="7.6948051948051956"/>
    <n v="7.4496644295302019"/>
    <d v="2022-10-03T00:00:00"/>
    <s v="KH"/>
    <m/>
    <n v="1.4040959040959029"/>
    <n v="1.1503355704697977"/>
  </r>
  <r>
    <n v="22.9"/>
    <s v="22"/>
    <s v="9"/>
    <s v="HOLLOW"/>
    <n v="7.7"/>
    <n v="7.8"/>
    <n v="7.6"/>
    <n v="7.5"/>
    <n v="7.7496774193548381"/>
    <n v="7.5496688741721858"/>
    <d v="2022-05-11T00:00:00"/>
    <s v="MF, MK"/>
    <m/>
    <m/>
    <x v="8"/>
    <x v="4"/>
    <n v="5.5"/>
    <n v="5.7"/>
    <n v="6.4"/>
    <n v="6.6"/>
    <n v="5.5982142857142856"/>
    <n v="6.4984615384615392"/>
    <d v="2022-10-03T00:00:00"/>
    <s v="KH"/>
    <m/>
    <n v="2.1514631336405525"/>
    <n v="1.0512073357106466"/>
  </r>
  <r>
    <s v="22.10"/>
    <s v="22"/>
    <s v="10"/>
    <s v="HOLLOW"/>
    <n v="9.8000000000000007"/>
    <n v="9.6999999999999993"/>
    <n v="9.6"/>
    <n v="9.5"/>
    <n v="9.7497435897435896"/>
    <n v="9.5497382198952874"/>
    <d v="2022-05-11T00:00:00"/>
    <s v="MF, MK"/>
    <m/>
    <m/>
    <x v="8"/>
    <x v="8"/>
    <n v="8"/>
    <n v="8"/>
    <n v="8"/>
    <n v="8"/>
    <n v="8"/>
    <n v="8"/>
    <d v="2022-10-03T00:00:00"/>
    <s v="KH"/>
    <m/>
    <n v="1.7497435897435896"/>
    <n v="1.5497382198952874"/>
  </r>
  <r>
    <n v="22.11"/>
    <s v="22"/>
    <s v="11"/>
    <s v="HOLLOW"/>
    <n v="10.1"/>
    <n v="10"/>
    <n v="10.199999999999999"/>
    <n v="10.199999999999999"/>
    <n v="10.049751243781094"/>
    <n v="10.199999999999999"/>
    <d v="2022-05-11T00:00:00"/>
    <s v="MF, MK"/>
    <m/>
    <m/>
    <x v="0"/>
    <x v="3"/>
    <n v="10.5"/>
    <n v="10.6"/>
    <n v="9.5"/>
    <n v="9.6"/>
    <n v="10.549763033175356"/>
    <n v="9.5497382198952874"/>
    <d v="2022-10-03T00:00:00"/>
    <s v="KH"/>
    <m/>
    <n v="-0.50001178939426261"/>
    <n v="0.65026178010471192"/>
  </r>
  <r>
    <n v="22.12"/>
    <s v="22"/>
    <s v="12"/>
    <s v="HOLLOW"/>
    <n v="11.5"/>
    <n v="11.5"/>
    <n v="11.5"/>
    <n v="11.7"/>
    <n v="11.5"/>
    <n v="11.599137931034482"/>
    <d v="2022-05-11T00:00:00"/>
    <s v="MF, MK"/>
    <m/>
    <m/>
    <x v="4"/>
    <x v="7"/>
    <n v="10.8"/>
    <n v="11"/>
    <n v="11"/>
    <n v="10.8"/>
    <n v="10.899082568807339"/>
    <n v="10.899082568807339"/>
    <d v="2022-10-03T00:00:00"/>
    <s v="KH"/>
    <m/>
    <n v="0.60091743119266106"/>
    <n v="0.70005536222714326"/>
  </r>
  <r>
    <n v="22.13"/>
    <s v="22"/>
    <s v="13"/>
    <s v="HOLLOW"/>
    <n v="6.8"/>
    <n v="6.7"/>
    <n v="7.4"/>
    <n v="7.4"/>
    <n v="6.749629629629629"/>
    <n v="7.4000000000000012"/>
    <d v="2022-05-11T00:00:00"/>
    <s v="MF, MK"/>
    <m/>
    <m/>
    <x v="9"/>
    <x v="0"/>
    <n v="6.7"/>
    <n v="6.5"/>
    <n v="6.7"/>
    <n v="6.5"/>
    <n v="6.5984848484848486"/>
    <n v="6.5984848484848486"/>
    <d v="2022-10-03T00:00:00"/>
    <s v="KH"/>
    <m/>
    <n v="0.15114478114478036"/>
    <n v="0.80151515151515262"/>
  </r>
  <r>
    <n v="22.14"/>
    <s v="22"/>
    <s v="14"/>
    <s v="HOLLOW"/>
    <n v="8.6"/>
    <n v="8.9"/>
    <n v="9.1"/>
    <n v="9"/>
    <n v="8.7474285714285713"/>
    <n v="9.0497237569060776"/>
    <d v="2022-05-11T00:00:00"/>
    <s v="MF, MK"/>
    <m/>
    <m/>
    <x v="8"/>
    <x v="5"/>
    <n v="7.2"/>
    <n v="7.2"/>
    <n v="7.4"/>
    <n v="7.8"/>
    <n v="7.1999999999999993"/>
    <n v="7.594736842105263"/>
    <d v="2022-10-03T00:00:00"/>
    <s v="KH"/>
    <m/>
    <n v="1.547428571428572"/>
    <n v="1.4549869148008145"/>
  </r>
  <r>
    <n v="22.15"/>
    <s v="22"/>
    <s v="15"/>
    <s v="HOLLOW"/>
    <n v="11.6"/>
    <n v="11.6"/>
    <n v="11.2"/>
    <n v="11.1"/>
    <n v="11.6"/>
    <n v="11.149775784753363"/>
    <d v="2022-05-11T00:00:00"/>
    <s v="MF, MK"/>
    <m/>
    <m/>
    <x v="0"/>
    <x v="0"/>
    <n v="11.4"/>
    <n v="11"/>
    <n v="11"/>
    <n v="11.1"/>
    <n v="11.196428571428571"/>
    <n v="11.049773755656108"/>
    <d v="2022-10-03T00:00:00"/>
    <s v="KH"/>
    <m/>
    <n v="0.40357142857142847"/>
    <n v="0.10000202909725431"/>
  </r>
  <r>
    <n v="22.16"/>
    <s v="22"/>
    <s v="16"/>
    <s v="HOLLOW"/>
    <n v="9.4"/>
    <n v="9.5"/>
    <n v="9.6"/>
    <n v="9.3000000000000007"/>
    <n v="9.4497354497354511"/>
    <n v="9.4476190476190478"/>
    <d v="2022-05-11T00:00:00"/>
    <s v="MF, MK"/>
    <m/>
    <m/>
    <x v="2"/>
    <x v="3"/>
    <n v="8.3000000000000007"/>
    <n v="8.6"/>
    <n v="8.3000000000000007"/>
    <n v="8.4"/>
    <n v="8.4473372781065095"/>
    <n v="8.3497005988023965"/>
    <d v="2022-10-03T00:00:00"/>
    <s v="KH"/>
    <m/>
    <n v="1.0023981716289416"/>
    <n v="1.0979184488166513"/>
  </r>
  <r>
    <n v="23.1"/>
    <s v="23"/>
    <s v="1"/>
    <s v="HUMMOCK"/>
    <n v="6.1"/>
    <n v="6.4"/>
    <n v="6.3"/>
    <n v="6.1"/>
    <n v="6.2463999999999995"/>
    <n v="6.1983870967741934"/>
    <d v="2022-05-11T00:00:00"/>
    <s v="MF, MK"/>
    <m/>
    <m/>
    <x v="7"/>
    <x v="6"/>
    <n v="5.5"/>
    <n v="5.5"/>
    <n v="5.8"/>
    <n v="5.9"/>
    <n v="5.5"/>
    <n v="5.8495726495726492"/>
    <d v="2022-10-03T00:00:00"/>
    <s v="OM, DM"/>
    <m/>
    <n v="0.74639999999999951"/>
    <n v="0.3488144472015442"/>
  </r>
  <r>
    <n v="23.2"/>
    <s v="23"/>
    <s v="2"/>
    <s v="HUMMOCK"/>
    <n v="7.4"/>
    <n v="7"/>
    <n v="7.7"/>
    <n v="7.5"/>
    <n v="7.1944444444444446"/>
    <n v="7.598684210526315"/>
    <d v="2022-05-11T00:00:00"/>
    <s v="MF, MK"/>
    <m/>
    <m/>
    <x v="7"/>
    <x v="6"/>
    <n v="6.4"/>
    <n v="6.6"/>
    <n v="6.8"/>
    <n v="7"/>
    <n v="6.4984615384615392"/>
    <n v="6.8985507246376816"/>
    <d v="2022-10-03T00:00:00"/>
    <s v="OM, DM"/>
    <m/>
    <n v="0.69598290598290546"/>
    <n v="0.70013348588863344"/>
  </r>
  <r>
    <n v="23.3"/>
    <s v="23"/>
    <s v="3"/>
    <s v="HUMMOCK"/>
    <n v="13.2"/>
    <n v="12.9"/>
    <n v="13.2"/>
    <n v="13.4"/>
    <n v="13.048275862068964"/>
    <n v="13.299248120300753"/>
    <d v="2022-05-11T00:00:00"/>
    <s v="MF, MK"/>
    <m/>
    <m/>
    <x v="7"/>
    <x v="6"/>
    <n v="13"/>
    <n v="12.7"/>
    <n v="12.9"/>
    <n v="12.8"/>
    <n v="12.848249027237355"/>
    <n v="12.849805447470818"/>
    <d v="2022-10-03T00:00:00"/>
    <s v="OM, DM"/>
    <m/>
    <n v="0.20002683483160943"/>
    <n v="0.44944267282993522"/>
  </r>
  <r>
    <n v="23.4"/>
    <s v="23"/>
    <s v="4"/>
    <s v="HUMMOCK"/>
    <n v="11.3"/>
    <n v="10.9"/>
    <n v="11.6"/>
    <n v="11.6"/>
    <n v="11.096396396396399"/>
    <n v="11.6"/>
    <d v="2022-05-11T00:00:00"/>
    <s v="MF, MK"/>
    <m/>
    <m/>
    <x v="7"/>
    <x v="6"/>
    <n v="10.5"/>
    <n v="10.6"/>
    <n v="10.9"/>
    <n v="11.1"/>
    <n v="10.549763033175356"/>
    <n v="10.99909090909091"/>
    <d v="2022-10-03T00:00:00"/>
    <s v="OM, DM"/>
    <m/>
    <n v="0.5466333632210425"/>
    <n v="0.60090909090908973"/>
  </r>
  <r>
    <n v="23.5"/>
    <s v="23"/>
    <s v="5"/>
    <s v="HUMMOCK"/>
    <n v="8.9"/>
    <n v="8.9"/>
    <n v="8.8000000000000007"/>
    <n v="8.6999999999999993"/>
    <n v="8.9"/>
    <n v="8.7497142857142851"/>
    <d v="2022-05-11T00:00:00"/>
    <s v="MF, MK"/>
    <m/>
    <m/>
    <x v="7"/>
    <x v="6"/>
    <n v="8"/>
    <n v="8"/>
    <n v="8.1999999999999993"/>
    <n v="8.1999999999999993"/>
    <n v="8"/>
    <n v="8.1999999999999993"/>
    <d v="2022-10-03T00:00:00"/>
    <s v="OM, DM"/>
    <m/>
    <n v="0.90000000000000036"/>
    <n v="0.54971428571428582"/>
  </r>
  <r>
    <n v="23.6"/>
    <s v="23"/>
    <s v="6"/>
    <s v="HUMMOCK"/>
    <n v="11"/>
    <n v="11"/>
    <n v="11.1"/>
    <n v="11.1"/>
    <n v="11"/>
    <n v="11.1"/>
    <d v="2022-05-11T00:00:00"/>
    <s v="MF, MK"/>
    <m/>
    <m/>
    <x v="7"/>
    <x v="6"/>
    <n v="10.1"/>
    <n v="10.1"/>
    <n v="10.199999999999999"/>
    <n v="10.199999999999999"/>
    <n v="10.1"/>
    <n v="10.199999999999999"/>
    <d v="2022-10-03T00:00:00"/>
    <s v="OM, DM"/>
    <m/>
    <n v="0.90000000000000036"/>
    <n v="0.90000000000000036"/>
  </r>
  <r>
    <n v="23.7"/>
    <s v="23"/>
    <s v="7"/>
    <s v="HUMMOCK"/>
    <n v="10.7"/>
    <n v="10.8"/>
    <n v="10.7"/>
    <n v="10.5"/>
    <n v="10.749767441860465"/>
    <n v="10.599056603773585"/>
    <d v="2022-05-11T00:00:00"/>
    <s v="MF, MK"/>
    <m/>
    <m/>
    <x v="7"/>
    <x v="6"/>
    <n v="9.5"/>
    <n v="9.5"/>
    <n v="10.3"/>
    <n v="10.4"/>
    <n v="9.5"/>
    <n v="10.349758454106279"/>
    <d v="2022-10-03T00:00:00"/>
    <s v="OM, DM"/>
    <m/>
    <n v="1.249767441860465"/>
    <n v="0.24929814966730568"/>
  </r>
  <r>
    <n v="23.8"/>
    <s v="23"/>
    <s v="8"/>
    <s v="HUMMOCK"/>
    <n v="9.4"/>
    <n v="9.3000000000000007"/>
    <n v="9.4"/>
    <n v="9.5"/>
    <n v="9.3497326203208555"/>
    <n v="9.4497354497354511"/>
    <d v="2022-05-11T00:00:00"/>
    <s v="MF, MK"/>
    <m/>
    <m/>
    <x v="7"/>
    <x v="6"/>
    <n v="8.6"/>
    <n v="8.9"/>
    <n v="8.6999999999999993"/>
    <n v="8.9"/>
    <n v="8.7474285714285713"/>
    <n v="8.7988636363636363"/>
    <d v="2022-10-03T00:00:00"/>
    <s v="OM, DM"/>
    <m/>
    <n v="0.60230404889228417"/>
    <n v="0.65087181337181477"/>
  </r>
  <r>
    <n v="23.9"/>
    <s v="23"/>
    <s v="9"/>
    <s v="HUMMOCK"/>
    <n v="8.1999999999999993"/>
    <n v="8.3000000000000007"/>
    <n v="8.3000000000000007"/>
    <n v="8.4"/>
    <n v="8.24969696969697"/>
    <n v="8.3497005988023965"/>
    <d v="2022-05-11T00:00:00"/>
    <s v="MF, MK"/>
    <m/>
    <m/>
    <x v="7"/>
    <x v="6"/>
    <n v="6.8"/>
    <n v="6.9"/>
    <n v="6.6"/>
    <n v="6.8"/>
    <n v="6.8496350364963501"/>
    <n v="6.6985074626865666"/>
    <d v="2022-10-03T00:00:00"/>
    <s v="OM, DM"/>
    <s v="liten svart ring"/>
    <n v="1.4000619332006199"/>
    <n v="1.6511931361158299"/>
  </r>
  <r>
    <s v="23.10"/>
    <s v="23"/>
    <s v="10"/>
    <s v="HUMMOCK"/>
    <n v="11.3"/>
    <n v="11.3"/>
    <n v="11.4"/>
    <n v="11.5"/>
    <n v="11.3"/>
    <n v="11.449781659388647"/>
    <d v="2022-05-11T00:00:00"/>
    <s v="MF, MK"/>
    <m/>
    <m/>
    <x v="7"/>
    <x v="6"/>
    <n v="10.5"/>
    <n v="10.5"/>
    <n v="10.7"/>
    <n v="10.7"/>
    <n v="10.5"/>
    <n v="10.7"/>
    <d v="2022-10-03T00:00:00"/>
    <s v="OM, DM"/>
    <m/>
    <n v="0.80000000000000071"/>
    <n v="0.74978165938864727"/>
  </r>
  <r>
    <n v="23.11"/>
    <s v="23"/>
    <s v="11"/>
    <s v="HUMMOCK"/>
    <n v="8"/>
    <n v="8"/>
    <n v="8.4"/>
    <n v="8.6"/>
    <n v="8"/>
    <n v="8.498823529411764"/>
    <d v="2022-05-11T00:00:00"/>
    <s v="MF, MK"/>
    <m/>
    <m/>
    <x v="7"/>
    <x v="6"/>
    <n v="6.9"/>
    <n v="7.2"/>
    <n v="8.1"/>
    <n v="8.4"/>
    <n v="7.0468085106382965"/>
    <n v="8.2472727272727262"/>
    <d v="2022-10-03T00:00:00"/>
    <s v="OM, DM"/>
    <m/>
    <n v="0.9531914893617035"/>
    <n v="0.2515508021390378"/>
  </r>
  <r>
    <n v="23.12"/>
    <s v="23"/>
    <s v="12"/>
    <s v="HUMMOCK"/>
    <n v="9.1999999999999993"/>
    <n v="9"/>
    <n v="9.5"/>
    <n v="9.4"/>
    <n v="9.0989010989010985"/>
    <n v="9.4497354497354511"/>
    <d v="2022-05-11T00:00:00"/>
    <s v="MF, MK"/>
    <m/>
    <m/>
    <x v="7"/>
    <x v="6"/>
    <n v="8.6"/>
    <n v="8.4"/>
    <n v="8.9"/>
    <n v="9.1999999999999993"/>
    <n v="8.498823529411764"/>
    <n v="9.0475138121546959"/>
    <d v="2022-10-03T00:00:00"/>
    <s v="OM, DM"/>
    <m/>
    <n v="0.60007756948933455"/>
    <n v="0.40222163758075524"/>
  </r>
  <r>
    <n v="23.13"/>
    <s v="23"/>
    <s v="13"/>
    <s v="HUMMOCK"/>
    <n v="6.8"/>
    <n v="6.7"/>
    <n v="7"/>
    <n v="7"/>
    <n v="6.749629629629629"/>
    <n v="7"/>
    <d v="2022-05-11T00:00:00"/>
    <s v="MF, MK"/>
    <m/>
    <m/>
    <x v="7"/>
    <x v="6"/>
    <n v="6.1"/>
    <n v="6.1"/>
    <n v="6.5"/>
    <n v="6.6"/>
    <n v="6.1"/>
    <n v="6.5496183206106871"/>
    <d v="2022-10-03T00:00:00"/>
    <s v="OM, DM"/>
    <m/>
    <n v="0.64962962962962933"/>
    <n v="0.45038167938931295"/>
  </r>
  <r>
    <n v="23.14"/>
    <s v="23"/>
    <s v="14"/>
    <s v="HUMMOCK"/>
    <n v="9.8000000000000007"/>
    <n v="9.6"/>
    <n v="9.6999999999999993"/>
    <n v="9.8000000000000007"/>
    <n v="9.6989690721649495"/>
    <n v="9.7497435897435896"/>
    <d v="2022-05-11T00:00:00"/>
    <s v="MF, MK"/>
    <m/>
    <m/>
    <x v="7"/>
    <x v="6"/>
    <n v="8.6"/>
    <n v="8.4"/>
    <n v="8.5"/>
    <n v="8.6"/>
    <n v="8.498823529411764"/>
    <n v="8.5497076023391809"/>
    <d v="2022-10-03T00:00:00"/>
    <s v="OM, DM"/>
    <m/>
    <n v="1.2001455427531855"/>
    <n v="1.2000359874044086"/>
  </r>
  <r>
    <n v="23.15"/>
    <s v="23"/>
    <s v="15"/>
    <s v="HUMMOCK"/>
    <n v="11.1"/>
    <n v="11"/>
    <n v="11.2"/>
    <n v="11.3"/>
    <n v="11.049773755656108"/>
    <n v="11.249777777777778"/>
    <d v="2022-05-11T00:00:00"/>
    <s v="MF, MK"/>
    <m/>
    <m/>
    <x v="7"/>
    <x v="6"/>
    <n v="10.8"/>
    <n v="10.7"/>
    <n v="10.9"/>
    <n v="10.9"/>
    <n v="10.749767441860465"/>
    <n v="10.9"/>
    <d v="2022-10-03T00:00:00"/>
    <s v="OM, DM"/>
    <m/>
    <n v="0.30000631379564346"/>
    <n v="0.34977777777777774"/>
  </r>
  <r>
    <n v="23.16"/>
    <s v="23"/>
    <s v="16"/>
    <s v="HUMMOCK"/>
    <n v="9.6999999999999993"/>
    <n v="9.9"/>
    <n v="9.9"/>
    <n v="9.9"/>
    <n v="9.7989795918367335"/>
    <n v="9.9"/>
    <d v="2022-05-11T00:00:00"/>
    <s v="MF, MK"/>
    <m/>
    <m/>
    <x v="7"/>
    <x v="6"/>
    <n v="9.6"/>
    <n v="9.6"/>
    <n v="9.6999999999999993"/>
    <n v="9.6"/>
    <n v="9.6"/>
    <n v="9.6497409326424872"/>
    <d v="2022-10-03T00:00:00"/>
    <s v="OM, DM"/>
    <m/>
    <n v="0.19897959183673386"/>
    <n v="0.25025906735751313"/>
  </r>
  <r>
    <n v="24.1"/>
    <s v="24"/>
    <s v="1"/>
    <s v="HOLLOW"/>
    <n v="7.3"/>
    <n v="7.3"/>
    <n v="7.6"/>
    <n v="7.7"/>
    <n v="7.3000000000000007"/>
    <n v="7.6496732026143786"/>
    <d v="2022-05-12T00:00:00"/>
    <s v="MF, MK"/>
    <m/>
    <m/>
    <x v="0"/>
    <x v="0"/>
    <n v="4.5999999999999996"/>
    <n v="4.7"/>
    <n v="4.5"/>
    <n v="4.9000000000000004"/>
    <n v="4.6494623655913969"/>
    <n v="4.6914893617021276"/>
    <d v="2022-10-03T00:00:00"/>
    <s v="KH, Tiril"/>
    <s v="veldig høy vekst! Riktig?"/>
    <n v="2.6505376344086038"/>
    <n v="2.958183840912251"/>
  </r>
  <r>
    <n v="24.2"/>
    <s v="24"/>
    <s v="2"/>
    <s v="HOLLOW"/>
    <n v="5.0999999999999996"/>
    <n v="4.9000000000000004"/>
    <n v="5"/>
    <n v="4.8"/>
    <n v="4.9980000000000002"/>
    <n v="4.8979591836734695"/>
    <d v="2022-05-12T00:00:00"/>
    <s v="MF, MK"/>
    <m/>
    <m/>
    <x v="8"/>
    <x v="0"/>
    <n v="3"/>
    <n v="3.3"/>
    <n v="3.4"/>
    <n v="3.5"/>
    <n v="3.1428571428571428"/>
    <n v="3.4492753623188408"/>
    <d v="2022-10-03T00:00:00"/>
    <s v="KH, Tiril"/>
    <s v="cus W spring, misidentified?"/>
    <n v="1.8551428571428574"/>
    <n v="1.4486838213546287"/>
  </r>
  <r>
    <n v="24.3"/>
    <s v="24"/>
    <s v="3"/>
    <s v="HOLLOW"/>
    <n v="5.0999999999999996"/>
    <n v="5.2"/>
    <n v="4.5"/>
    <n v="4.5"/>
    <n v="5.1495145631067958"/>
    <n v="4.5"/>
    <d v="2022-05-12T00:00:00"/>
    <s v="MF, MK"/>
    <m/>
    <m/>
    <x v="0"/>
    <x v="0"/>
    <n v="2.8"/>
    <n v="3"/>
    <n v="3.2"/>
    <n v="3"/>
    <n v="2.896551724137931"/>
    <n v="3.0967741935483875"/>
    <d v="2022-10-03T00:00:00"/>
    <s v="KH, Tiril"/>
    <m/>
    <n v="2.2529628389688647"/>
    <n v="1.4032258064516125"/>
  </r>
  <r>
    <n v="24.4"/>
    <s v="24"/>
    <s v="4"/>
    <s v="HOLLOW"/>
    <n v="6.7"/>
    <n v="6.5"/>
    <n v="6.7"/>
    <n v="6.6"/>
    <n v="6.5984848484848486"/>
    <n v="6.6496240601503764"/>
    <d v="2022-05-12T00:00:00"/>
    <s v="MF, MK"/>
    <s v="tiny pap"/>
    <m/>
    <x v="2"/>
    <x v="3"/>
    <n v="5.2"/>
    <n v="5.0999999999999996"/>
    <n v="5.2"/>
    <n v="4.9000000000000004"/>
    <n v="5.1495145631067958"/>
    <n v="5.0455445544554456"/>
    <d v="2022-10-03T00:00:00"/>
    <s v="KH, Tiril"/>
    <m/>
    <n v="1.4489702853780528"/>
    <n v="1.6040795056949309"/>
  </r>
  <r>
    <n v="24.5"/>
    <s v="24"/>
    <s v="5"/>
    <s v="HOLLOW"/>
    <n v="6.6"/>
    <n v="6.4"/>
    <n v="7.6"/>
    <n v="7.4"/>
    <n v="6.4984615384615392"/>
    <n v="7.4986666666666677"/>
    <d v="2022-05-12T00:00:00"/>
    <s v="MF, MK"/>
    <m/>
    <m/>
    <x v="2"/>
    <x v="0"/>
    <n v="5.2"/>
    <n v="5.2"/>
    <n v="5.5"/>
    <n v="5.2"/>
    <n v="5.2"/>
    <n v="5.3457943925233646"/>
    <d v="2022-10-03T00:00:00"/>
    <s v="KH, Tiril"/>
    <m/>
    <n v="1.298461538461539"/>
    <n v="2.1528722741433031"/>
  </r>
  <r>
    <n v="24.6"/>
    <s v="24"/>
    <s v="6"/>
    <s v="HOLLOW"/>
    <n v="8"/>
    <n v="7.8"/>
    <n v="7.8"/>
    <n v="7.7"/>
    <n v="7.8987341772151902"/>
    <n v="7.7496774193548381"/>
    <d v="2022-05-12T00:00:00"/>
    <s v="MF, MK"/>
    <m/>
    <m/>
    <x v="0"/>
    <x v="0"/>
    <n v="6"/>
    <n v="6"/>
    <n v="6.5"/>
    <n v="6.1"/>
    <n v="6"/>
    <n v="6.2936507936507935"/>
    <d v="2022-10-03T00:00:00"/>
    <s v="KH, Tiril"/>
    <m/>
    <n v="1.8987341772151902"/>
    <n v="1.4560266257040446"/>
  </r>
  <r>
    <n v="24.7"/>
    <s v="24"/>
    <s v="7"/>
    <s v="HOLLOW"/>
    <n v="6"/>
    <n v="5.9"/>
    <n v="6"/>
    <n v="5.8"/>
    <n v="5.9495798319327742"/>
    <n v="5.898305084745763"/>
    <d v="2022-05-12T00:00:00"/>
    <s v="MF, MK"/>
    <s v="Målt front, &gt;1cm W"/>
    <m/>
    <x v="2"/>
    <x v="0"/>
    <n v="5"/>
    <n v="5"/>
    <n v="5.5"/>
    <n v="5.2"/>
    <n v="5"/>
    <n v="5.3457943925233646"/>
    <d v="2022-10-03T00:00:00"/>
    <s v="KH, Tiril"/>
    <m/>
    <n v="0.94957983193277418"/>
    <n v="0.55251069222239835"/>
  </r>
  <r>
    <n v="24.8"/>
    <s v="24"/>
    <s v="8"/>
    <s v="HOLLOW"/>
    <n v="9.5"/>
    <n v="9.3000000000000007"/>
    <n v="9"/>
    <n v="8.8000000000000007"/>
    <n v="9.3989361702127674"/>
    <n v="8.8988764044943824"/>
    <d v="2022-05-12T00:00:00"/>
    <s v="MF, MK"/>
    <s v="1 cm W+E, Målt front E"/>
    <m/>
    <x v="0"/>
    <x v="0"/>
    <n v="7"/>
    <n v="7"/>
    <n v="7.4"/>
    <n v="7.3"/>
    <n v="7"/>
    <n v="7.3496598639455799"/>
    <d v="2022-10-03T00:00:00"/>
    <s v="KH, Tiril"/>
    <m/>
    <n v="2.3989361702127674"/>
    <n v="1.5492165405488025"/>
  </r>
  <r>
    <n v="24.9"/>
    <s v="24"/>
    <s v="9"/>
    <s v="HOLLOW"/>
    <n v="4.4000000000000004"/>
    <n v="4.5999999999999996"/>
    <n v="5"/>
    <n v="4.8"/>
    <n v="4.4977777777777783"/>
    <n v="4.8979591836734695"/>
    <d v="2022-05-12T00:00:00"/>
    <s v="MF, MK"/>
    <m/>
    <m/>
    <x v="3"/>
    <x v="0"/>
    <n v="3.5"/>
    <n v="3.5"/>
    <n v="3"/>
    <n v="3"/>
    <n v="3.5"/>
    <n v="3"/>
    <d v="2022-10-03T00:00:00"/>
    <s v="KH, Tiril"/>
    <m/>
    <n v="0.99777777777777832"/>
    <n v="1.8979591836734695"/>
  </r>
  <r>
    <s v="24.10"/>
    <s v="24"/>
    <s v="10"/>
    <s v="HOLLOW"/>
    <n v="8.3000000000000007"/>
    <n v="8.5"/>
    <n v="8.1999999999999993"/>
    <n v="8"/>
    <n v="8.3988095238095255"/>
    <n v="8.0987654320987659"/>
    <d v="2022-05-12T00:00:00"/>
    <s v="MF, MK"/>
    <m/>
    <m/>
    <x v="0"/>
    <x v="0"/>
    <n v="7.2"/>
    <n v="7.4"/>
    <n v="7.4"/>
    <n v="7"/>
    <n v="7.2986301369863007"/>
    <n v="7.1944444444444446"/>
    <d v="2022-10-03T00:00:00"/>
    <s v="KH, Tiril"/>
    <m/>
    <n v="1.1001793868232248"/>
    <n v="0.90432098765432123"/>
  </r>
  <r>
    <n v="24.11"/>
    <s v="24"/>
    <s v="11"/>
    <s v="HOLLOW"/>
    <n v="6"/>
    <n v="5.9"/>
    <n v="5.5"/>
    <n v="5.7"/>
    <n v="5.9495798319327742"/>
    <n v="5.5982142857142856"/>
    <d v="2022-05-12T00:00:00"/>
    <s v="MF, MK"/>
    <m/>
    <m/>
    <x v="0"/>
    <x v="0"/>
    <n v="3.6"/>
    <n v="3.7"/>
    <n v="3.9"/>
    <n v="4"/>
    <n v="3.6493150684931503"/>
    <n v="3.9493670886075951"/>
    <d v="2022-10-03T00:00:00"/>
    <s v="KH, Tiril"/>
    <m/>
    <n v="2.3002647634396238"/>
    <n v="1.6488471971066905"/>
  </r>
  <r>
    <n v="24.12"/>
    <s v="24"/>
    <s v="12"/>
    <s v="HOLLOW"/>
    <n v="6.8"/>
    <n v="6.8"/>
    <n v="6.8"/>
    <n v="6.8"/>
    <n v="6.8"/>
    <n v="6.8"/>
    <d v="2022-05-12T00:00:00"/>
    <s v="MF, MK"/>
    <m/>
    <m/>
    <x v="4"/>
    <x v="0"/>
    <n v="3.5"/>
    <n v="3.7"/>
    <n v="5.5"/>
    <n v="5.5"/>
    <n v="3.5972222222222223"/>
    <n v="5.5"/>
    <d v="2022-10-03T00:00:00"/>
    <s v="KH, Tiril"/>
    <s v="veldig høy vekst! Riktig?"/>
    <n v="3.2027777777777775"/>
    <n v="1.2999999999999998"/>
  </r>
  <r>
    <n v="24.13"/>
    <s v="24"/>
    <s v="13"/>
    <s v="HOLLOW"/>
    <n v="6.7"/>
    <n v="6.5"/>
    <n v="7.2"/>
    <n v="6.9"/>
    <n v="6.5984848484848486"/>
    <n v="7.0468085106382965"/>
    <d v="2022-05-12T00:00:00"/>
    <s v="MF, MK"/>
    <m/>
    <m/>
    <x v="3"/>
    <x v="4"/>
    <n v="5"/>
    <n v="5.2"/>
    <n v="5"/>
    <n v="5.0999999999999996"/>
    <n v="5.0980392156862742"/>
    <n v="5.0495049504950487"/>
    <d v="2022-10-03T00:00:00"/>
    <s v="KH, Tiril"/>
    <s v="pap both fall. Collapsed, tråkk?"/>
    <n v="1.5004456327985745"/>
    <n v="1.9973035601432478"/>
  </r>
  <r>
    <n v="24.14"/>
    <s v="24"/>
    <s v="14"/>
    <s v="HOLLOW"/>
    <n v="7.1"/>
    <n v="6.8"/>
    <n v="7.1"/>
    <n v="7"/>
    <n v="6.9467625899280572"/>
    <n v="7.0496453900709231"/>
    <d v="2022-05-12T00:00:00"/>
    <s v="MF, MK"/>
    <s v="Målt litt bak W + E"/>
    <m/>
    <x v="2"/>
    <x v="1"/>
    <n v="5"/>
    <n v="4.7"/>
    <n v="5.2"/>
    <n v="5.5"/>
    <n v="4.8453608247422677"/>
    <n v="5.3457943925233646"/>
    <d v="2022-10-03T00:00:00"/>
    <s v="KH, Tiril"/>
    <m/>
    <n v="2.1014017651857895"/>
    <n v="1.7038509975475584"/>
  </r>
  <r>
    <n v="24.15"/>
    <s v="24"/>
    <s v="15"/>
    <s v="HOLLOW"/>
    <n v="9.1"/>
    <n v="8.8000000000000007"/>
    <n v="9.5"/>
    <n v="9.1"/>
    <n v="8.947486033519553"/>
    <n v="9.2956989247311839"/>
    <d v="2022-05-12T00:00:00"/>
    <s v="MF, MK"/>
    <m/>
    <m/>
    <x v="2"/>
    <x v="0"/>
    <n v="8.3000000000000007"/>
    <n v="8.6"/>
    <n v="9"/>
    <n v="8.6999999999999993"/>
    <n v="8.4473372781065095"/>
    <n v="8.8474576271186436"/>
    <d v="2022-10-03T00:00:00"/>
    <s v="KH, Tiril"/>
    <m/>
    <n v="0.50014875541304349"/>
    <n v="0.44824129761254028"/>
  </r>
  <r>
    <n v="24.16"/>
    <s v="24"/>
    <s v="16"/>
    <s v="HOLLOW"/>
    <n v="3.8"/>
    <n v="4"/>
    <n v="5.3"/>
    <n v="4.9000000000000004"/>
    <n v="3.8974358974358978"/>
    <n v="5.0921568627450986"/>
    <d v="2022-05-12T00:00:00"/>
    <s v="MF, MK"/>
    <m/>
    <m/>
    <x v="0"/>
    <x v="0"/>
    <n v="2"/>
    <n v="2"/>
    <n v="1.9"/>
    <n v="2.2999999999999998"/>
    <n v="2"/>
    <n v="2.0809523809523811"/>
    <d v="2022-10-03T00:00:00"/>
    <s v="KH, Tiril"/>
    <s v="veldig høy vekst! Riktig?"/>
    <n v="1.8974358974358978"/>
    <n v="3.0112044817927175"/>
  </r>
  <r>
    <n v="25.1"/>
    <s v="25"/>
    <s v="1"/>
    <s v="HUMMOCK"/>
    <n v="5.5"/>
    <n v="5.4"/>
    <n v="4.7"/>
    <n v="4.5999999999999996"/>
    <n v="5.4495412844036695"/>
    <n v="4.6494623655913969"/>
    <d v="2022-05-12T00:00:00"/>
    <s v="MF, MK"/>
    <m/>
    <m/>
    <x v="1"/>
    <x v="2"/>
    <n v="4.8"/>
    <n v="4.8"/>
    <n v="4.5"/>
    <n v="4.5"/>
    <n v="4.8"/>
    <n v="4.5"/>
    <d v="2022-10-03T00:00:00"/>
    <s v="OM, DM"/>
    <m/>
    <n v="0.64954128440366965"/>
    <n v="0.14946236559139692"/>
  </r>
  <r>
    <n v="25.2"/>
    <s v="25"/>
    <s v="2"/>
    <s v="HUMMOCK"/>
    <n v="5"/>
    <n v="4.9000000000000004"/>
    <n v="4.9000000000000004"/>
    <n v="4.7"/>
    <n v="4.9494949494949498"/>
    <n v="4.7979166666666666"/>
    <d v="2022-05-12T00:00:00"/>
    <s v="MF, MK"/>
    <m/>
    <m/>
    <x v="10"/>
    <x v="6"/>
    <n v="4.5999999999999996"/>
    <n v="4.4000000000000004"/>
    <n v="4.5"/>
    <n v="4.2"/>
    <n v="4.4977777777777783"/>
    <n v="4.3448275862068968"/>
    <d v="2022-10-03T00:00:00"/>
    <s v="OM, DM"/>
    <m/>
    <n v="0.45171717171717152"/>
    <n v="0.45308908045976981"/>
  </r>
  <r>
    <n v="25.3"/>
    <s v="25"/>
    <s v="3"/>
    <s v="HUMMOCK"/>
    <n v="7.6"/>
    <n v="7.6"/>
    <n v="7.4"/>
    <n v="7.3"/>
    <n v="7.6000000000000005"/>
    <n v="7.3496598639455799"/>
    <d v="2022-05-12T00:00:00"/>
    <s v="MF, MK"/>
    <m/>
    <m/>
    <x v="10"/>
    <x v="9"/>
    <n v="7.7"/>
    <n v="7.5"/>
    <n v="7.4"/>
    <n v="7.3"/>
    <n v="7.598684210526315"/>
    <n v="7.3496598639455799"/>
    <d v="2022-10-03T00:00:00"/>
    <s v="OM, DM"/>
    <m/>
    <n v="1.3157894736854914E-3"/>
    <n v="0"/>
  </r>
  <r>
    <n v="25.4"/>
    <s v="25"/>
    <s v="4"/>
    <s v="HUMMOCK"/>
    <n v="7"/>
    <n v="7.2"/>
    <n v="7.2"/>
    <n v="7"/>
    <n v="7.098591549295775"/>
    <n v="7.098591549295775"/>
    <d v="2022-05-12T00:00:00"/>
    <s v="MF, MK"/>
    <m/>
    <m/>
    <x v="10"/>
    <x v="9"/>
    <n v="6.7"/>
    <n v="6.5"/>
    <n v="7"/>
    <n v="6.6"/>
    <n v="6.5984848484848486"/>
    <n v="6.7941176470588234"/>
    <d v="2022-10-03T00:00:00"/>
    <s v="OM, DM"/>
    <s v="svart ring"/>
    <n v="0.50010670081092634"/>
    <n v="0.30447390223695159"/>
  </r>
  <r>
    <n v="25.5"/>
    <s v="25"/>
    <s v="5"/>
    <s v="HUMMOCK"/>
    <n v="6.4"/>
    <n v="6.3"/>
    <n v="6.1"/>
    <n v="5.9"/>
    <n v="6.3496062992125983"/>
    <n v="5.9983333333333331"/>
    <d v="2022-05-12T00:00:00"/>
    <s v="MF, MK"/>
    <s v="Målt bak W"/>
    <m/>
    <x v="4"/>
    <x v="4"/>
    <n v="6.2"/>
    <n v="6.1"/>
    <n v="5.8"/>
    <n v="5.6"/>
    <n v="6.1495934959349583"/>
    <n v="5.6982456140350868"/>
    <d v="2022-10-03T00:00:00"/>
    <s v="OM, DM"/>
    <s v="svart ring"/>
    <n v="0.20001280327764004"/>
    <n v="0.30008771929824629"/>
  </r>
  <r>
    <n v="25.6"/>
    <s v="25"/>
    <s v="6"/>
    <s v="HUMMOCK"/>
    <n v="7.5"/>
    <n v="7.5"/>
    <n v="6.9"/>
    <n v="6.7"/>
    <n v="7.5"/>
    <n v="6.798529411764707"/>
    <d v="2022-05-12T00:00:00"/>
    <s v="MF, MK"/>
    <m/>
    <m/>
    <x v="10"/>
    <x v="6"/>
    <n v="6.7"/>
    <n v="6.5"/>
    <n v="6.2"/>
    <n v="6.1"/>
    <n v="6.5984848484848486"/>
    <n v="6.1495934959349583"/>
    <d v="2022-10-03T00:00:00"/>
    <s v="OM, DM"/>
    <m/>
    <n v="0.90151515151515138"/>
    <n v="0.64893591582974874"/>
  </r>
  <r>
    <n v="25.7"/>
    <s v="25"/>
    <s v="7"/>
    <s v="HUMMOCK"/>
    <n v="7.5"/>
    <n v="7.5"/>
    <n v="7"/>
    <n v="7.1"/>
    <n v="7.5"/>
    <n v="7.0496453900709231"/>
    <d v="2022-05-12T00:00:00"/>
    <s v="MF, MK"/>
    <s v="Målt bak W"/>
    <m/>
    <x v="10"/>
    <x v="6"/>
    <n v="7.3"/>
    <n v="7.5"/>
    <n v="6.9"/>
    <n v="6.9"/>
    <n v="7.39864864864865"/>
    <n v="6.8999999999999995"/>
    <d v="2022-10-03T00:00:00"/>
    <s v="OM, DM"/>
    <m/>
    <n v="0.10135135135134998"/>
    <n v="0.14964539007092359"/>
  </r>
  <r>
    <n v="25.8"/>
    <s v="25"/>
    <s v="8"/>
    <s v="HUMMOCK"/>
    <n v="5.7"/>
    <n v="5.7"/>
    <n v="5.5"/>
    <n v="5.2"/>
    <n v="5.7"/>
    <n v="5.3457943925233646"/>
    <d v="2022-05-12T00:00:00"/>
    <s v="MF, MK"/>
    <m/>
    <m/>
    <x v="10"/>
    <x v="9"/>
    <n v="5.5"/>
    <n v="5.2"/>
    <n v="5.0999999999999996"/>
    <n v="5.0999999999999996"/>
    <n v="5.3457943925233646"/>
    <n v="5.0999999999999996"/>
    <d v="2022-10-03T00:00:00"/>
    <s v="OM, DM"/>
    <m/>
    <n v="0.35420560747663554"/>
    <n v="0.24579439252336499"/>
  </r>
  <r>
    <n v="25.9"/>
    <s v="25"/>
    <s v="9"/>
    <s v="HUMMOCK"/>
    <n v="7.5"/>
    <n v="7.8"/>
    <n v="7.7"/>
    <n v="7.7"/>
    <n v="7.6470588235294112"/>
    <n v="7.7000000000000011"/>
    <d v="2022-05-12T00:00:00"/>
    <s v="MF, MK"/>
    <m/>
    <m/>
    <x v="10"/>
    <x v="6"/>
    <n v="7.6"/>
    <n v="7.3"/>
    <n v="6.6"/>
    <n v="6.6"/>
    <n v="7.4469798657718131"/>
    <n v="6.6"/>
    <d v="2022-10-03T00:00:00"/>
    <s v="OM, DM"/>
    <m/>
    <n v="0.2000789577575981"/>
    <n v="1.1000000000000014"/>
  </r>
  <r>
    <s v="25.10"/>
    <s v="25"/>
    <s v="10"/>
    <s v="HUMMOCK"/>
    <n v="5.2"/>
    <n v="5.2"/>
    <n v="4.8"/>
    <n v="4.5999999999999996"/>
    <n v="5.2"/>
    <n v="4.6978723404255316"/>
    <d v="2022-05-12T00:00:00"/>
    <s v="MF, MK"/>
    <m/>
    <m/>
    <x v="10"/>
    <x v="9"/>
    <n v="5"/>
    <n v="4.9000000000000004"/>
    <n v="4.8"/>
    <n v="4.5999999999999996"/>
    <n v="4.9494949494949498"/>
    <n v="4.6978723404255316"/>
    <d v="2022-10-03T00:00:00"/>
    <s v="OM, DM"/>
    <s v="svart ring"/>
    <n v="0.25050505050505034"/>
    <n v="0"/>
  </r>
  <r>
    <n v="25.11"/>
    <s v="25"/>
    <s v="11"/>
    <s v="HUMMOCK"/>
    <n v="6.4"/>
    <n v="6.3"/>
    <n v="6.9"/>
    <n v="6.9"/>
    <n v="6.3496062992125983"/>
    <n v="6.8999999999999995"/>
    <d v="2022-05-12T00:00:00"/>
    <s v="MF, MK"/>
    <m/>
    <m/>
    <x v="10"/>
    <x v="9"/>
    <n v="6.4"/>
    <n v="6.3"/>
    <n v="6.7"/>
    <n v="6.7"/>
    <n v="6.3496062992125983"/>
    <n v="6.7"/>
    <d v="2022-10-03T00:00:00"/>
    <s v="OM, DM"/>
    <s v="svart ring"/>
    <n v="0"/>
    <n v="0.19999999999999929"/>
  </r>
  <r>
    <n v="25.12"/>
    <s v="25"/>
    <s v="12"/>
    <s v="HUMMOCK"/>
    <n v="5.9"/>
    <n v="5.8"/>
    <n v="5.0999999999999996"/>
    <n v="4.8"/>
    <n v="5.8495726495726492"/>
    <n v="4.9454545454545453"/>
    <d v="2022-05-12T00:00:00"/>
    <s v="MF, MK"/>
    <m/>
    <m/>
    <x v="1"/>
    <x v="9"/>
    <n v="5.5"/>
    <n v="5.7"/>
    <n v="4.9000000000000004"/>
    <n v="4.8"/>
    <n v="5.5982142857142856"/>
    <n v="4.8494845360824748"/>
    <d v="2022-10-03T00:00:00"/>
    <s v="OM, DM"/>
    <s v="svart ring"/>
    <n v="0.25135836385836363"/>
    <n v="9.5970009372070564E-2"/>
  </r>
  <r>
    <n v="25.13"/>
    <s v="25"/>
    <s v="13"/>
    <s v="HUMMOCK"/>
    <n v="5.8"/>
    <n v="6"/>
    <n v="5.2"/>
    <n v="5.0999999999999996"/>
    <n v="5.898305084745763"/>
    <n v="5.1495145631067958"/>
    <d v="2022-05-12T00:00:00"/>
    <s v="MF, MK"/>
    <m/>
    <m/>
    <x v="10"/>
    <x v="9"/>
    <m/>
    <m/>
    <m/>
    <m/>
    <s v=""/>
    <s v=""/>
    <d v="2022-10-03T00:00:00"/>
    <s v="OM, DM"/>
    <s v="wire missing"/>
    <s v=""/>
    <s v=""/>
  </r>
  <r>
    <n v="25.14"/>
    <s v="25"/>
    <s v="14"/>
    <s v="HUMMOCK"/>
    <n v="5.9"/>
    <n v="6.1"/>
    <n v="6.3"/>
    <n v="6.4"/>
    <n v="5.9983333333333331"/>
    <n v="6.3496062992125983"/>
    <d v="2022-05-12T00:00:00"/>
    <s v="MF, MK"/>
    <m/>
    <m/>
    <x v="10"/>
    <x v="6"/>
    <n v="6.2"/>
    <n v="6.1"/>
    <n v="5.9"/>
    <n v="6"/>
    <n v="6.1495934959349583"/>
    <n v="5.9495798319327742"/>
    <d v="2022-10-03T00:00:00"/>
    <s v="OM, DM"/>
    <m/>
    <n v="-0.15126016260162523"/>
    <n v="0.40002646727982416"/>
  </r>
  <r>
    <n v="25.15"/>
    <s v="25"/>
    <s v="15"/>
    <s v="HUMMOCK"/>
    <n v="7.4"/>
    <n v="7.3"/>
    <n v="7.4"/>
    <n v="7.3"/>
    <n v="7.3496598639455799"/>
    <n v="7.3496598639455799"/>
    <d v="2022-05-12T00:00:00"/>
    <s v="MF, MK"/>
    <s v="Målt bak"/>
    <m/>
    <x v="10"/>
    <x v="9"/>
    <n v="7.2"/>
    <n v="7.2"/>
    <n v="7.2"/>
    <n v="7.1"/>
    <n v="7.1999999999999993"/>
    <n v="7.1496503496503498"/>
    <d v="2022-10-03T00:00:00"/>
    <s v="OM, DM"/>
    <s v="svart ring"/>
    <n v="0.14965986394558062"/>
    <n v="0.20000951429523006"/>
  </r>
  <r>
    <n v="25.16"/>
    <s v="25"/>
    <s v="16"/>
    <s v="HUMMOCK"/>
    <n v="6.9"/>
    <n v="6.9"/>
    <n v="6.2"/>
    <n v="6"/>
    <n v="6.8999999999999995"/>
    <n v="6.0983606557377055"/>
    <d v="2022-05-12T00:00:00"/>
    <s v="MF, MK"/>
    <m/>
    <m/>
    <x v="7"/>
    <x v="9"/>
    <n v="7"/>
    <n v="6.9"/>
    <n v="5.9"/>
    <n v="6.1"/>
    <n v="6.9496402877697836"/>
    <n v="5.9983333333333331"/>
    <d v="2022-10-03T00:00:00"/>
    <s v="OM, DM"/>
    <m/>
    <n v="-4.964028776978413E-2"/>
    <n v="0.1000273224043724"/>
  </r>
  <r>
    <n v="26.1"/>
    <s v="26"/>
    <s v="1"/>
    <s v="HUMMOCK"/>
    <n v="9.1999999999999993"/>
    <n v="9.3000000000000007"/>
    <n v="9.1999999999999993"/>
    <n v="9.1999999999999993"/>
    <n v="9.2497297297297294"/>
    <n v="9.1999999999999993"/>
    <d v="2022-05-12T00:00:00"/>
    <s v="MF, MK"/>
    <m/>
    <m/>
    <x v="7"/>
    <x v="9"/>
    <n v="9"/>
    <n v="9.1"/>
    <n v="8.9"/>
    <n v="8.6999999999999993"/>
    <n v="9.0497237569060776"/>
    <n v="8.7988636363636363"/>
    <d v="2022-10-03T00:00:00"/>
    <s v="KH"/>
    <m/>
    <n v="0.20000597282365185"/>
    <n v="0.40113636363636296"/>
  </r>
  <r>
    <n v="26.2"/>
    <s v="26"/>
    <s v="2"/>
    <s v="HUMMOCK"/>
    <n v="8"/>
    <n v="7.9"/>
    <n v="8.1999999999999993"/>
    <n v="8.1999999999999993"/>
    <n v="7.949685534591195"/>
    <n v="8.1999999999999993"/>
    <d v="2022-05-12T00:00:00"/>
    <s v="MF, MK"/>
    <m/>
    <m/>
    <x v="7"/>
    <x v="9"/>
    <s v="NA"/>
    <s v="NA"/>
    <n v="8"/>
    <n v="8"/>
    <s v=""/>
    <n v="8"/>
    <d v="2022-10-03T00:00:00"/>
    <s v="KH"/>
    <s v="dead W fall"/>
    <s v=""/>
    <n v="0.19999999999999929"/>
  </r>
  <r>
    <n v="26.3"/>
    <s v="26"/>
    <s v="3"/>
    <s v="HUMMOCK"/>
    <n v="7.2"/>
    <n v="7"/>
    <n v="6.8"/>
    <n v="6.6"/>
    <n v="7.098591549295775"/>
    <n v="6.6985074626865666"/>
    <d v="2022-05-12T00:00:00"/>
    <s v="MF, MK"/>
    <m/>
    <m/>
    <x v="10"/>
    <x v="6"/>
    <n v="6.5"/>
    <n v="6.6"/>
    <n v="6.5"/>
    <n v="6.4"/>
    <n v="6.5496183206106871"/>
    <n v="6.4496124031007751"/>
    <d v="2022-10-03T00:00:00"/>
    <s v="KH"/>
    <s v="med E fall"/>
    <n v="0.54897322868508791"/>
    <n v="0.2488950595857915"/>
  </r>
  <r>
    <n v="26.4"/>
    <s v="26"/>
    <s v="4"/>
    <s v="HUMMOCK"/>
    <n v="6.2"/>
    <n v="6.5"/>
    <n v="7.1"/>
    <n v="6.8"/>
    <n v="6.3464566929133861"/>
    <n v="6.9467625899280572"/>
    <d v="2022-05-12T00:00:00"/>
    <s v="MF, MK"/>
    <m/>
    <m/>
    <x v="4"/>
    <x v="4"/>
    <n v="5.5"/>
    <n v="5.5"/>
    <n v="5.5"/>
    <n v="5.6"/>
    <n v="5.5"/>
    <n v="5.5495495495495497"/>
    <d v="2022-10-03T00:00:00"/>
    <s v="KH"/>
    <m/>
    <n v="0.8464566929133861"/>
    <n v="1.3972130403785075"/>
  </r>
  <r>
    <n v="26.5"/>
    <s v="26"/>
    <s v="5"/>
    <s v="HUMMOCK"/>
    <n v="6.8"/>
    <n v="7"/>
    <n v="7.2"/>
    <n v="7"/>
    <n v="6.8985507246376816"/>
    <n v="7.098591549295775"/>
    <d v="2022-05-12T00:00:00"/>
    <s v="MF, MK"/>
    <m/>
    <m/>
    <x v="1"/>
    <x v="2"/>
    <n v="7"/>
    <n v="7"/>
    <n v="7"/>
    <n v="7.3"/>
    <n v="7"/>
    <n v="7.1468531468531475"/>
    <d v="2022-10-03T00:00:00"/>
    <s v="KH"/>
    <m/>
    <n v="-0.1014492753623184"/>
    <n v="-4.8261597557372582E-2"/>
  </r>
  <r>
    <n v="26.6"/>
    <s v="26"/>
    <s v="6"/>
    <s v="HUMMOCK"/>
    <n v="9.1"/>
    <n v="8.6"/>
    <n v="8.4"/>
    <n v="8.5"/>
    <n v="8.8429378531073457"/>
    <n v="8.449704142011834"/>
    <d v="2022-05-12T00:00:00"/>
    <s v="MF, MK"/>
    <s v="rub E: mye rub of aus sammen. Må se seinere i sesongen hvem som dominerer"/>
    <m/>
    <x v="10"/>
    <x v="9"/>
    <n v="8"/>
    <n v="8.1999999999999993"/>
    <n v="7.5"/>
    <n v="7.5"/>
    <n v="8.0987654320987659"/>
    <n v="7.5"/>
    <d v="2022-10-03T00:00:00"/>
    <s v="KH"/>
    <m/>
    <n v="0.74417242100857983"/>
    <n v="0.94970414201183395"/>
  </r>
  <r>
    <n v="26.7"/>
    <s v="26"/>
    <s v="7"/>
    <s v="HUMMOCK"/>
    <n v="5.7"/>
    <n v="5.6"/>
    <n v="5.3"/>
    <n v="5.3"/>
    <n v="5.6495575221238932"/>
    <n v="5.3"/>
    <d v="2022-05-12T00:00:00"/>
    <s v="MF, MK"/>
    <m/>
    <m/>
    <x v="10"/>
    <x v="9"/>
    <n v="5"/>
    <n v="5"/>
    <n v="5.4"/>
    <n v="5.5"/>
    <n v="5"/>
    <n v="5.4495412844036695"/>
    <d v="2022-10-03T00:00:00"/>
    <s v="KH"/>
    <m/>
    <n v="0.64955752212389317"/>
    <n v="-0.14954128440366965"/>
  </r>
  <r>
    <n v="26.8"/>
    <s v="26"/>
    <s v="8"/>
    <s v="HUMMOCK"/>
    <n v="8.8000000000000007"/>
    <n v="9"/>
    <n v="9.1"/>
    <n v="9.1"/>
    <n v="8.8988764044943824"/>
    <n v="9.1"/>
    <d v="2022-05-12T00:00:00"/>
    <s v="MF, MK"/>
    <m/>
    <m/>
    <x v="4"/>
    <x v="4"/>
    <n v="8.6"/>
    <n v="8.5"/>
    <n v="8.6"/>
    <n v="8.6999999999999993"/>
    <n v="8.5497076023391809"/>
    <n v="8.6497109826589593"/>
    <d v="2022-10-03T00:00:00"/>
    <s v="KH"/>
    <m/>
    <n v="0.34916880215520152"/>
    <n v="0.45028901734104032"/>
  </r>
  <r>
    <n v="26.9"/>
    <s v="26"/>
    <s v="9"/>
    <s v="HUMMOCK"/>
    <n v="6.7"/>
    <n v="7"/>
    <n v="6.5"/>
    <n v="6.4"/>
    <n v="6.8467153284671536"/>
    <n v="6.4496124031007751"/>
    <d v="2022-05-12T00:00:00"/>
    <s v="MF, MK"/>
    <m/>
    <m/>
    <x v="1"/>
    <x v="9"/>
    <n v="7"/>
    <n v="6.9"/>
    <n v="6.6"/>
    <n v="6.9"/>
    <n v="6.9496402877697836"/>
    <n v="6.7466666666666661"/>
    <d v="2022-10-03T00:00:00"/>
    <s v="KH"/>
    <m/>
    <n v="-0.10292495930263001"/>
    <n v="-0.29705426356589104"/>
  </r>
  <r>
    <s v="26.10"/>
    <s v="26"/>
    <s v="10"/>
    <s v="HUMMOCK"/>
    <n v="9.1"/>
    <n v="9.1999999999999993"/>
    <n v="9.3000000000000007"/>
    <n v="9.4"/>
    <n v="9.1497267759562835"/>
    <n v="9.3497326203208555"/>
    <d v="2022-05-12T00:00:00"/>
    <s v="MF, MK"/>
    <m/>
    <m/>
    <x v="10"/>
    <x v="9"/>
    <n v="9"/>
    <n v="9.1999999999999993"/>
    <n v="9.1999999999999993"/>
    <n v="9.3000000000000007"/>
    <n v="9.0989010989010985"/>
    <n v="9.2497297297297294"/>
    <d v="2022-10-03T00:00:00"/>
    <s v="KH"/>
    <m/>
    <n v="5.0825677055184926E-2"/>
    <n v="0.1000028905911261"/>
  </r>
  <r>
    <n v="26.11"/>
    <s v="26"/>
    <s v="11"/>
    <s v="HUMMOCK"/>
    <n v="9"/>
    <n v="8.6999999999999993"/>
    <n v="8.6999999999999993"/>
    <n v="8.6"/>
    <n v="8.8474576271186436"/>
    <n v="8.6497109826589593"/>
    <d v="2022-05-12T00:00:00"/>
    <s v="MF, MK"/>
    <s v="Litt i front W"/>
    <m/>
    <x v="10"/>
    <x v="4"/>
    <n v="8.5"/>
    <n v="8.5"/>
    <n v="8.4"/>
    <n v="8.5"/>
    <n v="8.5"/>
    <n v="8.449704142011834"/>
    <d v="2022-10-03T00:00:00"/>
    <s v="KH"/>
    <m/>
    <n v="0.34745762711864359"/>
    <n v="0.20000684064712537"/>
  </r>
  <r>
    <n v="26.12"/>
    <s v="26"/>
    <s v="12"/>
    <s v="HUMMOCK"/>
    <n v="6.3"/>
    <n v="6.4"/>
    <n v="7.3"/>
    <n v="7.6"/>
    <n v="6.3496062992125983"/>
    <n v="7.4469798657718131"/>
    <d v="2022-05-12T00:00:00"/>
    <s v="MF, MK"/>
    <s v="Degraded W"/>
    <m/>
    <x v="4"/>
    <x v="4"/>
    <n v="6.6"/>
    <n v="6.5"/>
    <n v="7"/>
    <n v="7.5"/>
    <n v="6.5496183206106871"/>
    <n v="7.2413793103448274"/>
    <d v="2022-10-03T00:00:00"/>
    <s v="KH"/>
    <s v="degraded W"/>
    <n v="-0.20001202139808871"/>
    <n v="0.20560055542698574"/>
  </r>
  <r>
    <n v="26.13"/>
    <s v="26"/>
    <s v="13"/>
    <s v="HUMMOCK"/>
    <n v="7.5"/>
    <n v="7.4"/>
    <n v="7.2"/>
    <n v="7"/>
    <n v="7.4496644295302019"/>
    <n v="7.098591549295775"/>
    <d v="2022-05-12T00:00:00"/>
    <s v="MF, MK"/>
    <m/>
    <m/>
    <x v="1"/>
    <x v="2"/>
    <n v="7.4"/>
    <n v="7.1"/>
    <n v="7.8"/>
    <n v="7.6"/>
    <n v="7.2468965517241379"/>
    <n v="7.6987012987012982"/>
    <d v="2022-10-03T00:00:00"/>
    <s v="KH"/>
    <m/>
    <n v="0.20276787780606398"/>
    <n v="-0.6001097494055232"/>
  </r>
  <r>
    <n v="26.14"/>
    <s v="26"/>
    <s v="14"/>
    <s v="HUMMOCK"/>
    <n v="6.8"/>
    <n v="6.5"/>
    <n v="6.7"/>
    <n v="6.4"/>
    <n v="6.6466165413533824"/>
    <n v="6.5465648854961831"/>
    <d v="2022-05-12T00:00:00"/>
    <s v="MF, MK"/>
    <m/>
    <m/>
    <x v="1"/>
    <x v="2"/>
    <n v="6"/>
    <n v="5.9"/>
    <n v="6.5"/>
    <n v="6.4"/>
    <n v="5.9495798319327742"/>
    <n v="6.4496124031007751"/>
    <d v="2022-10-03T00:00:00"/>
    <s v="KH"/>
    <m/>
    <n v="0.69703670942060825"/>
    <n v="9.6952482395407991E-2"/>
  </r>
  <r>
    <n v="26.15"/>
    <s v="26"/>
    <s v="15"/>
    <s v="HUMMOCK"/>
    <n v="5.5"/>
    <n v="5.4"/>
    <n v="5.6"/>
    <n v="5.3"/>
    <n v="5.4495412844036695"/>
    <n v="5.4458715596330274"/>
    <d v="2022-05-12T00:00:00"/>
    <s v="MF, MK"/>
    <s v="Degraded E"/>
    <m/>
    <x v="4"/>
    <x v="4"/>
    <n v="5.6"/>
    <n v="5.4"/>
    <n v="5.7"/>
    <n v="6"/>
    <n v="5.4981818181818189"/>
    <n v="5.8461538461538467"/>
    <d v="2022-10-03T00:00:00"/>
    <s v="KH"/>
    <s v="degraded E"/>
    <n v="-4.8640533778149475E-2"/>
    <n v="-0.40028228652081932"/>
  </r>
  <r>
    <n v="26.16"/>
    <s v="26"/>
    <s v="16"/>
    <s v="HUMMOCK"/>
    <n v="5.5"/>
    <n v="5.8"/>
    <n v="5.2"/>
    <n v="5"/>
    <n v="5.6460176991150437"/>
    <n v="5.0980392156862742"/>
    <d v="2022-05-12T00:00:00"/>
    <s v="MF, MK"/>
    <m/>
    <m/>
    <x v="4"/>
    <x v="4"/>
    <n v="5.6"/>
    <n v="5.6"/>
    <n v="5.4"/>
    <n v="5.6"/>
    <n v="5.6"/>
    <n v="5.4981818181818189"/>
    <d v="2022-10-03T00:00:00"/>
    <s v="KH"/>
    <m/>
    <n v="4.6017699115044053E-2"/>
    <n v="-0.40014260249554479"/>
  </r>
  <r>
    <n v="27.1"/>
    <s v="27"/>
    <s v="1"/>
    <s v="HOLLOW"/>
    <n v="10.1"/>
    <n v="10.199999999999999"/>
    <n v="8.6999999999999993"/>
    <n v="9"/>
    <n v="10.14975369458128"/>
    <n v="8.8474576271186436"/>
    <d v="2022-05-12T00:00:00"/>
    <s v="MF, MK"/>
    <s v="&gt;1cm W + E"/>
    <m/>
    <x v="0"/>
    <x v="0"/>
    <n v="9.6999999999999993"/>
    <n v="9.6999999999999993"/>
    <n v="9.1999999999999993"/>
    <n v="9.1"/>
    <n v="9.6999999999999993"/>
    <n v="9.1497267759562835"/>
    <d v="2022-10-03T00:00:00"/>
    <s v="KH, Tiril"/>
    <s v="bal E spring, misidentified?"/>
    <n v="0.44975369458128078"/>
    <n v="-0.30226914883763989"/>
  </r>
  <r>
    <n v="27.2"/>
    <s v="27"/>
    <s v="2"/>
    <s v="HOLLOW"/>
    <n v="6.5"/>
    <n v="6.5"/>
    <n v="6.7"/>
    <n v="6.6"/>
    <n v="6.5"/>
    <n v="6.6496240601503764"/>
    <d v="2022-05-12T00:00:00"/>
    <s v="MF, MK"/>
    <s v="Many liverworts"/>
    <m/>
    <x v="0"/>
    <x v="0"/>
    <n v="7.2"/>
    <n v="6.9"/>
    <n v="6.7"/>
    <n v="6.8"/>
    <n v="7.0468085106382965"/>
    <n v="6.749629629629629"/>
    <d v="2022-10-03T00:00:00"/>
    <s v="KH, Tiril"/>
    <m/>
    <n v="-0.5468085106382965"/>
    <n v="-0.10000556947925254"/>
  </r>
  <r>
    <n v="27.3"/>
    <s v="27"/>
    <s v="3"/>
    <s v="HOLLOW"/>
    <n v="7.6"/>
    <n v="7.8"/>
    <n v="7.8"/>
    <n v="7.8"/>
    <n v="7.6987012987012982"/>
    <n v="7.7999999999999989"/>
    <d v="2022-05-12T00:00:00"/>
    <s v="MF, MK"/>
    <s v="&gt;1cm W, bak; many liverworts"/>
    <m/>
    <x v="0"/>
    <x v="0"/>
    <n v="7.4"/>
    <n v="7.8"/>
    <n v="8"/>
    <n v="7.9"/>
    <n v="7.594736842105263"/>
    <n v="7.949685534591195"/>
    <d v="2022-10-03T00:00:00"/>
    <s v="KH, Tiril"/>
    <m/>
    <n v="0.10396445659603515"/>
    <n v="-0.14968553459119605"/>
  </r>
  <r>
    <n v="27.4"/>
    <s v="27"/>
    <s v="4"/>
    <s v="HOLLOW"/>
    <n v="5.9"/>
    <n v="6.2"/>
    <n v="5.7"/>
    <n v="5.8"/>
    <n v="6.0462809917355376"/>
    <n v="5.7495652173913046"/>
    <d v="2022-05-12T00:00:00"/>
    <s v="MF, MK"/>
    <m/>
    <m/>
    <x v="8"/>
    <x v="7"/>
    <n v="4.3"/>
    <n v="4.5"/>
    <n v="4.9000000000000004"/>
    <n v="4.8"/>
    <n v="4.3977272727272734"/>
    <n v="4.8494845360824748"/>
    <d v="2022-10-03T00:00:00"/>
    <s v="KH, Tiril"/>
    <s v="bal W spring, misidentified?"/>
    <n v="1.6485537190082642"/>
    <n v="0.90008068130882979"/>
  </r>
  <r>
    <n v="27.5"/>
    <s v="27"/>
    <s v="5"/>
    <s v="HOLLOW"/>
    <n v="10"/>
    <n v="10.1"/>
    <n v="9"/>
    <n v="9"/>
    <n v="10.049751243781094"/>
    <n v="9"/>
    <d v="2022-05-12T00:00:00"/>
    <s v="MF, MK"/>
    <m/>
    <m/>
    <x v="0"/>
    <x v="0"/>
    <n v="7.8"/>
    <n v="7.4"/>
    <n v="7.5"/>
    <n v="7.7"/>
    <n v="7.594736842105263"/>
    <n v="7.598684210526315"/>
    <d v="2022-10-03T00:00:00"/>
    <s v="KH, Tiril"/>
    <m/>
    <n v="2.4550144016758306"/>
    <n v="1.401315789473685"/>
  </r>
  <r>
    <n v="27.6"/>
    <s v="27"/>
    <s v="6"/>
    <s v="HOLLOW"/>
    <n v="7.1"/>
    <n v="7.4"/>
    <n v="7"/>
    <n v="7"/>
    <n v="7.2468965517241379"/>
    <n v="7"/>
    <d v="2022-05-12T00:00:00"/>
    <s v="MF, MK"/>
    <s v="Målt bak E"/>
    <m/>
    <x v="3"/>
    <x v="1"/>
    <n v="6.4"/>
    <n v="6.2"/>
    <n v="6.5"/>
    <n v="6.5"/>
    <n v="6.2984126984126991"/>
    <n v="6.5"/>
    <d v="2022-10-03T00:00:00"/>
    <s v="KH, Tiril"/>
    <m/>
    <n v="0.94848385331143881"/>
    <n v="0.5"/>
  </r>
  <r>
    <n v="27.7"/>
    <s v="27"/>
    <s v="7"/>
    <s v="HOLLOW"/>
    <n v="8.3000000000000007"/>
    <n v="8.4"/>
    <n v="8"/>
    <n v="7.9"/>
    <n v="8.3497005988023965"/>
    <n v="7.949685534591195"/>
    <d v="2022-05-12T00:00:00"/>
    <s v="MF, MK"/>
    <s v="Målt rett bak W"/>
    <m/>
    <x v="3"/>
    <x v="1"/>
    <n v="7.1"/>
    <n v="6.8"/>
    <n v="7.2"/>
    <n v="7.5"/>
    <n v="6.9467625899280572"/>
    <n v="7.3469387755102034"/>
    <d v="2022-10-03T00:00:00"/>
    <s v="KH, Tiril"/>
    <s v="ten E fall, misidentified?"/>
    <n v="1.4029380088743393"/>
    <n v="0.60274675908099162"/>
  </r>
  <r>
    <n v="27.8"/>
    <s v="27"/>
    <s v="8"/>
    <s v="HOLLOW"/>
    <n v="8.4"/>
    <n v="8.3000000000000007"/>
    <n v="8.3000000000000007"/>
    <n v="8.4"/>
    <n v="8.3497005988023965"/>
    <n v="8.3497005988023965"/>
    <d v="2022-05-12T00:00:00"/>
    <s v="MF, MK"/>
    <m/>
    <m/>
    <x v="1"/>
    <x v="4"/>
    <n v="7.6"/>
    <n v="7.4"/>
    <n v="7.6"/>
    <n v="7.6"/>
    <n v="7.4986666666666677"/>
    <n v="7.6000000000000005"/>
    <d v="2022-10-03T00:00:00"/>
    <s v="KH, Tiril"/>
    <m/>
    <n v="0.85103393213572875"/>
    <n v="0.74970059880239592"/>
  </r>
  <r>
    <n v="27.9"/>
    <s v="27"/>
    <s v="9"/>
    <s v="HOLLOW"/>
    <n v="8.6999999999999993"/>
    <n v="8.9"/>
    <n v="8.9"/>
    <n v="8.8000000000000007"/>
    <n v="8.7988636363636363"/>
    <n v="8.8497175141242934"/>
    <d v="2022-05-12T00:00:00"/>
    <s v="MF, MK"/>
    <s v="Målt lit bak W, Målt lit front E"/>
    <m/>
    <x v="3"/>
    <x v="1"/>
    <n v="5"/>
    <n v="5"/>
    <n v="7.3"/>
    <n v="7"/>
    <n v="5"/>
    <n v="7.1468531468531475"/>
    <d v="2022-10-03T00:00:00"/>
    <s v="KH, Tiril"/>
    <s v="veldig høy vekst! Riktig?"/>
    <n v="3.7988636363636363"/>
    <n v="1.7028643672711459"/>
  </r>
  <r>
    <s v="27.10"/>
    <s v="27"/>
    <s v="10"/>
    <s v="HOLLOW"/>
    <n v="6.8"/>
    <n v="7"/>
    <n v="6.8"/>
    <n v="6.8"/>
    <n v="6.8985507246376816"/>
    <n v="6.8"/>
    <d v="2022-05-12T00:00:00"/>
    <s v="MF, MK"/>
    <m/>
    <m/>
    <x v="3"/>
    <x v="1"/>
    <n v="4.5"/>
    <n v="4.5"/>
    <n v="4"/>
    <n v="4"/>
    <n v="4.5"/>
    <n v="4"/>
    <d v="2022-10-03T00:00:00"/>
    <s v="KH, Tiril"/>
    <m/>
    <n v="2.3985507246376816"/>
    <n v="2.8"/>
  </r>
  <r>
    <n v="27.11"/>
    <s v="27"/>
    <s v="11"/>
    <s v="HOLLOW"/>
    <n v="9.8000000000000007"/>
    <n v="9.6999999999999993"/>
    <n v="8.8000000000000007"/>
    <n v="9.1"/>
    <n v="9.7497435897435896"/>
    <n v="8.947486033519553"/>
    <d v="2022-05-12T00:00:00"/>
    <s v="MF, MK"/>
    <m/>
    <m/>
    <x v="3"/>
    <x v="0"/>
    <n v="8"/>
    <n v="8"/>
    <n v="7.8"/>
    <n v="7.4"/>
    <n v="8"/>
    <n v="7.594736842105263"/>
    <d v="2022-10-03T00:00:00"/>
    <s v="KH, Tiril"/>
    <m/>
    <n v="1.7497435897435896"/>
    <n v="1.35274919141429"/>
  </r>
  <r>
    <n v="27.12"/>
    <s v="27"/>
    <s v="12"/>
    <s v="HOLLOW"/>
    <n v="6.4"/>
    <n v="6.4"/>
    <n v="5.6"/>
    <n v="5.5"/>
    <n v="6.4"/>
    <n v="5.5495495495495497"/>
    <d v="2022-05-12T00:00:00"/>
    <s v="MF, MK"/>
    <m/>
    <m/>
    <x v="4"/>
    <x v="4"/>
    <n v="5.5"/>
    <n v="5.5"/>
    <n v="4"/>
    <n v="3.8"/>
    <n v="5.5"/>
    <n v="3.8974358974358978"/>
    <d v="2022-10-03T00:00:00"/>
    <s v="KH, Tiril"/>
    <m/>
    <n v="0.90000000000000036"/>
    <n v="1.6521136521136519"/>
  </r>
  <r>
    <n v="27.13"/>
    <s v="27"/>
    <s v="13"/>
    <s v="HOLLOW"/>
    <n v="9.8000000000000007"/>
    <n v="9.5"/>
    <n v="9.3000000000000007"/>
    <n v="9"/>
    <n v="9.6476683937823839"/>
    <n v="9.1475409836065573"/>
    <d v="2022-05-12T00:00:00"/>
    <s v="MF, MK"/>
    <m/>
    <m/>
    <x v="0"/>
    <x v="0"/>
    <n v="9.1999999999999993"/>
    <n v="8.9"/>
    <n v="8.5"/>
    <n v="8.3000000000000007"/>
    <n v="9.0475138121546959"/>
    <n v="8.3988095238095255"/>
    <d v="2022-10-03T00:00:00"/>
    <s v="KH, Tiril"/>
    <m/>
    <n v="0.60015458162768809"/>
    <n v="0.74873145979703182"/>
  </r>
  <r>
    <n v="27.14"/>
    <s v="27"/>
    <s v="14"/>
    <s v="HOLLOW"/>
    <n v="9.1999999999999993"/>
    <n v="9.3000000000000007"/>
    <n v="10.1"/>
    <n v="10"/>
    <n v="9.2497297297297294"/>
    <n v="10.049751243781094"/>
    <d v="2022-05-12T00:00:00"/>
    <s v="MF, MK"/>
    <m/>
    <m/>
    <x v="4"/>
    <x v="4"/>
    <n v="8.6"/>
    <n v="9"/>
    <n v="8.6999999999999993"/>
    <n v="9"/>
    <n v="8.7954545454545467"/>
    <n v="8.8474576271186436"/>
    <d v="2022-10-03T00:00:00"/>
    <s v="KH, Tiril"/>
    <m/>
    <n v="0.45427518427518265"/>
    <n v="1.20229361666245"/>
  </r>
  <r>
    <n v="27.15"/>
    <s v="27"/>
    <s v="15"/>
    <s v="HOLLOW"/>
    <n v="8.6"/>
    <n v="8.6999999999999993"/>
    <n v="9.3000000000000007"/>
    <n v="9.1"/>
    <n v="8.6497109826589593"/>
    <n v="9.198913043478262"/>
    <d v="2022-05-12T00:00:00"/>
    <s v="MF, MK"/>
    <m/>
    <m/>
    <x v="0"/>
    <x v="1"/>
    <n v="8.1999999999999993"/>
    <n v="8.5"/>
    <n v="7.8"/>
    <n v="7.7"/>
    <n v="8.3473053892215567"/>
    <n v="7.7496774193548381"/>
    <d v="2022-10-03T00:00:00"/>
    <s v="KH, Tiril"/>
    <m/>
    <n v="0.30240559343740259"/>
    <n v="1.4492356241234239"/>
  </r>
  <r>
    <n v="27.16"/>
    <s v="27"/>
    <s v="16"/>
    <s v="HOLLOW"/>
    <n v="10"/>
    <n v="10.199999999999999"/>
    <n v="9.3000000000000007"/>
    <n v="9.6"/>
    <n v="10.099009900990097"/>
    <n v="9.4476190476190478"/>
    <d v="2022-05-12T00:00:00"/>
    <s v="MF, MK"/>
    <m/>
    <m/>
    <x v="4"/>
    <x v="4"/>
    <n v="6.5"/>
    <n v="6.7"/>
    <n v="7.2"/>
    <n v="7.5"/>
    <n v="6.5984848484848486"/>
    <n v="7.3469387755102034"/>
    <d v="2022-10-03T00:00:00"/>
    <s v="KH, Tiril"/>
    <s v="veldig høy vekst! Riktig?"/>
    <n v="3.5005250525052487"/>
    <n v="2.1006802721088444"/>
  </r>
  <r>
    <n v="28.1"/>
    <s v="28"/>
    <s v="1"/>
    <s v="EDGE"/>
    <n v="9.6"/>
    <n v="9.6"/>
    <n v="9.6999999999999993"/>
    <n v="9.6999999999999993"/>
    <n v="9.6"/>
    <n v="9.6999999999999993"/>
    <d v="2022-05-12T00:00:00"/>
    <s v="MF, MK"/>
    <s v="Målt bak"/>
    <s v="Note for whole plot: very orange majus!"/>
    <x v="0"/>
    <x v="0"/>
    <n v="9.5"/>
    <n v="9.6999999999999993"/>
    <n v="9.6999999999999993"/>
    <n v="9.5"/>
    <n v="9.5989583333333321"/>
    <n v="9.5989583333333321"/>
    <d v="2022-10-03T00:00:00"/>
    <s v="OM, DM"/>
    <m/>
    <n v="1.0416666666674956E-3"/>
    <n v="0.10104166666666714"/>
  </r>
  <r>
    <n v="28.2"/>
    <s v="28"/>
    <s v="2"/>
    <s v="EDGE"/>
    <n v="7.9"/>
    <n v="8"/>
    <n v="8.3000000000000007"/>
    <n v="8.3000000000000007"/>
    <n v="7.949685534591195"/>
    <n v="8.3000000000000007"/>
    <d v="2022-05-12T00:00:00"/>
    <s v="MF, MK"/>
    <m/>
    <m/>
    <x v="3"/>
    <x v="1"/>
    <n v="7.3"/>
    <n v="6.9"/>
    <n v="7.4"/>
    <n v="7.4"/>
    <n v="7.0943661971830991"/>
    <n v="7.4000000000000012"/>
    <d v="2022-10-03T00:00:00"/>
    <s v="OM, DM"/>
    <m/>
    <n v="0.85531933740809585"/>
    <n v="0.89999999999999947"/>
  </r>
  <r>
    <n v="28.3"/>
    <s v="28"/>
    <s v="3"/>
    <s v="EDGE"/>
    <n v="11.5"/>
    <n v="11.4"/>
    <n v="11.2"/>
    <n v="11.2"/>
    <n v="11.449781659388647"/>
    <n v="11.2"/>
    <d v="2022-05-12T00:00:00"/>
    <s v="MF, MK"/>
    <s v="Målt front E"/>
    <m/>
    <x v="0"/>
    <x v="0"/>
    <n v="11.1"/>
    <n v="11.2"/>
    <n v="11.3"/>
    <n v="11.2"/>
    <n v="11.149775784753363"/>
    <n v="11.249777777777778"/>
    <d v="2022-10-03T00:00:00"/>
    <s v="OM, DM"/>
    <m/>
    <n v="0.30000587463528383"/>
    <n v="-4.9777777777778809E-2"/>
  </r>
  <r>
    <n v="28.4"/>
    <s v="28"/>
    <s v="4"/>
    <s v="EDGE"/>
    <n v="10.4"/>
    <n v="10.199999999999999"/>
    <n v="10.5"/>
    <n v="10.5"/>
    <n v="10.299029126213592"/>
    <n v="10.5"/>
    <d v="2022-05-12T00:00:00"/>
    <s v="MF, MK"/>
    <m/>
    <m/>
    <x v="0"/>
    <x v="2"/>
    <n v="9.5"/>
    <n v="9.6"/>
    <n v="9.1"/>
    <n v="9.4"/>
    <n v="9.5497382198952874"/>
    <n v="9.2475675675675681"/>
    <d v="2022-10-03T00:00:00"/>
    <s v="OM, DM"/>
    <m/>
    <n v="0.7492909063183042"/>
    <n v="1.2524324324324319"/>
  </r>
  <r>
    <n v="28.5"/>
    <s v="28"/>
    <s v="5"/>
    <s v="EDGE"/>
    <n v="10.1"/>
    <n v="10.199999999999999"/>
    <n v="10.5"/>
    <n v="10.4"/>
    <n v="10.14975369458128"/>
    <n v="10.44976076555024"/>
    <d v="2022-05-12T00:00:00"/>
    <s v="MF, MK"/>
    <s v="&gt;2cm W"/>
    <m/>
    <x v="1"/>
    <x v="0"/>
    <n v="9.9"/>
    <n v="9.9"/>
    <n v="9.9"/>
    <n v="10"/>
    <n v="9.9"/>
    <n v="9.9497487437185921"/>
    <d v="2022-10-03T00:00:00"/>
    <s v="OM, DM"/>
    <m/>
    <n v="0.24975369458127972"/>
    <n v="0.5000120218316475"/>
  </r>
  <r>
    <n v="28.6"/>
    <s v="28"/>
    <s v="6"/>
    <s v="EDGE"/>
    <n v="7.3"/>
    <n v="7.2"/>
    <n v="7.7"/>
    <n v="7.6"/>
    <n v="7.2496551724137932"/>
    <n v="7.6496732026143786"/>
    <d v="2022-05-12T00:00:00"/>
    <s v="MF, MK"/>
    <m/>
    <m/>
    <x v="3"/>
    <x v="1"/>
    <n v="5.4"/>
    <n v="5.3"/>
    <n v="4.7"/>
    <n v="5"/>
    <n v="5.349532710280374"/>
    <n v="4.8453608247422677"/>
    <d v="2022-10-03T00:00:00"/>
    <s v="OM, DM"/>
    <s v="maj both spring, misidentified?"/>
    <n v="1.9001224621334192"/>
    <n v="2.8043123778721109"/>
  </r>
  <r>
    <n v="28.7"/>
    <s v="28"/>
    <s v="7"/>
    <s v="EDGE"/>
    <n v="9.9"/>
    <n v="9.9"/>
    <n v="9"/>
    <n v="9.1999999999999993"/>
    <n v="9.9"/>
    <n v="9.0989010989010985"/>
    <d v="2022-05-12T00:00:00"/>
    <s v="MF, MK"/>
    <m/>
    <m/>
    <x v="0"/>
    <x v="1"/>
    <n v="7.9"/>
    <n v="8.5"/>
    <n v="8.1"/>
    <n v="8.1999999999999993"/>
    <n v="8.1890243902439028"/>
    <n v="8.1496932515337424"/>
    <d v="2022-10-03T00:00:00"/>
    <s v="OM, DM"/>
    <s v="maj E spring, misidentified?"/>
    <n v="1.7109756097560975"/>
    <n v="0.94920784736735619"/>
  </r>
  <r>
    <n v="28.8"/>
    <s v="28"/>
    <s v="8"/>
    <s v="EDGE"/>
    <n v="7.7"/>
    <n v="7.6"/>
    <n v="7.3"/>
    <n v="7.4"/>
    <n v="7.6496732026143786"/>
    <n v="7.3496598639455799"/>
    <d v="2022-05-12T00:00:00"/>
    <s v="MF, MK"/>
    <m/>
    <m/>
    <x v="3"/>
    <x v="1"/>
    <n v="5.3"/>
    <n v="5.7"/>
    <n v="5.0999999999999996"/>
    <n v="5.2"/>
    <n v="5.4927272727272722"/>
    <n v="5.1495145631067958"/>
    <d v="2022-10-03T00:00:00"/>
    <s v="OM, DM"/>
    <s v="maj both spring, misidentified?"/>
    <n v="2.1569459298871063"/>
    <n v="2.2001453008387841"/>
  </r>
  <r>
    <n v="28.9"/>
    <s v="28"/>
    <s v="9"/>
    <s v="EDGE"/>
    <m/>
    <m/>
    <m/>
    <m/>
    <e v="#N/A"/>
    <e v="#N/A"/>
    <d v="2022-05-12T00:00:00"/>
    <s v="MF, MK"/>
    <s v="No wire"/>
    <m/>
    <x v="11"/>
    <x v="10"/>
    <m/>
    <m/>
    <m/>
    <m/>
    <s v=""/>
    <s v=""/>
    <d v="2022-10-03T00:00:00"/>
    <s v="OM, DM"/>
    <s v="no wire"/>
    <s v=""/>
    <s v=""/>
  </r>
  <r>
    <s v="28.10"/>
    <s v="28"/>
    <s v="10"/>
    <s v="EDGE"/>
    <n v="7.6"/>
    <n v="7.5"/>
    <n v="7.6"/>
    <n v="7.6"/>
    <n v="7.5496688741721858"/>
    <n v="7.6000000000000005"/>
    <d v="2022-05-12T00:00:00"/>
    <s v="MF, MK"/>
    <s v="Målt bak"/>
    <m/>
    <x v="6"/>
    <x v="1"/>
    <n v="4.4000000000000004"/>
    <n v="4.0999999999999996"/>
    <n v="4"/>
    <n v="3.6"/>
    <n v="4.2447058823529407"/>
    <n v="3.7894736842105261"/>
    <d v="2022-10-03T00:00:00"/>
    <s v="OM, DM"/>
    <s v="ten W fall, misidentified? Veldig høy vekst! Riktig?"/>
    <n v="3.3049629918192451"/>
    <n v="3.8105263157894744"/>
  </r>
  <r>
    <n v="28.11"/>
    <s v="28"/>
    <s v="11"/>
    <s v="EDGE"/>
    <n v="9.5"/>
    <n v="9.1"/>
    <n v="9.1999999999999993"/>
    <n v="9.5"/>
    <n v="9.2956989247311839"/>
    <n v="9.3475935828877006"/>
    <d v="2022-05-12T00:00:00"/>
    <s v="MF, MK"/>
    <m/>
    <m/>
    <x v="6"/>
    <x v="5"/>
    <n v="6.6"/>
    <n v="6.9"/>
    <n v="6.1"/>
    <n v="6.3"/>
    <n v="6.7466666666666661"/>
    <n v="6.1983870967741934"/>
    <d v="2022-10-03T00:00:00"/>
    <s v="OM, DM"/>
    <m/>
    <n v="2.5490322580645177"/>
    <n v="3.1492064861135072"/>
  </r>
  <r>
    <n v="28.12"/>
    <s v="28"/>
    <s v="12"/>
    <s v="EDGE"/>
    <n v="6.6"/>
    <n v="6.7"/>
    <n v="6"/>
    <n v="6.4"/>
    <n v="6.6496240601503764"/>
    <n v="6.1935483870967749"/>
    <d v="2022-05-12T00:00:00"/>
    <s v="MF, MK"/>
    <m/>
    <m/>
    <x v="3"/>
    <x v="5"/>
    <n v="3.2"/>
    <n v="3.5"/>
    <n v="3.6"/>
    <n v="3.8"/>
    <n v="3.3432835820895521"/>
    <n v="3.6972972972972968"/>
    <d v="2022-10-03T00:00:00"/>
    <s v="OM, DM"/>
    <s v="maj W spring, misidentified?"/>
    <n v="3.3063404780608243"/>
    <n v="2.4962510897994781"/>
  </r>
  <r>
    <n v="28.13"/>
    <s v="28"/>
    <s v="13"/>
    <s v="EDGE"/>
    <m/>
    <m/>
    <m/>
    <m/>
    <e v="#N/A"/>
    <e v="#N/A"/>
    <d v="2022-05-12T00:00:00"/>
    <s v="MF, MK"/>
    <s v="No wire"/>
    <m/>
    <x v="11"/>
    <x v="10"/>
    <m/>
    <m/>
    <m/>
    <m/>
    <s v=""/>
    <s v=""/>
    <d v="2022-10-03T00:00:00"/>
    <s v="OM, DM"/>
    <s v="no wire"/>
    <s v=""/>
    <s v=""/>
  </r>
  <r>
    <n v="28.14"/>
    <s v="28"/>
    <s v="14"/>
    <s v="EDGE"/>
    <n v="8.8000000000000007"/>
    <n v="8.6999999999999993"/>
    <n v="9.4"/>
    <n v="9.1999999999999993"/>
    <n v="8.7497142857142851"/>
    <n v="9.2989247311827938"/>
    <d v="2022-05-12T00:00:00"/>
    <s v="MF, MK"/>
    <m/>
    <m/>
    <x v="6"/>
    <x v="5"/>
    <n v="6.7"/>
    <n v="7.1"/>
    <n v="5.7"/>
    <n v="6.1"/>
    <n v="6.8942028985507244"/>
    <n v="5.8932203389830509"/>
    <d v="2022-10-03T00:00:00"/>
    <s v="OM, DM"/>
    <m/>
    <n v="1.8555113871635607"/>
    <n v="3.405704392199743"/>
  </r>
  <r>
    <n v="28.15"/>
    <s v="28"/>
    <s v="15"/>
    <s v="EDGE"/>
    <n v="6.5"/>
    <n v="6.1"/>
    <n v="6.1"/>
    <n v="6.3"/>
    <n v="6.2936507936507935"/>
    <n v="6.1983870967741934"/>
    <d v="2022-05-12T00:00:00"/>
    <s v="MF, MK"/>
    <s v="Målt bak W"/>
    <m/>
    <x v="6"/>
    <x v="5"/>
    <s v="NA"/>
    <n v="5.7"/>
    <s v="NA"/>
    <n v="5.2"/>
    <n v="5.7"/>
    <n v="5.2"/>
    <d v="2022-10-03T00:00:00"/>
    <s v="OM, DM"/>
    <m/>
    <n v="0.59365079365079332"/>
    <n v="0.99838709677419324"/>
  </r>
  <r>
    <n v="28.16"/>
    <s v="28"/>
    <s v="16"/>
    <s v="EDGE"/>
    <n v="9"/>
    <n v="8.8000000000000007"/>
    <n v="7.5"/>
    <n v="7.7"/>
    <n v="8.8988764044943824"/>
    <n v="7.598684210526315"/>
    <d v="2022-05-12T00:00:00"/>
    <s v="MF, MK"/>
    <s v="Degraded"/>
    <m/>
    <x v="0"/>
    <x v="0"/>
    <n v="8.5"/>
    <n v="8.6"/>
    <n v="7.9"/>
    <n v="8.3000000000000007"/>
    <n v="8.5497076023391809"/>
    <n v="8.0950617283950628"/>
    <d v="2022-10-03T00:00:00"/>
    <s v="OM, DM"/>
    <m/>
    <n v="0.34916880215520152"/>
    <n v="-0.49637751786874773"/>
  </r>
</pivotCacheRecords>
</file>

<file path=xl/pivotCache/pivotCacheRecords3.xml><?xml version="1.0" encoding="utf-8"?>
<pivotCacheRecords xmlns="http://schemas.openxmlformats.org/spreadsheetml/2006/main" xmlns:r="http://schemas.openxmlformats.org/officeDocument/2006/relationships" count="545">
  <r>
    <s v="1.1"/>
    <n v="1"/>
    <n v="1"/>
    <s v="R1"/>
    <n v="12.6"/>
    <n v="12.4"/>
    <n v="12.3"/>
    <n v="12"/>
    <n v="12.499200000000002"/>
    <n v="12.148148148148149"/>
    <d v="2021-05-11T00:00:00"/>
    <s v="MF, LML"/>
    <m/>
    <m/>
    <x v="0"/>
    <x v="0"/>
    <n v="12.2"/>
    <n v="12.2"/>
    <n v="12"/>
    <n v="12"/>
    <n v="12.2"/>
    <n v="12"/>
    <d v="2021-09-26T00:00:00"/>
    <s v="MF, NB"/>
    <s v="Målt litt i front"/>
    <m/>
    <n v="0.29920000000000258"/>
    <n v="0.14814814814814881"/>
  </r>
  <r>
    <s v="1.2"/>
    <n v="1"/>
    <n v="2"/>
    <s v="R1"/>
    <n v="14"/>
    <n v="14.3"/>
    <n v="14.2"/>
    <n v="14.4"/>
    <n v="14.148409893992934"/>
    <n v="14.2993006993007"/>
    <d v="2021-05-11T00:00:00"/>
    <s v="MF, LML"/>
    <m/>
    <m/>
    <x v="0"/>
    <x v="0"/>
    <n v="13.4"/>
    <n v="13.5"/>
    <n v="13.6"/>
    <n v="13.6"/>
    <n v="13.449814126394052"/>
    <n v="13.6"/>
    <d v="2021-09-26T00:00:00"/>
    <s v="MF, NB"/>
    <s v="Målt litt i front"/>
    <m/>
    <n v="0.69859576759888142"/>
    <n v="0.69930069930070005"/>
  </r>
  <r>
    <s v="1.3"/>
    <n v="1"/>
    <n v="3"/>
    <s v="R1"/>
    <n v="13.2"/>
    <n v="13.3"/>
    <n v="13.6"/>
    <n v="13.3"/>
    <n v="13.249811320754718"/>
    <n v="13.448327137546467"/>
    <d v="2021-05-11T00:00:00"/>
    <s v="MF, LML"/>
    <m/>
    <m/>
    <x v="0"/>
    <x v="0"/>
    <n v="13.3"/>
    <n v="13.5"/>
    <n v="13.2"/>
    <n v="13.1"/>
    <n v="13.399253731343284"/>
    <n v="13.149809885931559"/>
    <d v="2021-09-26T00:00:00"/>
    <s v="MF, NB"/>
    <m/>
    <m/>
    <n v="-0.14944241058856633"/>
    <n v="0.29851725161490883"/>
  </r>
  <r>
    <s v="1.4"/>
    <n v="1"/>
    <n v="4"/>
    <s v="R1"/>
    <n v="12.5"/>
    <n v="12.5"/>
    <n v="12"/>
    <n v="12"/>
    <n v="12.5"/>
    <n v="12"/>
    <d v="2021-05-11T00:00:00"/>
    <s v="MF, LML"/>
    <s v="Målt bak"/>
    <m/>
    <x v="0"/>
    <x v="0"/>
    <n v="12.2"/>
    <n v="12.1"/>
    <n v="11.6"/>
    <n v="11.7"/>
    <n v="12.149794238683127"/>
    <n v="11.649785407725322"/>
    <d v="2021-09-26T00:00:00"/>
    <s v="MF, NB"/>
    <s v="Målt bak"/>
    <m/>
    <n v="0.35020576131687342"/>
    <n v="0.35021459227467844"/>
  </r>
  <r>
    <s v="1.5"/>
    <n v="1"/>
    <n v="5"/>
    <s v="R1"/>
    <n v="13.8"/>
    <n v="13.7"/>
    <n v="13.2"/>
    <n v="13.2"/>
    <n v="13.749818181818181"/>
    <n v="13.2"/>
    <d v="2021-05-11T00:00:00"/>
    <s v="MF, LML"/>
    <s v="Ganske nedbrutt"/>
    <m/>
    <x v="0"/>
    <x v="1"/>
    <n v="13.7"/>
    <n v="13.6"/>
    <n v="13.1"/>
    <n v="13"/>
    <n v="13.649816849816849"/>
    <n v="13.049808429118773"/>
    <d v="2021-09-26T00:00:00"/>
    <s v="MF, NB"/>
    <s v="Nedbrutt"/>
    <m/>
    <n v="0.10000133200133199"/>
    <n v="0.15019157088122626"/>
  </r>
  <r>
    <s v="1.6"/>
    <n v="1"/>
    <n v="6"/>
    <s v="R1"/>
    <n v="10.1"/>
    <n v="9.6999999999999993"/>
    <n v="10"/>
    <n v="9.6"/>
    <n v="9.8959595959595958"/>
    <n v="9.795918367346939"/>
    <d v="2021-05-11T00:00:00"/>
    <s v="MF, LML"/>
    <m/>
    <m/>
    <x v="1"/>
    <x v="0"/>
    <n v="9.1"/>
    <n v="9.4"/>
    <n v="9.1999999999999993"/>
    <n v="9.5"/>
    <n v="9.2475675675675681"/>
    <n v="9.3475935828877006"/>
    <d v="2021-09-26T00:00:00"/>
    <s v="MF, NB"/>
    <m/>
    <m/>
    <n v="0.6483920283920277"/>
    <n v="0.4483247844592384"/>
  </r>
  <r>
    <s v="1.7"/>
    <n v="1"/>
    <n v="7"/>
    <s v="R1"/>
    <n v="14.6"/>
    <n v="14.5"/>
    <n v="14.3"/>
    <n v="14.5"/>
    <n v="14.549828178694158"/>
    <n v="14.399305555555557"/>
    <d v="2021-05-11T00:00:00"/>
    <s v="MF, LML"/>
    <s v="To farge varianter, litt nedbrutt"/>
    <m/>
    <x v="2"/>
    <x v="2"/>
    <n v="14.4"/>
    <n v="14.4"/>
    <n v="14.3"/>
    <n v="14.3"/>
    <n v="14.399999999999999"/>
    <n v="14.300000000000002"/>
    <d v="2021-09-26T00:00:00"/>
    <s v="MF, NB"/>
    <s v="Litt nedbrutt"/>
    <m/>
    <n v="0.14982817869415932"/>
    <n v="9.9305555555554648E-2"/>
  </r>
  <r>
    <s v="1.8"/>
    <n v="1"/>
    <n v="8"/>
    <s v="R1"/>
    <n v="13.2"/>
    <n v="13.3"/>
    <n v="13.2"/>
    <n v="13.2"/>
    <n v="13.249811320754718"/>
    <n v="13.2"/>
    <d v="2021-05-11T00:00:00"/>
    <s v="MF, LML"/>
    <m/>
    <m/>
    <x v="0"/>
    <x v="0"/>
    <n v="12.8"/>
    <n v="13.1"/>
    <n v="12.7"/>
    <n v="12.9"/>
    <n v="12.948262548262546"/>
    <n v="12.79921875"/>
    <d v="2021-09-26T00:00:00"/>
    <s v="MF, NB"/>
    <m/>
    <m/>
    <n v="0.30154877249217193"/>
    <n v="0.40078124999999964"/>
  </r>
  <r>
    <s v="1.9"/>
    <n v="1"/>
    <n v="9"/>
    <s v="R1"/>
    <n v="12"/>
    <n v="12.2"/>
    <n v="12.8"/>
    <n v="12.7"/>
    <n v="12.099173553719007"/>
    <n v="12.749803921568628"/>
    <d v="2021-05-11T00:00:00"/>
    <s v="MF, LML"/>
    <s v="Søkk øst"/>
    <m/>
    <x v="3"/>
    <x v="2"/>
    <n v="11.6"/>
    <n v="11.5"/>
    <n v="12.9"/>
    <n v="13"/>
    <n v="11.54978354978355"/>
    <n v="12.94980694980695"/>
    <d v="2021-09-26T00:00:00"/>
    <s v="MF, NB"/>
    <s v="Søkk i ø"/>
    <m/>
    <n v="0.54939000393545712"/>
    <n v="-0.2000030282383225"/>
  </r>
  <r>
    <s v="1.10"/>
    <n v="1"/>
    <n v="10"/>
    <s v="R1"/>
    <n v="10.7"/>
    <n v="10.6"/>
    <n v="10.9"/>
    <n v="10.4"/>
    <n v="10.649765258215961"/>
    <n v="10.64413145539906"/>
    <d v="2021-05-11T00:00:00"/>
    <s v="MF, LML"/>
    <s v="Målt i front, noe nedbrutt, levermoser"/>
    <m/>
    <x v="3"/>
    <x v="3"/>
    <n v="10.3"/>
    <n v="10.4"/>
    <n v="10.7"/>
    <n v="10.6"/>
    <n v="10.349758454106279"/>
    <n v="10.649765258215961"/>
    <d v="2021-09-26T00:00:00"/>
    <s v="MF, NB"/>
    <s v="Målt i front"/>
    <m/>
    <n v="0.30000680410968172"/>
    <n v="-5.6338028169005128E-3"/>
  </r>
  <r>
    <s v="1.11"/>
    <n v="1"/>
    <n v="11"/>
    <s v="R1"/>
    <n v="13.1"/>
    <n v="13.1"/>
    <n v="12.4"/>
    <n v="12.3"/>
    <n v="13.1"/>
    <n v="12.349797570850203"/>
    <d v="2021-05-11T00:00:00"/>
    <s v="MF, LML"/>
    <s v="Ganske nedbrutt, mye levermoser"/>
    <m/>
    <x v="3"/>
    <x v="3"/>
    <n v="12.9"/>
    <n v="12.8"/>
    <n v="12.2"/>
    <n v="12.4"/>
    <n v="12.849805447470818"/>
    <n v="12.299186991869917"/>
    <d v="2021-09-26T00:00:00"/>
    <s v="MF, NB"/>
    <s v="Ganske nedbrutt"/>
    <m/>
    <n v="0.25019455252918199"/>
    <n v="5.0610578980286647E-2"/>
  </r>
  <r>
    <s v="1.12"/>
    <n v="1"/>
    <n v="12"/>
    <s v="R1"/>
    <n v="13.5"/>
    <n v="13.2"/>
    <n v="12.9"/>
    <n v="12.6"/>
    <n v="13.348314606741575"/>
    <n v="12.748235294117647"/>
    <d v="2021-05-11T00:00:00"/>
    <s v="MF, LML"/>
    <m/>
    <m/>
    <x v="0"/>
    <x v="3"/>
    <s v="NA"/>
    <s v="NA"/>
    <s v="NA"/>
    <s v="NA"/>
    <s v=""/>
    <s v=""/>
    <d v="2021-09-26T00:00:00"/>
    <s v="MF, NB"/>
    <s v="Knekt, borte"/>
    <m/>
    <s v=""/>
    <s v=""/>
  </r>
  <r>
    <s v="1.13new"/>
    <n v="1"/>
    <n v="13"/>
    <s v="R1"/>
    <n v="14.5"/>
    <n v="14.7"/>
    <n v="14.3"/>
    <n v="14.2"/>
    <n v="14.599315068493151"/>
    <n v="14.249824561403511"/>
    <d v="2021-05-11T00:00:00"/>
    <s v="MF, LML"/>
    <s v="Flytta pinne"/>
    <m/>
    <x v="3"/>
    <x v="2"/>
    <n v="14.6"/>
    <n v="14.5"/>
    <n v="14.5"/>
    <n v="14.6"/>
    <n v="14.549828178694158"/>
    <n v="14.549828178694158"/>
    <d v="2021-09-26T00:00:00"/>
    <s v="MF, NB"/>
    <s v="Noe nedbrutt"/>
    <m/>
    <n v="4.9486889798993516E-2"/>
    <n v="-0.30000361729064728"/>
  </r>
  <r>
    <s v="1.14"/>
    <n v="1"/>
    <n v="14"/>
    <s v="R1"/>
    <n v="9.8000000000000007"/>
    <n v="9.6"/>
    <n v="10.5"/>
    <n v="10.1"/>
    <n v="9.6989690721649495"/>
    <n v="10.296116504854369"/>
    <d v="2021-05-11T00:00:00"/>
    <s v="MF, LML"/>
    <s v="Målt i front"/>
    <m/>
    <x v="3"/>
    <x v="3"/>
    <n v="9.8000000000000007"/>
    <n v="9.9"/>
    <n v="10.4"/>
    <n v="10.1"/>
    <n v="9.8497461928934023"/>
    <n v="10.247804878048781"/>
    <d v="2021-09-26T00:00:00"/>
    <s v="MF, NB"/>
    <s v="Målt i front, noe nedbrutt"/>
    <m/>
    <n v="-0.15077712072845273"/>
    <n v="4.8311626805588759E-2"/>
  </r>
  <r>
    <s v="1.15"/>
    <n v="1"/>
    <n v="15"/>
    <s v="R1"/>
    <n v="11.6"/>
    <n v="11.9"/>
    <n v="11.2"/>
    <n v="11.2"/>
    <n v="11.74808510638298"/>
    <n v="11.2"/>
    <d v="2021-05-11T00:00:00"/>
    <s v="MF, LML"/>
    <m/>
    <m/>
    <x v="2"/>
    <x v="2"/>
    <n v="11.4"/>
    <n v="11.6"/>
    <n v="11"/>
    <n v="11.2"/>
    <n v="11.499130434782609"/>
    <n v="11.099099099099099"/>
    <d v="2021-09-26T00:00:00"/>
    <s v="MF, NB"/>
    <m/>
    <m/>
    <n v="0.24895467160037121"/>
    <n v="0.10090090090089987"/>
  </r>
  <r>
    <s v="1.16"/>
    <n v="1"/>
    <n v="16"/>
    <s v="R1"/>
    <n v="9.6999999999999993"/>
    <n v="9.6"/>
    <n v="9.6"/>
    <n v="9.8000000000000007"/>
    <n v="9.6497409326424872"/>
    <n v="9.6989690721649495"/>
    <d v="2021-05-11T00:00:00"/>
    <s v="MF, LML"/>
    <m/>
    <m/>
    <x v="0"/>
    <x v="3"/>
    <n v="9.6"/>
    <n v="10"/>
    <n v="9.5"/>
    <n v="9.4"/>
    <n v="9.795918367346939"/>
    <n v="9.4497354497354511"/>
    <d v="2021-09-26T00:00:00"/>
    <s v="MF, NB"/>
    <m/>
    <m/>
    <n v="-0.14617743470445177"/>
    <n v="0.24923362242949842"/>
  </r>
  <r>
    <s v="2.1"/>
    <n v="2"/>
    <n v="1"/>
    <s v="R2"/>
    <n v="7.5"/>
    <n v="7.6"/>
    <n v="7.2"/>
    <n v="7.3"/>
    <n v="7.5496688741721858"/>
    <n v="7.2496551724137932"/>
    <d v="2021-05-11T00:00:00"/>
    <s v="MF, LML"/>
    <m/>
    <m/>
    <x v="4"/>
    <x v="1"/>
    <n v="7.4"/>
    <n v="7.6"/>
    <n v="7.4"/>
    <n v="7.5"/>
    <n v="7.4986666666666677"/>
    <n v="7.4496644295302019"/>
    <d v="2021-09-26T00:00:00"/>
    <s v="MF, NB"/>
    <m/>
    <m/>
    <n v="5.1002207505518093E-2"/>
    <n v="-0.20000925711640871"/>
  </r>
  <r>
    <s v="2.2"/>
    <n v="2"/>
    <n v="2"/>
    <s v="R2"/>
    <n v="7.9"/>
    <n v="7.8"/>
    <n v="7.5"/>
    <n v="7.5"/>
    <n v="7.8496815286624209"/>
    <n v="7.5"/>
    <d v="2021-05-11T00:00:00"/>
    <s v="MF, LML"/>
    <m/>
    <m/>
    <x v="4"/>
    <x v="1"/>
    <n v="7.3"/>
    <n v="8.1"/>
    <n v="7.2"/>
    <n v="7.2"/>
    <n v="7.6792207792207794"/>
    <n v="7.1999999999999993"/>
    <d v="2021-09-26T00:00:00"/>
    <s v="MF, NB"/>
    <s v="nytt tråkk v, Målt i bak v, pap begge høst"/>
    <m/>
    <n v="0.17046074944164147"/>
    <n v="0.30000000000000071"/>
  </r>
  <r>
    <s v="2.3"/>
    <n v="2"/>
    <n v="3"/>
    <s v="R2"/>
    <n v="7.5"/>
    <n v="7.6"/>
    <n v="7.5"/>
    <n v="7.5"/>
    <n v="7.5496688741721858"/>
    <n v="7.5"/>
    <d v="2021-05-11T00:00:00"/>
    <s v="MF, LML"/>
    <m/>
    <m/>
    <x v="1"/>
    <x v="1"/>
    <n v="6"/>
    <n v="6"/>
    <n v="6.7"/>
    <n v="6.3"/>
    <n v="6"/>
    <n v="6.493846153846154"/>
    <d v="2021-09-26T00:00:00"/>
    <s v="MF, NB"/>
    <s v="Svart ring"/>
    <m/>
    <n v="1.5496688741721858"/>
    <n v="1.006153846153846"/>
  </r>
  <r>
    <s v="2.4"/>
    <n v="2"/>
    <n v="4"/>
    <s v="R2"/>
    <n v="11.7"/>
    <n v="11.8"/>
    <n v="11.2"/>
    <n v="11.4"/>
    <n v="11.749787234042554"/>
    <n v="11.299115044247786"/>
    <d v="2021-05-11T00:00:00"/>
    <s v="MF, LML"/>
    <m/>
    <m/>
    <x v="1"/>
    <x v="1"/>
    <n v="11.3"/>
    <n v="11.5"/>
    <n v="11.5"/>
    <n v="11.3"/>
    <n v="11.399122807017545"/>
    <n v="11.399122807017545"/>
    <d v="2021-09-26T00:00:00"/>
    <s v="MF, NB"/>
    <s v="Svart ring"/>
    <m/>
    <n v="0.35066442702500922"/>
    <n v="-0.1000077627697582"/>
  </r>
  <r>
    <s v="2.5"/>
    <n v="2"/>
    <n v="5"/>
    <s v="R2"/>
    <n v="5.9"/>
    <n v="5.7"/>
    <n v="6"/>
    <n v="5.7"/>
    <n v="5.7982758620689658"/>
    <n v="5.8461538461538467"/>
    <d v="2021-05-11T00:00:00"/>
    <s v="MF, LML"/>
    <s v="Litt misfarge"/>
    <m/>
    <x v="0"/>
    <x v="1"/>
    <n v="5.5"/>
    <n v="5.5"/>
    <n v="5.5"/>
    <n v="5.5"/>
    <n v="5.5"/>
    <n v="5.5"/>
    <d v="2021-09-26T00:00:00"/>
    <s v="MF, NB"/>
    <s v="med(v), pap (ø)"/>
    <m/>
    <n v="0.29827586206896584"/>
    <n v="0.3461538461538467"/>
  </r>
  <r>
    <s v="2.6new"/>
    <n v="2"/>
    <n v="6"/>
    <s v="R2"/>
    <n v="13.5"/>
    <n v="13.1"/>
    <n v="13.3"/>
    <n v="12.9"/>
    <n v="13.296992481203006"/>
    <n v="13.096946564885497"/>
    <d v="2021-05-11T00:00:00"/>
    <s v="MF, LML"/>
    <s v="Flytta pinne"/>
    <m/>
    <x v="1"/>
    <x v="1"/>
    <n v="12.6"/>
    <n v="12.6"/>
    <n v="12.6"/>
    <n v="12.6"/>
    <n v="12.600000000000001"/>
    <n v="12.600000000000001"/>
    <d v="2021-09-26T00:00:00"/>
    <s v="MF, NB"/>
    <m/>
    <m/>
    <n v="0.69699248120300439"/>
    <n v="0.49694656488549604"/>
  </r>
  <r>
    <s v="2.7"/>
    <n v="2"/>
    <n v="7"/>
    <s v="R2"/>
    <n v="9.1999999999999993"/>
    <n v="9.1"/>
    <n v="9.1999999999999993"/>
    <n v="9.4"/>
    <n v="9.1497267759562835"/>
    <n v="9.2989247311827938"/>
    <d v="2021-05-11T00:00:00"/>
    <s v="MF, LML"/>
    <s v="Målt i front, mørk ring"/>
    <m/>
    <x v="1"/>
    <x v="1"/>
    <n v="8.6999999999999993"/>
    <n v="8.5"/>
    <n v="8.6999999999999993"/>
    <n v="8.5"/>
    <n v="8.5988372093023262"/>
    <n v="8.5988372093023262"/>
    <d v="2021-09-26T00:00:00"/>
    <s v="MF, NB"/>
    <s v="Målt bak"/>
    <m/>
    <n v="0.55088956665395727"/>
    <n v="0.70008752188046763"/>
  </r>
  <r>
    <s v="2.8"/>
    <n v="2"/>
    <n v="8"/>
    <s v="R2"/>
    <n v="12.4"/>
    <n v="12.4"/>
    <n v="12.3"/>
    <n v="12"/>
    <n v="12.4"/>
    <n v="12.148148148148149"/>
    <d v="2021-05-11T00:00:00"/>
    <s v="MF, LML"/>
    <m/>
    <m/>
    <x v="1"/>
    <x v="1"/>
    <n v="11.8"/>
    <n v="11.7"/>
    <n v="11.7"/>
    <n v="11.6"/>
    <n v="11.749787234042554"/>
    <n v="11.649785407725322"/>
    <d v="2021-09-26T00:00:00"/>
    <s v="MF, NB"/>
    <s v="v målt bak"/>
    <m/>
    <n v="0.65021276595744659"/>
    <n v="0.49836274042282724"/>
  </r>
  <r>
    <s v="2.9"/>
    <n v="2"/>
    <n v="9"/>
    <s v="R2"/>
    <n v="9"/>
    <n v="8.9"/>
    <n v="9"/>
    <n v="8.5"/>
    <n v="8.949720670391061"/>
    <n v="8.7428571428571438"/>
    <d v="2021-05-11T00:00:00"/>
    <s v="MF, LML"/>
    <s v="også mye med i miks"/>
    <m/>
    <x v="0"/>
    <x v="0"/>
    <n v="8.1999999999999993"/>
    <n v="8.6"/>
    <n v="8.4"/>
    <n v="8.6"/>
    <n v="8.3952380952380956"/>
    <n v="8.498823529411764"/>
    <d v="2021-09-26T00:00:00"/>
    <s v="MF, NB"/>
    <s v="ten(v), med (ø)"/>
    <m/>
    <n v="0.5544825751529654"/>
    <n v="0.24403361344537977"/>
  </r>
  <r>
    <s v="2.10"/>
    <n v="2"/>
    <n v="10"/>
    <s v="R2"/>
    <n v="9.6999999999999993"/>
    <n v="10"/>
    <n v="10.1"/>
    <n v="9.9"/>
    <n v="9.8477157360406089"/>
    <n v="9.9989999999999988"/>
    <d v="2021-05-11T00:00:00"/>
    <s v="MF, LML"/>
    <s v="også mye pap i miks"/>
    <m/>
    <x v="4"/>
    <x v="4"/>
    <n v="9.4"/>
    <n v="9.5"/>
    <n v="9.5"/>
    <n v="9.6"/>
    <n v="9.4497354497354511"/>
    <n v="9.5497382198952874"/>
    <d v="2021-09-26T00:00:00"/>
    <s v="MF, NB"/>
    <s v="Målt bak, pap begge høst"/>
    <m/>
    <n v="0.3979802863051578"/>
    <n v="0.44926178010471141"/>
  </r>
  <r>
    <s v="2.11"/>
    <n v="2"/>
    <n v="11"/>
    <s v="R2"/>
    <n v="9.3000000000000007"/>
    <n v="9.5"/>
    <n v="9.5"/>
    <n v="9.5"/>
    <n v="9.3989361702127674"/>
    <n v="9.5"/>
    <d v="2021-05-11T00:00:00"/>
    <s v="MF, LML"/>
    <s v="Målt litt i front"/>
    <m/>
    <x v="1"/>
    <x v="1"/>
    <n v="8.6999999999999993"/>
    <n v="8.6999999999999993"/>
    <n v="8.6999999999999993"/>
    <n v="8.6"/>
    <n v="8.6999999999999993"/>
    <n v="8.6497109826589593"/>
    <d v="2021-09-26T00:00:00"/>
    <s v="MF, NB"/>
    <s v="Målt bak"/>
    <m/>
    <n v="0.6989361702127681"/>
    <n v="0.85028901734104068"/>
  </r>
  <r>
    <s v="2.12"/>
    <n v="2"/>
    <n v="12"/>
    <s v="R2"/>
    <n v="8.9"/>
    <n v="9.1999999999999993"/>
    <n v="8.8000000000000007"/>
    <n v="8.9"/>
    <n v="9.0475138121546959"/>
    <n v="8.8497175141242934"/>
    <d v="2021-05-11T00:00:00"/>
    <s v="MF, LML"/>
    <m/>
    <m/>
    <x v="1"/>
    <x v="1"/>
    <n v="8.4"/>
    <n v="8.5"/>
    <n v="8.5"/>
    <n v="8.6"/>
    <n v="8.449704142011834"/>
    <n v="8.5497076023391809"/>
    <d v="2021-09-26T00:00:00"/>
    <s v="MF, NB"/>
    <m/>
    <m/>
    <n v="0.5978096701428619"/>
    <n v="0.30000991178511249"/>
  </r>
  <r>
    <s v="2.13"/>
    <n v="2"/>
    <n v="13"/>
    <s v="R2"/>
    <n v="10.8"/>
    <n v="11.2"/>
    <n v="11.2"/>
    <n v="11.2"/>
    <n v="10.996363636363638"/>
    <n v="11.2"/>
    <d v="2021-05-11T00:00:00"/>
    <s v="MF, LML"/>
    <s v="også mye ten i miks"/>
    <m/>
    <x v="4"/>
    <x v="4"/>
    <s v="NA"/>
    <s v="NA"/>
    <s v="NA"/>
    <s v="NA"/>
    <s v=""/>
    <s v=""/>
    <d v="2021-09-26T00:00:00"/>
    <s v="MF, NB"/>
    <s v="Knekt"/>
    <m/>
    <s v=""/>
    <s v=""/>
  </r>
  <r>
    <s v="2.14"/>
    <n v="2"/>
    <n v="14"/>
    <s v="R2"/>
    <n v="12.1"/>
    <n v="12.5"/>
    <n v="12.3"/>
    <n v="12.4"/>
    <n v="12.296747967479673"/>
    <n v="12.349797570850203"/>
    <d v="2021-05-11T00:00:00"/>
    <s v="MF, LML"/>
    <s v="også mye med i miks"/>
    <m/>
    <x v="1"/>
    <x v="1"/>
    <n v="12"/>
    <n v="11.7"/>
    <n v="12"/>
    <n v="12"/>
    <n v="11.848101265822784"/>
    <n v="12"/>
    <d v="2021-09-26T00:00:00"/>
    <s v="MF, NB"/>
    <s v="v målt bak, pap (v og ø) høst"/>
    <m/>
    <n v="0.44864670165688914"/>
    <n v="0.34979757085020324"/>
  </r>
  <r>
    <s v="2.15"/>
    <n v="2"/>
    <n v="15"/>
    <s v="R2"/>
    <n v="9.5"/>
    <n v="9.5"/>
    <n v="9.8000000000000007"/>
    <n v="9.4"/>
    <n v="9.5"/>
    <n v="9.5958333333333332"/>
    <d v="2021-05-11T00:00:00"/>
    <s v="MF, LML"/>
    <m/>
    <m/>
    <x v="4"/>
    <x v="4"/>
    <n v="9.1"/>
    <n v="9.5"/>
    <n v="9.6"/>
    <n v="9.6999999999999993"/>
    <n v="9.2956989247311839"/>
    <n v="9.6497409326424872"/>
    <d v="2021-09-26T00:00:00"/>
    <s v="MF, NB"/>
    <m/>
    <m/>
    <n v="0.20430107526881613"/>
    <n v="-5.3907599309154008E-2"/>
  </r>
  <r>
    <s v="2.16"/>
    <n v="2"/>
    <n v="16"/>
    <s v="R2"/>
    <n v="8.6999999999999993"/>
    <n v="8.5"/>
    <n v="9"/>
    <n v="9"/>
    <n v="8.5988372093023262"/>
    <n v="9"/>
    <d v="2021-05-11T00:00:00"/>
    <s v="MF, LML"/>
    <m/>
    <m/>
    <x v="1"/>
    <x v="1"/>
    <n v="7.7"/>
    <n v="7.7"/>
    <n v="7.6"/>
    <n v="7.8"/>
    <n v="7.7000000000000011"/>
    <n v="7.6987012987012982"/>
    <d v="2021-09-26T00:00:00"/>
    <s v="MF, NB"/>
    <m/>
    <m/>
    <n v="0.89883720930232514"/>
    <n v="1.3012987012987018"/>
  </r>
  <r>
    <s v="3.1"/>
    <n v="3"/>
    <n v="1"/>
    <s v="R1"/>
    <n v="8.8000000000000007"/>
    <n v="8.9"/>
    <n v="8.8000000000000007"/>
    <n v="9"/>
    <n v="8.8497175141242934"/>
    <n v="8.8988764044943824"/>
    <d v="2021-05-11T00:00:00"/>
    <s v="SN (1), TH (2)"/>
    <s v="Litt mørk"/>
    <m/>
    <x v="4"/>
    <x v="1"/>
    <n v="7.7"/>
    <n v="7.5"/>
    <n v="7.9"/>
    <n v="7.7"/>
    <n v="7.598684210526315"/>
    <n v="7.7987179487179503"/>
    <d v="2021-09-26T00:00:00"/>
    <s v="MF, NB"/>
    <m/>
    <m/>
    <n v="1.2510333035979784"/>
    <n v="1.1001584557764321"/>
  </r>
  <r>
    <s v="3.2"/>
    <n v="3"/>
    <n v="2"/>
    <s v="R1"/>
    <n v="15.7"/>
    <n v="15.5"/>
    <n v="15.2"/>
    <n v="15.1"/>
    <n v="15.599358974358976"/>
    <n v="15.149834983498351"/>
    <d v="2021-05-11T00:00:00"/>
    <s v="SN (1), TH (2)"/>
    <m/>
    <m/>
    <x v="5"/>
    <x v="4"/>
    <n v="15.3"/>
    <n v="15.2"/>
    <n v="14.7"/>
    <n v="14.8"/>
    <n v="15.249836065573771"/>
    <n v="14.749830508474577"/>
    <d v="2021-09-26T00:00:00"/>
    <s v="MF, NB"/>
    <m/>
    <m/>
    <n v="0.34952290878520564"/>
    <n v="0.40000447502377412"/>
  </r>
  <r>
    <s v="3.3"/>
    <n v="3"/>
    <n v="3"/>
    <s v="R1"/>
    <n v="10"/>
    <n v="10.4"/>
    <n v="9.8000000000000007"/>
    <n v="10"/>
    <n v="10.196078431372548"/>
    <n v="9.8989898989898997"/>
    <d v="2021-05-11T00:00:00"/>
    <s v="SN (1), TH (2)"/>
    <m/>
    <m/>
    <x v="1"/>
    <x v="1"/>
    <n v="9"/>
    <n v="9"/>
    <n v="9.8000000000000007"/>
    <n v="9.6"/>
    <n v="9"/>
    <n v="9.6989690721649495"/>
    <d v="2021-09-26T00:00:00"/>
    <s v="MF, NB"/>
    <m/>
    <m/>
    <n v="1.1960784313725483"/>
    <n v="0.20002082682495015"/>
  </r>
  <r>
    <s v="3.4"/>
    <n v="3"/>
    <n v="4"/>
    <s v="R1"/>
    <n v="10.3"/>
    <n v="10.4"/>
    <n v="10.5"/>
    <n v="10.4"/>
    <n v="10.349758454106279"/>
    <n v="10.44976076555024"/>
    <d v="2021-05-11T00:00:00"/>
    <s v="SN (1), TH (2)"/>
    <m/>
    <m/>
    <x v="2"/>
    <x v="2"/>
    <n v="10"/>
    <n v="9.9"/>
    <n v="9.6"/>
    <n v="10"/>
    <n v="9.9497487437185921"/>
    <n v="9.795918367346939"/>
    <d v="2021-09-26T00:00:00"/>
    <s v="MF, NB"/>
    <m/>
    <m/>
    <n v="0.40000971038768718"/>
    <n v="0.65384239820330059"/>
  </r>
  <r>
    <s v="3.5new"/>
    <n v="3"/>
    <n v="5"/>
    <s v="R1"/>
    <n v="12.4"/>
    <n v="12.6"/>
    <n v="11.4"/>
    <n v="11.5"/>
    <n v="12.499200000000002"/>
    <n v="11.449781659388647"/>
    <d v="2021-05-11T00:00:00"/>
    <s v="SN (1), TH (2)"/>
    <s v="Flytta pinne"/>
    <m/>
    <x v="4"/>
    <x v="4"/>
    <n v="12.3"/>
    <n v="12.2"/>
    <n v="11.4"/>
    <n v="11.6"/>
    <n v="12.249795918367347"/>
    <n v="11.499130434782609"/>
    <d v="2021-09-26T00:00:00"/>
    <s v="MF, NB"/>
    <m/>
    <m/>
    <n v="0.2494040816326546"/>
    <n v="-4.9348775393962541E-2"/>
  </r>
  <r>
    <s v="3.6"/>
    <n v="3"/>
    <n v="6"/>
    <s v="R1"/>
    <n v="12"/>
    <n v="12"/>
    <n v="12.1"/>
    <n v="12.2"/>
    <n v="12"/>
    <n v="12.149794238683127"/>
    <d v="2021-05-11T00:00:00"/>
    <s v="SN (1), TH (2)"/>
    <s v="Lite søkk"/>
    <m/>
    <x v="4"/>
    <x v="1"/>
    <n v="11.6"/>
    <n v="11.7"/>
    <n v="12.3"/>
    <n v="12.5"/>
    <n v="11.649785407725322"/>
    <n v="12.399193548387096"/>
    <d v="2021-09-26T00:00:00"/>
    <s v="MF, NB"/>
    <m/>
    <m/>
    <n v="0.35021459227467844"/>
    <n v="-0.24939930970396951"/>
  </r>
  <r>
    <s v="3.7"/>
    <n v="3"/>
    <n v="7"/>
    <s v="R1"/>
    <n v="11.5"/>
    <n v="11.6"/>
    <n v="11.3"/>
    <n v="10.9"/>
    <n v="11.54978354978355"/>
    <n v="11.096396396396399"/>
    <d v="2021-05-11T00:00:00"/>
    <s v="SN (1), TH (2)"/>
    <m/>
    <m/>
    <x v="4"/>
    <x v="5"/>
    <n v="11.2"/>
    <n v="11.2"/>
    <n v="11"/>
    <n v="11"/>
    <n v="11.2"/>
    <n v="11"/>
    <d v="2021-09-26T00:00:00"/>
    <s v="MF, NB"/>
    <m/>
    <m/>
    <n v="0.34978354978355064"/>
    <n v="9.6396396396398742E-2"/>
  </r>
  <r>
    <s v="3.8"/>
    <n v="3"/>
    <n v="8"/>
    <s v="R1"/>
    <n v="10.8"/>
    <n v="10.7"/>
    <n v="10.5"/>
    <n v="10.3"/>
    <n v="10.749767441860465"/>
    <n v="10.399038461538462"/>
    <d v="2021-05-11T00:00:00"/>
    <s v="SN (1), TH (2)"/>
    <m/>
    <m/>
    <x v="2"/>
    <x v="4"/>
    <n v="10.199999999999999"/>
    <n v="10.1"/>
    <n v="9.9"/>
    <n v="10"/>
    <n v="10.14975369458128"/>
    <n v="9.9497487437185921"/>
    <d v="2021-09-26T00:00:00"/>
    <s v="MF, NB"/>
    <m/>
    <m/>
    <n v="0.60001374727918488"/>
    <n v="0.44928971781986959"/>
  </r>
  <r>
    <s v="3.9"/>
    <n v="3"/>
    <n v="9"/>
    <s v="R1"/>
    <n v="11.6"/>
    <n v="12"/>
    <n v="12"/>
    <n v="11.9"/>
    <n v="11.796610169491526"/>
    <n v="11.94979079497908"/>
    <d v="2021-05-11T00:00:00"/>
    <s v="SN (1), TH (2)"/>
    <s v="i front"/>
    <m/>
    <x v="4"/>
    <x v="5"/>
    <n v="11.4"/>
    <n v="11.1"/>
    <n v="11.4"/>
    <n v="11.6"/>
    <n v="11.247999999999999"/>
    <n v="11.499130434782609"/>
    <d v="2021-09-26T00:00:00"/>
    <s v="MF, NB"/>
    <m/>
    <m/>
    <n v="0.54861016949152663"/>
    <n v="0.45066036019647093"/>
  </r>
  <r>
    <s v="3.10"/>
    <n v="3"/>
    <n v="10"/>
    <s v="R1"/>
    <n v="13.7"/>
    <n v="13.6"/>
    <n v="14.4"/>
    <n v="14.4"/>
    <n v="13.649816849816849"/>
    <n v="14.399999999999999"/>
    <d v="2021-05-11T00:00:00"/>
    <s v="SN (1), TH (2)"/>
    <s v="i front"/>
    <m/>
    <x v="4"/>
    <x v="4"/>
    <n v="13.1"/>
    <n v="12.7"/>
    <n v="13.5"/>
    <n v="13.8"/>
    <n v="12.896899224806203"/>
    <n v="13.64835164835165"/>
    <d v="2021-09-26T00:00:00"/>
    <s v="MF, NB"/>
    <s v="Målt i front (ø)"/>
    <m/>
    <n v="0.75291762501064596"/>
    <n v="0.75164835164834898"/>
  </r>
  <r>
    <s v="3.11"/>
    <n v="3"/>
    <n v="11"/>
    <s v="R1"/>
    <n v="8.8000000000000007"/>
    <n v="8.9"/>
    <n v="9"/>
    <n v="9"/>
    <n v="8.8497175141242934"/>
    <n v="9"/>
    <d v="2021-05-11T00:00:00"/>
    <s v="SN (1), TH (2)"/>
    <m/>
    <m/>
    <x v="1"/>
    <x v="2"/>
    <n v="8.6"/>
    <n v="8.5"/>
    <n v="8.5"/>
    <n v="8.5"/>
    <n v="8.5497076023391809"/>
    <n v="8.5"/>
    <d v="2021-09-26T00:00:00"/>
    <s v="MF, NB"/>
    <m/>
    <m/>
    <n v="0.30000991178511249"/>
    <n v="0.5"/>
  </r>
  <r>
    <s v="3.12"/>
    <n v="3"/>
    <n v="12"/>
    <s v="R1"/>
    <n v="12"/>
    <n v="11.8"/>
    <n v="11.8"/>
    <n v="12"/>
    <n v="11.899159663865548"/>
    <n v="11.899159663865548"/>
    <d v="2021-05-11T00:00:00"/>
    <s v="SN (1), TH (2)"/>
    <m/>
    <m/>
    <x v="0"/>
    <x v="2"/>
    <n v="11.5"/>
    <n v="11.5"/>
    <n v="11.6"/>
    <n v="11.6"/>
    <n v="11.5"/>
    <n v="11.6"/>
    <d v="2021-09-26T00:00:00"/>
    <s v="MF, NB"/>
    <s v="i front"/>
    <m/>
    <n v="0.39915966386554835"/>
    <n v="0.29915966386554871"/>
  </r>
  <r>
    <s v="3.13"/>
    <n v="3"/>
    <n v="13"/>
    <s v="R1"/>
    <n v="9.6999999999999993"/>
    <n v="9.8000000000000007"/>
    <n v="9.5"/>
    <n v="9.4"/>
    <n v="9.7497435897435896"/>
    <n v="9.4497354497354511"/>
    <d v="2021-05-11T00:00:00"/>
    <s v="SN (1), TH (2)"/>
    <s v="Målt bak"/>
    <m/>
    <x v="4"/>
    <x v="4"/>
    <n v="9.3000000000000007"/>
    <n v="9.3000000000000007"/>
    <n v="9.4"/>
    <n v="9.5"/>
    <n v="9.3000000000000007"/>
    <n v="9.4497354497354511"/>
    <d v="2021-09-26T00:00:00"/>
    <s v="MF, NB"/>
    <s v="Målt bak"/>
    <m/>
    <n v="0.44974358974358886"/>
    <n v="0"/>
  </r>
  <r>
    <s v="3.14"/>
    <n v="3"/>
    <n v="14"/>
    <s v="R1"/>
    <n v="11.8"/>
    <n v="12.1"/>
    <n v="11.5"/>
    <n v="11.5"/>
    <n v="11.948117154811715"/>
    <n v="11.5"/>
    <d v="2021-05-11T00:00:00"/>
    <s v="SN (1), TH (2)"/>
    <s v="Målt bak, liten svart ring"/>
    <m/>
    <x v="4"/>
    <x v="4"/>
    <n v="11.5"/>
    <n v="11.5"/>
    <n v="10.9"/>
    <n v="11.1"/>
    <n v="11.5"/>
    <n v="10.99909090909091"/>
    <d v="2021-09-26T00:00:00"/>
    <s v="MF, NB"/>
    <s v="Svart ring, bal(v), med(ø) høst"/>
    <m/>
    <n v="0.44811715481171532"/>
    <n v="0.50090909090909008"/>
  </r>
  <r>
    <s v="3.15old"/>
    <n v="3"/>
    <n v="15"/>
    <s v="R1"/>
    <n v="11.4"/>
    <m/>
    <n v="11.4"/>
    <m/>
    <n v="11.4"/>
    <n v="11.4"/>
    <d v="2021-05-11T00:00:00"/>
    <s v="SN (1), TH (2)"/>
    <m/>
    <m/>
    <x v="4"/>
    <x v="2"/>
    <m/>
    <m/>
    <m/>
    <m/>
    <s v=""/>
    <s v=""/>
    <d v="2021-09-26T00:00:00"/>
    <s v="MF, NB"/>
    <m/>
    <m/>
    <s v=""/>
    <s v=""/>
  </r>
  <r>
    <s v="3.15new"/>
    <n v="3"/>
    <n v="15"/>
    <s v="R1"/>
    <n v="15"/>
    <n v="14.8"/>
    <n v="14.6"/>
    <n v="14.8"/>
    <n v="14.899328859060404"/>
    <n v="14.69931972789116"/>
    <d v="2021-05-11T00:00:00"/>
    <s v="SN (1), TH (2)"/>
    <s v="Mye mylia"/>
    <m/>
    <x v="2"/>
    <x v="2"/>
    <n v="14.5"/>
    <n v="14.4"/>
    <n v="14.2"/>
    <n v="14.4"/>
    <n v="14.449826989619377"/>
    <n v="14.2993006993007"/>
    <d v="2021-09-26T00:00:00"/>
    <s v="MF, NB"/>
    <m/>
    <m/>
    <n v="0.44950186944102732"/>
    <n v="0.40001902859046012"/>
  </r>
  <r>
    <s v="3.16old"/>
    <n v="3"/>
    <n v="16"/>
    <s v="R1"/>
    <n v="11"/>
    <m/>
    <n v="10.9"/>
    <m/>
    <n v="11"/>
    <n v="10.9"/>
    <d v="2021-05-11T00:00:00"/>
    <s v="SN (1), TH (2)"/>
    <s v="Mørk ring"/>
    <m/>
    <x v="2"/>
    <x v="3"/>
    <m/>
    <m/>
    <m/>
    <m/>
    <s v=""/>
    <s v=""/>
    <d v="2021-09-26T00:00:00"/>
    <s v="MF, NB"/>
    <m/>
    <m/>
    <s v=""/>
    <s v=""/>
  </r>
  <r>
    <s v="3.16new"/>
    <n v="3"/>
    <n v="16"/>
    <s v="R1"/>
    <n v="13.8"/>
    <n v="13.9"/>
    <n v="13.9"/>
    <n v="14"/>
    <n v="13.849819494584839"/>
    <n v="13.949820788530467"/>
    <d v="2021-05-11T00:00:00"/>
    <s v="SN (1), TH (2)"/>
    <s v="Mye mylia"/>
    <m/>
    <x v="2"/>
    <x v="5"/>
    <n v="13.4"/>
    <n v="13.2"/>
    <n v="13.6"/>
    <n v="13.7"/>
    <n v="13.299248120300753"/>
    <n v="13.649816849816849"/>
    <d v="2021-09-26T00:00:00"/>
    <s v="MF, NB"/>
    <m/>
    <m/>
    <n v="0.55057137428408609"/>
    <n v="0.3000039387136173"/>
  </r>
  <r>
    <s v="4.1"/>
    <n v="4"/>
    <n v="1"/>
    <s v="R2"/>
    <n v="10.7"/>
    <n v="10.8"/>
    <n v="10.3"/>
    <n v="10.3"/>
    <n v="10.749767441860465"/>
    <n v="10.3"/>
    <d v="2021-05-11T00:00:00"/>
    <s v="?"/>
    <s v="Levermoser, ganske nedbrutt"/>
    <m/>
    <x v="0"/>
    <x v="1"/>
    <n v="10.7"/>
    <n v="10.9"/>
    <n v="9.6999999999999993"/>
    <n v="9.9"/>
    <n v="10.799074074074074"/>
    <n v="9.7989795918367335"/>
    <d v="2021-09-26T00:00:00"/>
    <s v="MF, NB"/>
    <m/>
    <m/>
    <n v="-4.9306632213609092E-2"/>
    <n v="0.50102040816326721"/>
  </r>
  <r>
    <s v="4.2"/>
    <n v="4"/>
    <n v="2"/>
    <s v="R2"/>
    <n v="11.3"/>
    <n v="11.4"/>
    <n v="11.3"/>
    <n v="11"/>
    <n v="11.349779735682819"/>
    <n v="11.147982062780269"/>
    <d v="2021-05-11T00:00:00"/>
    <s v="?"/>
    <m/>
    <m/>
    <x v="1"/>
    <x v="1"/>
    <n v="10.8"/>
    <n v="10.6"/>
    <n v="10.5"/>
    <n v="10.6"/>
    <n v="10.699065420560748"/>
    <n v="10.549763033175356"/>
    <d v="2021-09-26T00:00:00"/>
    <s v="MF, NB"/>
    <m/>
    <m/>
    <n v="0.65071431512207134"/>
    <n v="0.59821902960491258"/>
  </r>
  <r>
    <s v="4.3"/>
    <n v="4"/>
    <n v="3"/>
    <s v="R2"/>
    <n v="9.6"/>
    <n v="9.5"/>
    <n v="10.5"/>
    <n v="10"/>
    <n v="9.5497382198952874"/>
    <n v="10.24390243902439"/>
    <d v="2021-05-11T00:00:00"/>
    <s v="?"/>
    <s v="Liten svart ring"/>
    <m/>
    <x v="1"/>
    <x v="1"/>
    <n v="9"/>
    <n v="9.3000000000000007"/>
    <n v="9"/>
    <n v="9.5"/>
    <n v="9.1475409836065573"/>
    <n v="9.2432432432432439"/>
    <d v="2021-09-26T00:00:00"/>
    <s v="MF, NB"/>
    <s v="Målt i front (v)"/>
    <m/>
    <n v="0.40219723628873005"/>
    <n v="1.0006591957811466"/>
  </r>
  <r>
    <s v="4.4"/>
    <n v="4"/>
    <n v="4"/>
    <s v="R2"/>
    <n v="11.7"/>
    <n v="11.8"/>
    <n v="11.4"/>
    <n v="11.3"/>
    <n v="11.749787234042554"/>
    <n v="11.349779735682819"/>
    <d v="2021-05-11T00:00:00"/>
    <s v="?"/>
    <m/>
    <m/>
    <x v="0"/>
    <x v="4"/>
    <n v="11"/>
    <n v="11"/>
    <n v="10.9"/>
    <n v="10.6"/>
    <n v="11"/>
    <n v="10.747906976744186"/>
    <d v="2021-09-26T00:00:00"/>
    <s v="MF, NB"/>
    <m/>
    <m/>
    <n v="0.74978723404255376"/>
    <n v="0.60187275893863301"/>
  </r>
  <r>
    <s v="4.5new"/>
    <n v="4"/>
    <n v="5"/>
    <s v="R2"/>
    <n v="13.6"/>
    <n v="13.4"/>
    <n v="13.3"/>
    <n v="13.2"/>
    <n v="13.499259259259258"/>
    <n v="13.249811320754718"/>
    <d v="2021-05-11T00:00:00"/>
    <s v="?"/>
    <s v="Ny pinne"/>
    <m/>
    <x v="5"/>
    <x v="5"/>
    <n v="12.8"/>
    <n v="12.8"/>
    <n v="12.7"/>
    <n v="13"/>
    <n v="12.8"/>
    <n v="12.848249027237355"/>
    <d v="2021-09-26T00:00:00"/>
    <s v="MF, NB"/>
    <m/>
    <m/>
    <n v="0.69925925925925725"/>
    <n v="0.4015622935173635"/>
  </r>
  <r>
    <s v="4.6new"/>
    <n v="4"/>
    <n v="6"/>
    <s v="R2"/>
    <n v="14.1"/>
    <n v="14.2"/>
    <n v="12.9"/>
    <n v="12.6"/>
    <n v="14.14982332155477"/>
    <n v="12.748235294117647"/>
    <d v="2021-05-11T00:00:00"/>
    <s v="?"/>
    <s v="Ny pinne, litt nedbrutt"/>
    <m/>
    <x v="0"/>
    <x v="1"/>
    <n v="14"/>
    <n v="14"/>
    <n v="12.4"/>
    <n v="12.5"/>
    <n v="14"/>
    <n v="12.449799196787149"/>
    <d v="2021-09-26T00:00:00"/>
    <s v="MF, NB"/>
    <m/>
    <m/>
    <n v="0.14982332155476996"/>
    <n v="0.29843609733049803"/>
  </r>
  <r>
    <s v="4.7"/>
    <n v="4"/>
    <n v="7"/>
    <s v="R2"/>
    <n v="12"/>
    <n v="12.3"/>
    <n v="11.4"/>
    <n v="11.5"/>
    <n v="12.148148148148149"/>
    <n v="11.449781659388647"/>
    <d v="2021-05-11T00:00:00"/>
    <s v="?"/>
    <m/>
    <m/>
    <x v="1"/>
    <x v="2"/>
    <n v="11.5"/>
    <n v="11.6"/>
    <n v="11.6"/>
    <n v="11.7"/>
    <n v="11.54978354978355"/>
    <n v="11.649785407725322"/>
    <d v="2021-09-26T00:00:00"/>
    <s v="MF, NB"/>
    <s v="Nedbrutt"/>
    <m/>
    <n v="0.59836459836459888"/>
    <n v="-0.200003748336675"/>
  </r>
  <r>
    <s v="4.8new"/>
    <n v="4"/>
    <n v="8"/>
    <s v="R2"/>
    <n v="15.8"/>
    <n v="15.5"/>
    <n v="15.1"/>
    <n v="15"/>
    <n v="15.648562300319488"/>
    <n v="15.04983388704319"/>
    <d v="2021-05-11T00:00:00"/>
    <s v="?"/>
    <s v="Ny pinne"/>
    <m/>
    <x v="0"/>
    <x v="1"/>
    <n v="15.2"/>
    <n v="15"/>
    <n v="15"/>
    <n v="14.6"/>
    <n v="15.099337748344372"/>
    <n v="14.7972972972973"/>
    <d v="2021-09-26T00:00:00"/>
    <s v="MF, NB"/>
    <m/>
    <m/>
    <n v="0.54922455197511688"/>
    <n v="0.25253658974589044"/>
  </r>
  <r>
    <s v="4.9"/>
    <n v="4"/>
    <n v="9"/>
    <s v="R2"/>
    <n v="10.6"/>
    <n v="10.5"/>
    <n v="10.6"/>
    <n v="10.5"/>
    <n v="10.549763033175356"/>
    <n v="10.549763033175356"/>
    <d v="2021-05-11T00:00:00"/>
    <s v="?"/>
    <m/>
    <m/>
    <x v="2"/>
    <x v="2"/>
    <n v="10.4"/>
    <n v="10.5"/>
    <n v="10.4"/>
    <n v="10.5"/>
    <n v="10.44976076555024"/>
    <n v="10.44976076555024"/>
    <d v="2021-09-26T00:00:00"/>
    <s v="MF, NB"/>
    <s v="rub (fus)"/>
    <m/>
    <n v="0.10000226762511666"/>
    <n v="0.10000226762511666"/>
  </r>
  <r>
    <s v="4.10"/>
    <n v="4"/>
    <n v="10"/>
    <s v="R2"/>
    <n v="12.6"/>
    <n v="12.5"/>
    <n v="12.4"/>
    <n v="12.3"/>
    <n v="12.549800796812749"/>
    <n v="12.349797570850203"/>
    <d v="2021-05-11T00:00:00"/>
    <s v="?"/>
    <s v="også mye pap i miks"/>
    <m/>
    <x v="2"/>
    <x v="2"/>
    <n v="12.3"/>
    <n v="12"/>
    <n v="12.1"/>
    <n v="12.2"/>
    <n v="12.148148148148149"/>
    <n v="12.149794238683127"/>
    <d v="2021-09-26T00:00:00"/>
    <s v="MF, NB"/>
    <s v="rub"/>
    <m/>
    <n v="0.40165264866459971"/>
    <n v="0.20000333216707666"/>
  </r>
  <r>
    <s v="4.11new"/>
    <n v="4"/>
    <n v="11"/>
    <s v="R2"/>
    <n v="14.5"/>
    <n v="14.5"/>
    <n v="14"/>
    <n v="14.3"/>
    <n v="14.5"/>
    <n v="14.148409893992934"/>
    <d v="2021-05-11T00:00:00"/>
    <s v="?"/>
    <s v="Ny pinne"/>
    <m/>
    <x v="1"/>
    <x v="4"/>
    <n v="14.2"/>
    <n v="13.8"/>
    <n v="13.9"/>
    <n v="13.9"/>
    <n v="13.997142857142856"/>
    <n v="13.9"/>
    <d v="2021-09-26T00:00:00"/>
    <s v="MF, NB"/>
    <m/>
    <m/>
    <n v="0.50285714285714356"/>
    <n v="0.24840989399293356"/>
  </r>
  <r>
    <s v="4.12"/>
    <n v="4"/>
    <n v="12"/>
    <s v="R2"/>
    <n v="11.6"/>
    <n v="11.7"/>
    <n v="11"/>
    <n v="11.2"/>
    <n v="11.649785407725322"/>
    <n v="11.099099099099099"/>
    <d v="2021-05-11T00:00:00"/>
    <s v="?"/>
    <s v="i front"/>
    <m/>
    <x v="2"/>
    <x v="2"/>
    <n v="11.6"/>
    <n v="11.6"/>
    <n v="11.2"/>
    <n v="11.4"/>
    <n v="11.6"/>
    <n v="11.299115044247786"/>
    <d v="2021-09-26T00:00:00"/>
    <s v="MF, NB"/>
    <s v="i front"/>
    <m/>
    <n v="4.9785407725321917E-2"/>
    <n v="-0.20001594514868692"/>
  </r>
  <r>
    <s v="4.13"/>
    <n v="4"/>
    <n v="13"/>
    <s v="R2"/>
    <n v="12.9"/>
    <n v="13.1"/>
    <n v="13.2"/>
    <n v="13"/>
    <n v="12.99923076923077"/>
    <n v="13.099236641221374"/>
    <d v="2021-05-11T00:00:00"/>
    <s v="?"/>
    <m/>
    <m/>
    <x v="2"/>
    <x v="2"/>
    <s v="NA"/>
    <s v="NA"/>
    <s v="NA"/>
    <s v="NA"/>
    <s v=""/>
    <s v=""/>
    <d v="2021-09-26T00:00:00"/>
    <s v="MF, NB"/>
    <s v="Knekt, borte"/>
    <m/>
    <s v=""/>
    <s v=""/>
  </r>
  <r>
    <s v="4.14new"/>
    <n v="4"/>
    <n v="14"/>
    <s v="R2"/>
    <n v="12.7"/>
    <n v="12.9"/>
    <n v="13.1"/>
    <n v="13.1"/>
    <n v="12.79921875"/>
    <n v="13.1"/>
    <d v="2021-05-11T00:00:00"/>
    <s v="?"/>
    <s v="Ny pinne"/>
    <m/>
    <x v="4"/>
    <x v="2"/>
    <n v="12.4"/>
    <n v="12.5"/>
    <n v="12.9"/>
    <n v="13"/>
    <n v="12.449799196787149"/>
    <n v="12.94980694980695"/>
    <d v="2021-09-26T00:00:00"/>
    <s v="MF, NB"/>
    <m/>
    <m/>
    <n v="0.34941955321285079"/>
    <n v="0.15019305019304952"/>
  </r>
  <r>
    <s v="4.15"/>
    <n v="4"/>
    <n v="15"/>
    <s v="R2"/>
    <n v="13.6"/>
    <n v="13.5"/>
    <n v="13.6"/>
    <n v="13.4"/>
    <n v="13.549815498154981"/>
    <n v="13.499259259259258"/>
    <d v="2021-05-11T00:00:00"/>
    <s v="?"/>
    <m/>
    <m/>
    <x v="3"/>
    <x v="3"/>
    <n v="13.1"/>
    <n v="13"/>
    <n v="13.1"/>
    <n v="13.4"/>
    <n v="13.049808429118773"/>
    <n v="13.248301886792452"/>
    <d v="2021-09-26T00:00:00"/>
    <s v="MF, NB"/>
    <s v="Litt i front"/>
    <m/>
    <n v="0.50000706903620795"/>
    <n v="0.2509573724668055"/>
  </r>
  <r>
    <s v="4.16"/>
    <n v="4"/>
    <n v="16"/>
    <s v="R2"/>
    <n v="13.5"/>
    <n v="13.6"/>
    <n v="13.2"/>
    <n v="13.1"/>
    <n v="13.549815498154981"/>
    <n v="13.149809885931559"/>
    <d v="2021-05-11T00:00:00"/>
    <s v="?"/>
    <s v="noe nedbrutt"/>
    <m/>
    <x v="3"/>
    <x v="3"/>
    <n v="13.4"/>
    <n v="13.6"/>
    <n v="13"/>
    <n v="13"/>
    <n v="13.499259259259258"/>
    <n v="13"/>
    <d v="2021-09-26T00:00:00"/>
    <s v="MF, NB"/>
    <s v="Noe nedbrutt, noe i front"/>
    <m/>
    <n v="5.0556238895723027E-2"/>
    <n v="0.14980988593155864"/>
  </r>
  <r>
    <s v="5.1new"/>
    <n v="5"/>
    <n v="1"/>
    <s v="R1"/>
    <n v="11.1"/>
    <n v="10.9"/>
    <n v="11"/>
    <n v="10.8"/>
    <n v="10.99909090909091"/>
    <n v="10.899082568807339"/>
    <d v="2021-05-10T00:00:00"/>
    <s v="MF, DIØ"/>
    <s v="borte, ny"/>
    <m/>
    <x v="1"/>
    <x v="6"/>
    <n v="10.7"/>
    <n v="10.8"/>
    <n v="10.6"/>
    <n v="10.7"/>
    <n v="10.749767441860465"/>
    <n v="10.649765258215961"/>
    <d v="2021-09-26T00:00:00"/>
    <s v="MF, NB"/>
    <s v="pap(v), ten(ø), dødt?"/>
    <m/>
    <n v="0.24932346723044496"/>
    <n v="0.24931731059137796"/>
  </r>
  <r>
    <s v="5.2"/>
    <n v="5"/>
    <n v="2"/>
    <s v="R1"/>
    <n v="14.7"/>
    <n v="14.8"/>
    <n v="16.3"/>
    <n v="16.5"/>
    <n v="14.749830508474577"/>
    <n v="16.399390243902438"/>
    <d v="2021-05-10T00:00:00"/>
    <s v="MF, DIØ"/>
    <s v="Ø: målt 1.5cm fra - død"/>
    <m/>
    <x v="3"/>
    <x v="1"/>
    <n v="14.5"/>
    <n v="14.4"/>
    <n v="15.7"/>
    <n v="15.5"/>
    <n v="14.449826989619377"/>
    <n v="15.599358974358976"/>
    <d v="2021-09-26T00:00:00"/>
    <s v="MF, NB"/>
    <s v="dødt(v)?, pap(ø)"/>
    <m/>
    <n v="0.30000351885520082"/>
    <n v="0.80003126954346193"/>
  </r>
  <r>
    <s v="5.3"/>
    <n v="5"/>
    <n v="3"/>
    <s v="R1"/>
    <n v="15"/>
    <n v="14.5"/>
    <n v="15"/>
    <n v="14.9"/>
    <n v="14.745762711864405"/>
    <n v="14.949832775919733"/>
    <d v="2021-05-10T00:00:00"/>
    <s v="MF, DIØ"/>
    <s v="Litt nedbrutt"/>
    <m/>
    <x v="1"/>
    <x v="1"/>
    <n v="14.9"/>
    <n v="14.8"/>
    <n v="14.6"/>
    <n v="14.5"/>
    <n v="14.849831649831652"/>
    <n v="14.549828178694158"/>
    <d v="2021-09-26T00:00:00"/>
    <s v="MF, NB"/>
    <s v="pap(v), ten(ø)"/>
    <m/>
    <n v="-0.10406893796724681"/>
    <n v="0.4000045972255748"/>
  </r>
  <r>
    <s v="5.4old"/>
    <n v="5"/>
    <n v="4"/>
    <s v="R1"/>
    <n v="9.3000000000000007"/>
    <n v="9.4"/>
    <n v="11"/>
    <n v="10.8"/>
    <n v="9.3497326203208555"/>
    <n v="10.899082568807339"/>
    <d v="2021-05-10T00:00:00"/>
    <s v="MF, DIØ"/>
    <m/>
    <m/>
    <x v="1"/>
    <x v="1"/>
    <m/>
    <m/>
    <m/>
    <m/>
    <s v=""/>
    <s v=""/>
    <m/>
    <m/>
    <m/>
    <m/>
    <s v=""/>
    <s v=""/>
  </r>
  <r>
    <s v="5.4new"/>
    <n v="5"/>
    <n v="4"/>
    <s v="R1"/>
    <n v="13.5"/>
    <n v="13.5"/>
    <n v="13.5"/>
    <n v="13.6"/>
    <n v="13.5"/>
    <n v="13.549815498154981"/>
    <d v="2021-05-10T00:00:00"/>
    <s v="MF, DIØ"/>
    <m/>
    <m/>
    <x v="1"/>
    <x v="1"/>
    <n v="13.6"/>
    <n v="13.6"/>
    <n v="13.7"/>
    <n v="13.3"/>
    <n v="13.6"/>
    <n v="13.497037037037035"/>
    <d v="2021-09-26T00:00:00"/>
    <s v="MF, NB"/>
    <s v="pap(v), fus(ø)"/>
    <m/>
    <n v="-9.9999999999999645E-2"/>
    <n v="5.2778461117945596E-2"/>
  </r>
  <r>
    <s v="5.5old"/>
    <n v="5"/>
    <n v="5"/>
    <s v="R1"/>
    <n v="12.2"/>
    <n v="12.4"/>
    <n v="12.5"/>
    <n v="12.6"/>
    <n v="12.299186991869917"/>
    <n v="12.549800796812749"/>
    <d v="2021-05-10T00:00:00"/>
    <s v="MF, DIØ"/>
    <m/>
    <m/>
    <x v="1"/>
    <x v="1"/>
    <m/>
    <m/>
    <m/>
    <m/>
    <s v=""/>
    <s v=""/>
    <d v="2021-09-26T00:00:00"/>
    <s v="MF, NB"/>
    <m/>
    <m/>
    <s v=""/>
    <s v=""/>
  </r>
  <r>
    <s v="5.5new"/>
    <n v="5"/>
    <n v="5"/>
    <s v="R1"/>
    <n v="12.4"/>
    <n v="12.4"/>
    <n v="12.5"/>
    <n v="12.4"/>
    <n v="12.4"/>
    <n v="12.449799196787149"/>
    <d v="2021-05-10T00:00:00"/>
    <s v="MF, DIØ"/>
    <m/>
    <m/>
    <x v="1"/>
    <x v="1"/>
    <n v="12.1"/>
    <n v="12"/>
    <n v="12"/>
    <n v="12.1"/>
    <n v="12.049792531120334"/>
    <n v="12.049792531120334"/>
    <d v="2021-09-26T00:00:00"/>
    <s v="MF, NB"/>
    <m/>
    <m/>
    <n v="0.35020746887966681"/>
    <n v="0.40000666566681531"/>
  </r>
  <r>
    <s v="5.6"/>
    <n v="5"/>
    <n v="6"/>
    <s v="R1"/>
    <n v="13"/>
    <n v="13"/>
    <n v="12.7"/>
    <n v="13"/>
    <n v="13"/>
    <n v="12.848249027237355"/>
    <d v="2021-05-10T00:00:00"/>
    <s v="MF, DIØ"/>
    <s v="Nedbrutt fus"/>
    <m/>
    <x v="3"/>
    <x v="1"/>
    <n v="12.8"/>
    <n v="12.8"/>
    <n v="12.5"/>
    <n v="12.5"/>
    <n v="12.8"/>
    <n v="12.5"/>
    <d v="2021-09-26T00:00:00"/>
    <s v="MF, NB"/>
    <m/>
    <m/>
    <n v="0.19999999999999929"/>
    <n v="0.34824902723735462"/>
  </r>
  <r>
    <s v="5.7old"/>
    <n v="5"/>
    <n v="7"/>
    <s v="R1"/>
    <n v="14"/>
    <n v="13.8"/>
    <n v="13.2"/>
    <n v="13"/>
    <n v="13.899280575539567"/>
    <n v="13.099236641221374"/>
    <d v="2021-05-10T00:00:00"/>
    <s v="MF, DIØ"/>
    <m/>
    <m/>
    <x v="1"/>
    <x v="1"/>
    <m/>
    <m/>
    <m/>
    <m/>
    <s v=""/>
    <s v=""/>
    <m/>
    <m/>
    <m/>
    <m/>
    <s v=""/>
    <s v=""/>
  </r>
  <r>
    <s v="5.7new"/>
    <n v="5"/>
    <n v="7"/>
    <s v="R1"/>
    <n v="11.1"/>
    <n v="10.8"/>
    <n v="10.1"/>
    <n v="10.199999999999999"/>
    <n v="10.947945205479453"/>
    <n v="10.14975369458128"/>
    <d v="2021-05-10T00:00:00"/>
    <s v="MF, DIØ"/>
    <m/>
    <m/>
    <x v="1"/>
    <x v="1"/>
    <n v="10.9"/>
    <n v="10.8"/>
    <n v="9.9"/>
    <n v="10.199999999999999"/>
    <n v="10.849769585253458"/>
    <n v="10.047761194029849"/>
    <d v="2021-09-26T00:00:00"/>
    <s v="MF, NB"/>
    <m/>
    <m/>
    <n v="9.8175620225994464E-2"/>
    <n v="0.10199250055143061"/>
  </r>
  <r>
    <s v="5.8new"/>
    <n v="5"/>
    <n v="8"/>
    <s v="R1"/>
    <n v="10.5"/>
    <n v="10.4"/>
    <n v="10.7"/>
    <n v="10.5"/>
    <n v="10.44976076555024"/>
    <n v="10.599056603773585"/>
    <d v="2021-05-10T00:00:00"/>
    <s v="MF, DIØ"/>
    <s v="borte, ny"/>
    <m/>
    <x v="1"/>
    <x v="1"/>
    <n v="10.4"/>
    <n v="9.9"/>
    <n v="10.1"/>
    <n v="10.1"/>
    <n v="10.143842364532022"/>
    <n v="10.1"/>
    <d v="2021-09-26T00:00:00"/>
    <s v="MF, NB"/>
    <m/>
    <m/>
    <n v="0.30591840101821788"/>
    <n v="0.49905660377358529"/>
  </r>
  <r>
    <s v="5.9"/>
    <n v="5"/>
    <n v="9"/>
    <s v="R1"/>
    <n v="11"/>
    <n v="11"/>
    <n v="11.2"/>
    <n v="11.1"/>
    <n v="11"/>
    <n v="11.149775784753363"/>
    <d v="2021-05-10T00:00:00"/>
    <s v="MF, DIØ"/>
    <m/>
    <m/>
    <x v="1"/>
    <x v="1"/>
    <n v="10.7"/>
    <n v="10.5"/>
    <n v="10.9"/>
    <n v="10.8"/>
    <n v="10.599056603773585"/>
    <n v="10.849769585253458"/>
    <d v="2021-09-26T00:00:00"/>
    <s v="MF, NB"/>
    <m/>
    <m/>
    <n v="0.40094339622641506"/>
    <n v="0.30000619949990437"/>
  </r>
  <r>
    <s v="5.10old"/>
    <n v="5"/>
    <n v="10"/>
    <s v="R1"/>
    <n v="11.4"/>
    <n v="11.5"/>
    <n v="11.5"/>
    <n v="11.3"/>
    <n v="11.449781659388647"/>
    <n v="11.399122807017545"/>
    <d v="2021-05-10T00:00:00"/>
    <s v="MF, DIØ"/>
    <m/>
    <m/>
    <x v="1"/>
    <x v="1"/>
    <m/>
    <m/>
    <m/>
    <m/>
    <s v=""/>
    <s v=""/>
    <m/>
    <m/>
    <m/>
    <m/>
    <s v=""/>
    <s v=""/>
  </r>
  <r>
    <s v="5.10new"/>
    <n v="5"/>
    <n v="10"/>
    <s v="R1"/>
    <n v="11"/>
    <n v="10.9"/>
    <n v="10.5"/>
    <n v="10.6"/>
    <n v="10.949771689497718"/>
    <n v="10.549763033175356"/>
    <d v="2021-05-10T00:00:00"/>
    <s v="MF, DIØ"/>
    <m/>
    <m/>
    <x v="1"/>
    <x v="1"/>
    <n v="10.3"/>
    <n v="10.5"/>
    <n v="10.199999999999999"/>
    <n v="10.4"/>
    <n v="10.399038461538462"/>
    <n v="10.299029126213592"/>
    <d v="2021-09-26T00:00:00"/>
    <s v="MF, NB"/>
    <m/>
    <m/>
    <n v="0.55073322795925606"/>
    <n v="0.25073390696176467"/>
  </r>
  <r>
    <s v="5.11old"/>
    <n v="5"/>
    <n v="11"/>
    <s v="R1"/>
    <n v="10.3"/>
    <n v="10.3"/>
    <n v="10"/>
    <n v="10"/>
    <n v="10.3"/>
    <n v="10"/>
    <d v="2021-05-10T00:00:00"/>
    <s v="MF, DIØ"/>
    <m/>
    <m/>
    <x v="1"/>
    <x v="1"/>
    <m/>
    <m/>
    <m/>
    <m/>
    <s v=""/>
    <s v=""/>
    <m/>
    <m/>
    <m/>
    <m/>
    <s v=""/>
    <s v=""/>
  </r>
  <r>
    <s v="5.11new"/>
    <n v="5"/>
    <n v="11"/>
    <s v="R1"/>
    <n v="11.4"/>
    <n v="11.6"/>
    <n v="11.5"/>
    <n v="11.7"/>
    <n v="11.499130434782609"/>
    <n v="11.599137931034482"/>
    <d v="2021-05-10T00:00:00"/>
    <s v="MF, DIØ"/>
    <m/>
    <m/>
    <x v="1"/>
    <x v="1"/>
    <n v="10.9"/>
    <n v="10.9"/>
    <n v="11"/>
    <n v="11"/>
    <n v="10.9"/>
    <n v="11"/>
    <d v="2021-09-26T00:00:00"/>
    <s v="MF, NB"/>
    <m/>
    <m/>
    <n v="0.59913043478260875"/>
    <n v="0.59913793103448221"/>
  </r>
  <r>
    <s v="5.12"/>
    <n v="5"/>
    <n v="12"/>
    <s v="R1"/>
    <n v="10.6"/>
    <n v="10.8"/>
    <n v="11"/>
    <n v="11.2"/>
    <n v="10.699065420560748"/>
    <n v="11.099099099099099"/>
    <d v="2021-05-10T00:00:00"/>
    <s v="MF, DIØ"/>
    <s v="Knekt ny"/>
    <m/>
    <x v="1"/>
    <x v="1"/>
    <n v="10.199999999999999"/>
    <n v="10.1"/>
    <n v="10.4"/>
    <n v="10.199999999999999"/>
    <n v="10.14975369458128"/>
    <n v="10.299029126213592"/>
    <d v="2021-09-26T00:00:00"/>
    <s v="MF, NB"/>
    <m/>
    <m/>
    <n v="0.54931172597946798"/>
    <n v="0.80006997288550785"/>
  </r>
  <r>
    <s v="5.13"/>
    <n v="5"/>
    <n v="13"/>
    <s v="R1"/>
    <n v="9.6"/>
    <n v="9.8000000000000007"/>
    <n v="9.6999999999999993"/>
    <n v="10.1"/>
    <n v="9.6989690721649495"/>
    <n v="9.8959595959595958"/>
    <d v="2021-05-10T00:00:00"/>
    <s v="MF, DIØ"/>
    <s v="Knekt ny"/>
    <m/>
    <x v="1"/>
    <x v="1"/>
    <n v="10"/>
    <n v="9.9"/>
    <n v="9.6999999999999993"/>
    <n v="9.8000000000000007"/>
    <n v="9.9497487437185921"/>
    <n v="9.7497435897435896"/>
    <d v="2021-09-26T00:00:00"/>
    <s v="MF, NB"/>
    <m/>
    <m/>
    <n v="-0.25077967155364256"/>
    <n v="0.14621600621600628"/>
  </r>
  <r>
    <s v="5.14old"/>
    <n v="5"/>
    <n v="14"/>
    <s v="R1"/>
    <n v="11.8"/>
    <n v="11.7"/>
    <n v="11.6"/>
    <n v="11.5"/>
    <n v="11.749787234042554"/>
    <n v="11.54978354978355"/>
    <d v="2021-05-10T00:00:00"/>
    <s v="MF, DIØ"/>
    <m/>
    <m/>
    <x v="0"/>
    <x v="1"/>
    <m/>
    <m/>
    <m/>
    <m/>
    <s v=""/>
    <s v=""/>
    <m/>
    <m/>
    <m/>
    <m/>
    <s v=""/>
    <s v=""/>
  </r>
  <r>
    <s v="5.14new"/>
    <n v="5"/>
    <n v="14"/>
    <s v="R1"/>
    <n v="12.5"/>
    <n v="12.5"/>
    <n v="12.2"/>
    <n v="12.5"/>
    <n v="12.5"/>
    <n v="12.348178137651821"/>
    <d v="2021-05-10T00:00:00"/>
    <s v="MF, DIØ"/>
    <m/>
    <m/>
    <x v="1"/>
    <x v="1"/>
    <n v="12"/>
    <n v="12"/>
    <n v="12.3"/>
    <n v="12.2"/>
    <n v="12"/>
    <n v="12.249795918367347"/>
    <d v="2021-09-26T00:00:00"/>
    <s v="MF, NB"/>
    <m/>
    <m/>
    <n v="0.5"/>
    <n v="9.8382219284474104E-2"/>
  </r>
  <r>
    <s v="5.15old"/>
    <n v="5"/>
    <n v="15"/>
    <s v="R1"/>
    <n v="9.5"/>
    <n v="9.3000000000000007"/>
    <n v="9.3000000000000007"/>
    <n v="9.4"/>
    <n v="9.3989361702127674"/>
    <n v="9.3497326203208555"/>
    <d v="2021-05-10T00:00:00"/>
    <s v="MF, DIØ"/>
    <m/>
    <m/>
    <x v="5"/>
    <x v="1"/>
    <m/>
    <m/>
    <m/>
    <m/>
    <s v=""/>
    <s v=""/>
    <m/>
    <m/>
    <m/>
    <m/>
    <s v=""/>
    <s v=""/>
  </r>
  <r>
    <s v="5.15new"/>
    <n v="5"/>
    <n v="15"/>
    <s v="R1"/>
    <n v="12.4"/>
    <n v="12.4"/>
    <n v="12.4"/>
    <n v="12.3"/>
    <n v="12.4"/>
    <n v="12.349797570850203"/>
    <d v="2021-05-10T00:00:00"/>
    <s v="MF, DIØ"/>
    <m/>
    <m/>
    <x v="1"/>
    <x v="1"/>
    <n v="12"/>
    <n v="11.7"/>
    <n v="11.9"/>
    <n v="11.8"/>
    <n v="11.848101265822784"/>
    <n v="11.849789029535867"/>
    <d v="2021-09-26T00:00:00"/>
    <s v="MF, NB"/>
    <s v="bal(v), pap(ø)"/>
    <m/>
    <n v="0.55189873417721635"/>
    <n v="0.5000085413143367"/>
  </r>
  <r>
    <s v="5.16old"/>
    <n v="5"/>
    <n v="16"/>
    <s v="R1"/>
    <n v="13.3"/>
    <n v="13.6"/>
    <n v="13.3"/>
    <n v="13.5"/>
    <n v="13.448327137546467"/>
    <n v="13.399253731343284"/>
    <d v="2021-05-10T00:00:00"/>
    <s v="MF, DIØ"/>
    <m/>
    <m/>
    <x v="1"/>
    <x v="1"/>
    <m/>
    <m/>
    <m/>
    <m/>
    <s v=""/>
    <s v=""/>
    <m/>
    <m/>
    <m/>
    <m/>
    <s v=""/>
    <s v=""/>
  </r>
  <r>
    <s v="5.16new"/>
    <n v="5"/>
    <n v="16"/>
    <s v="R1"/>
    <n v="8.3000000000000007"/>
    <n v="8.4"/>
    <n v="8.3000000000000007"/>
    <n v="8.1999999999999993"/>
    <n v="8.3497005988023965"/>
    <n v="8.24969696969697"/>
    <d v="2021-05-10T00:00:00"/>
    <s v="MF, DIØ"/>
    <m/>
    <m/>
    <x v="1"/>
    <x v="1"/>
    <n v="7.6"/>
    <n v="7.6"/>
    <n v="7.9"/>
    <n v="8"/>
    <n v="7.6000000000000005"/>
    <n v="7.949685534591195"/>
    <d v="2021-09-26T00:00:00"/>
    <s v="MF, NB"/>
    <m/>
    <m/>
    <n v="0.74970059880239592"/>
    <n v="0.30001143510577499"/>
  </r>
  <r>
    <s v="6.1new"/>
    <n v="6"/>
    <n v="1"/>
    <s v="R2"/>
    <n v="10.199999999999999"/>
    <n v="10"/>
    <n v="10.4"/>
    <n v="10.1"/>
    <n v="10.099009900990097"/>
    <n v="10.247804878048781"/>
    <d v="2021-05-10T00:00:00"/>
    <s v="MF, DIØ"/>
    <s v="Knekt ny"/>
    <m/>
    <x v="1"/>
    <x v="4"/>
    <n v="9.6"/>
    <n v="9.8000000000000007"/>
    <n v="9.6"/>
    <n v="9.9"/>
    <n v="9.6989690721649495"/>
    <n v="9.7476923076923079"/>
    <d v="2021-09-26T00:00:00"/>
    <s v="MF, NB"/>
    <m/>
    <m/>
    <n v="0.4000408288251478"/>
    <n v="0.50011257035647283"/>
  </r>
  <r>
    <s v="6.2new"/>
    <n v="6"/>
    <n v="2"/>
    <s v="R2"/>
    <n v="10"/>
    <n v="10.3"/>
    <n v="10.8"/>
    <n v="10.5"/>
    <n v="10.147783251231528"/>
    <n v="10.647887323943662"/>
    <d v="2021-05-10T00:00:00"/>
    <s v="MF, DIØ"/>
    <s v="Knekt ny"/>
    <m/>
    <x v="1"/>
    <x v="1"/>
    <n v="9.5"/>
    <n v="9.5"/>
    <n v="10.199999999999999"/>
    <n v="10.1"/>
    <n v="9.5"/>
    <n v="10.14975369458128"/>
    <d v="2021-09-26T00:00:00"/>
    <s v="MF, NB"/>
    <m/>
    <m/>
    <n v="0.64778325123152847"/>
    <n v="0.49813362936238192"/>
  </r>
  <r>
    <s v="6.3new"/>
    <n v="6"/>
    <n v="3"/>
    <s v="R2"/>
    <n v="11"/>
    <n v="11"/>
    <n v="11.1"/>
    <n v="11.2"/>
    <n v="11"/>
    <n v="11.149775784753363"/>
    <d v="2021-05-10T00:00:00"/>
    <s v="MF, DIØ"/>
    <s v="Knekt ny"/>
    <m/>
    <x v="0"/>
    <x v="0"/>
    <n v="10.3"/>
    <n v="10.6"/>
    <n v="10.5"/>
    <n v="10.6"/>
    <n v="10.447846889952153"/>
    <n v="10.549763033175356"/>
    <d v="2021-09-26T00:00:00"/>
    <s v="MF, NB"/>
    <m/>
    <m/>
    <n v="0.55215311004784695"/>
    <n v="0.60001275157800649"/>
  </r>
  <r>
    <s v="6.4"/>
    <n v="6"/>
    <n v="4"/>
    <s v="R2"/>
    <n v="11.8"/>
    <n v="11.8"/>
    <n v="12"/>
    <n v="12"/>
    <n v="11.8"/>
    <n v="12"/>
    <d v="2021-05-10T00:00:00"/>
    <s v="MF, DIØ"/>
    <m/>
    <m/>
    <x v="0"/>
    <x v="0"/>
    <n v="10.9"/>
    <n v="10.5"/>
    <n v="11.1"/>
    <n v="11.5"/>
    <n v="10.696261682242991"/>
    <n v="11.296460176991149"/>
    <d v="2021-09-26T00:00:00"/>
    <s v="MF, NB"/>
    <m/>
    <m/>
    <n v="1.1037383177570099"/>
    <n v="0.70353982300885143"/>
  </r>
  <r>
    <s v="6.5new"/>
    <n v="6"/>
    <n v="5"/>
    <s v="R2"/>
    <n v="10.4"/>
    <n v="10.5"/>
    <n v="10.4"/>
    <n v="10.199999999999999"/>
    <n v="10.44976076555024"/>
    <n v="10.299029126213592"/>
    <d v="2021-05-10T00:00:00"/>
    <s v="MF, DIØ"/>
    <s v="Knekt ny"/>
    <m/>
    <x v="1"/>
    <x v="0"/>
    <n v="10"/>
    <n v="9.8000000000000007"/>
    <n v="9.8000000000000007"/>
    <n v="9.6999999999999993"/>
    <n v="9.8989898989898997"/>
    <n v="9.7497435897435896"/>
    <d v="2021-09-26T00:00:00"/>
    <s v="MF, NB"/>
    <m/>
    <m/>
    <n v="0.55077086656033991"/>
    <n v="0.549285536470002"/>
  </r>
  <r>
    <s v="6.6old"/>
    <n v="6"/>
    <n v="6"/>
    <s v="R2"/>
    <n v="14.4"/>
    <n v="14.1"/>
    <n v="14.5"/>
    <n v="14.4"/>
    <n v="14.248421052631576"/>
    <n v="14.449826989619377"/>
    <d v="2021-05-10T00:00:00"/>
    <s v="MF, DIØ"/>
    <m/>
    <m/>
    <x v="4"/>
    <x v="1"/>
    <m/>
    <m/>
    <m/>
    <m/>
    <s v=""/>
    <s v=""/>
    <m/>
    <m/>
    <m/>
    <m/>
    <s v=""/>
    <s v=""/>
  </r>
  <r>
    <s v="6.6new"/>
    <n v="6"/>
    <n v="6"/>
    <s v="R2"/>
    <n v="13.2"/>
    <n v="13.3"/>
    <n v="13.4"/>
    <n v="13.4"/>
    <n v="13.249811320754718"/>
    <n v="13.4"/>
    <d v="2021-05-10T00:00:00"/>
    <s v="MF, DIØ"/>
    <s v="ny pinne"/>
    <m/>
    <x v="5"/>
    <x v="1"/>
    <n v="12.6"/>
    <n v="12.6"/>
    <n v="12.7"/>
    <n v="12.8"/>
    <n v="12.600000000000001"/>
    <n v="12.749803921568628"/>
    <d v="2021-09-26T00:00:00"/>
    <s v="MF, NB"/>
    <m/>
    <m/>
    <n v="0.6498113207547167"/>
    <n v="0.65019607843137273"/>
  </r>
  <r>
    <s v="6.7"/>
    <n v="6"/>
    <n v="7"/>
    <s v="R2"/>
    <n v="12.4"/>
    <n v="12"/>
    <n v="12.4"/>
    <n v="12.6"/>
    <n v="12.196721311475411"/>
    <n v="12.499200000000002"/>
    <d v="2021-05-10T00:00:00"/>
    <s v="MF, DIØ"/>
    <m/>
    <m/>
    <x v="1"/>
    <x v="0"/>
    <n v="11.5"/>
    <n v="11.6"/>
    <n v="11.9"/>
    <n v="11.7"/>
    <n v="11.54978354978355"/>
    <n v="11.79915254237288"/>
    <d v="2021-09-26T00:00:00"/>
    <s v="MF, NB"/>
    <m/>
    <m/>
    <n v="0.64693776169186101"/>
    <n v="0.70004745762712162"/>
  </r>
  <r>
    <s v="6.8"/>
    <n v="6"/>
    <n v="8"/>
    <s v="R2"/>
    <n v="13.2"/>
    <n v="13"/>
    <n v="13"/>
    <n v="13.3"/>
    <n v="13.099236641221374"/>
    <n v="13.14828897338403"/>
    <d v="2021-05-10T00:00:00"/>
    <s v="MF, DIØ"/>
    <m/>
    <m/>
    <x v="0"/>
    <x v="0"/>
    <n v="12.7"/>
    <n v="12.7"/>
    <n v="12.5"/>
    <n v="12.8"/>
    <n v="12.7"/>
    <n v="12.648221343873516"/>
    <d v="2021-09-26T00:00:00"/>
    <s v="MF, NB"/>
    <m/>
    <m/>
    <n v="0.39923664122137481"/>
    <n v="0.50006762951051442"/>
  </r>
  <r>
    <s v="6.9old"/>
    <n v="6"/>
    <n v="9"/>
    <s v="R2"/>
    <n v="12.5"/>
    <n v="12.5"/>
    <n v="12.2"/>
    <n v="12.5"/>
    <n v="12.5"/>
    <n v="12.348178137651821"/>
    <d v="2021-05-10T00:00:00"/>
    <s v="MF, DIØ"/>
    <m/>
    <m/>
    <x v="5"/>
    <x v="0"/>
    <m/>
    <m/>
    <m/>
    <m/>
    <s v=""/>
    <s v=""/>
    <m/>
    <m/>
    <m/>
    <m/>
    <s v=""/>
    <s v=""/>
  </r>
  <r>
    <s v="6.9new"/>
    <n v="6"/>
    <n v="9"/>
    <s v="R2"/>
    <n v="10"/>
    <n v="10"/>
    <n v="10.3"/>
    <n v="10.1"/>
    <n v="10"/>
    <n v="10.199019607843137"/>
    <d v="2021-05-10T00:00:00"/>
    <s v="MF, DIØ"/>
    <s v="ny pinne"/>
    <m/>
    <x v="1"/>
    <x v="0"/>
    <n v="9.9"/>
    <n v="10"/>
    <n v="9.6"/>
    <n v="10"/>
    <n v="9.9497487437185921"/>
    <n v="9.795918367346939"/>
    <d v="2021-09-26T00:00:00"/>
    <s v="MF, NB"/>
    <m/>
    <m/>
    <n v="5.0251256281407919E-2"/>
    <n v="0.40310124049619844"/>
  </r>
  <r>
    <s v="6.10old"/>
    <n v="6"/>
    <n v="10"/>
    <s v="R2"/>
    <n v="14.7"/>
    <n v="15"/>
    <n v="15.2"/>
    <n v="15"/>
    <n v="14.848484848484848"/>
    <n v="15.099337748344372"/>
    <d v="2021-05-10T00:00:00"/>
    <s v="MF, DIØ"/>
    <m/>
    <m/>
    <x v="5"/>
    <x v="0"/>
    <m/>
    <m/>
    <m/>
    <m/>
    <s v=""/>
    <s v=""/>
    <m/>
    <m/>
    <m/>
    <m/>
    <s v=""/>
    <s v=""/>
  </r>
  <r>
    <s v="6.10new"/>
    <n v="6"/>
    <n v="10"/>
    <s v="R2"/>
    <n v="10.5"/>
    <n v="10.8"/>
    <n v="10.7"/>
    <n v="10.7"/>
    <n v="10.647887323943662"/>
    <n v="10.7"/>
    <d v="2021-05-10T00:00:00"/>
    <s v="MF, DIØ"/>
    <s v="ny pinne"/>
    <m/>
    <x v="1"/>
    <x v="1"/>
    <n v="9.6999999999999993"/>
    <n v="9.6"/>
    <n v="10.199999999999999"/>
    <n v="10"/>
    <n v="9.6497409326424872"/>
    <n v="10.099009900990097"/>
    <d v="2021-09-26T00:00:00"/>
    <s v="MF, NB"/>
    <m/>
    <m/>
    <n v="0.99814639130117477"/>
    <n v="0.60099009900990197"/>
  </r>
  <r>
    <s v="6.11new"/>
    <n v="6"/>
    <n v="11"/>
    <s v="R2"/>
    <n v="13.2"/>
    <n v="12.9"/>
    <n v="12.3"/>
    <n v="12.1"/>
    <n v="13.048275862068964"/>
    <n v="12.199180327868852"/>
    <d v="2021-05-10T00:00:00"/>
    <s v="MF, DIØ"/>
    <s v="Knekt ny"/>
    <m/>
    <x v="0"/>
    <x v="0"/>
    <n v="10.4"/>
    <n v="10.7"/>
    <n v="10.3"/>
    <n v="10.5"/>
    <n v="10.547867298578199"/>
    <n v="10.399038461538462"/>
    <d v="2021-09-26T00:00:00"/>
    <s v="MF, NB"/>
    <m/>
    <m/>
    <n v="2.5004085634907653"/>
    <n v="1.8001418663303905"/>
  </r>
  <r>
    <s v="6.12"/>
    <n v="6"/>
    <n v="12"/>
    <s v="R2"/>
    <n v="16.100000000000001"/>
    <n v="16"/>
    <n v="16.5"/>
    <n v="16.2"/>
    <n v="16.049844236760126"/>
    <n v="16.348623853211009"/>
    <d v="2021-05-10T00:00:00"/>
    <s v="MF, DIØ"/>
    <m/>
    <m/>
    <x v="0"/>
    <x v="0"/>
    <n v="16.3"/>
    <n v="16.100000000000001"/>
    <n v="16.100000000000001"/>
    <n v="16"/>
    <n v="16.199382716049385"/>
    <n v="16.049844236760126"/>
    <d v="2021-09-26T00:00:00"/>
    <s v="MF, NB"/>
    <m/>
    <m/>
    <n v="-0.14953847928925867"/>
    <n v="0.29877961645088291"/>
  </r>
  <r>
    <s v="6.13new"/>
    <n v="6"/>
    <n v="13"/>
    <s v="R2"/>
    <n v="8.8000000000000007"/>
    <n v="9.1"/>
    <n v="9.1"/>
    <n v="8.9"/>
    <n v="8.947486033519553"/>
    <n v="8.9988888888888887"/>
    <d v="2021-05-10T00:00:00"/>
    <s v="MF, DIØ"/>
    <s v="Knekt ny"/>
    <m/>
    <x v="0"/>
    <x v="0"/>
    <n v="8.1999999999999993"/>
    <n v="8.5"/>
    <n v="8.5"/>
    <n v="8.5"/>
    <n v="8.3473053892215567"/>
    <n v="8.5"/>
    <d v="2021-09-26T00:00:00"/>
    <s v="MF, NB"/>
    <m/>
    <m/>
    <n v="0.60018064429799622"/>
    <n v="0.49888888888888872"/>
  </r>
  <r>
    <s v="6.14"/>
    <n v="6"/>
    <n v="14"/>
    <s v="R2"/>
    <n v="15.1"/>
    <n v="14.7"/>
    <n v="14.5"/>
    <n v="14.8"/>
    <n v="14.897315436241607"/>
    <n v="14.648464163822526"/>
    <d v="2021-05-10T00:00:00"/>
    <s v="MF, DIØ"/>
    <m/>
    <m/>
    <x v="0"/>
    <x v="1"/>
    <n v="15"/>
    <n v="15"/>
    <n v="15.2"/>
    <n v="15"/>
    <n v="15"/>
    <n v="15.099337748344372"/>
    <d v="2021-09-26T00:00:00"/>
    <s v="MF, NB"/>
    <m/>
    <m/>
    <n v="-0.10268456375839285"/>
    <n v="-0.45087358452184567"/>
  </r>
  <r>
    <s v="6.15old"/>
    <n v="6"/>
    <n v="15"/>
    <s v="R2"/>
    <n v="12.5"/>
    <n v="12.7"/>
    <n v="12.5"/>
    <n v="12.6"/>
    <n v="12.59920634920635"/>
    <n v="12.549800796812749"/>
    <d v="2021-05-10T00:00:00"/>
    <s v="MF, DIØ"/>
    <m/>
    <m/>
    <x v="0"/>
    <x v="0"/>
    <m/>
    <m/>
    <m/>
    <m/>
    <s v=""/>
    <s v=""/>
    <m/>
    <m/>
    <m/>
    <m/>
    <s v=""/>
    <s v=""/>
  </r>
  <r>
    <s v="6.15new"/>
    <n v="6"/>
    <n v="15"/>
    <s v="R2"/>
    <n v="12.2"/>
    <n v="12.2"/>
    <n v="12.3"/>
    <n v="12.3"/>
    <n v="12.2"/>
    <n v="12.3"/>
    <d v="2021-05-10T00:00:00"/>
    <s v="MF, DIØ"/>
    <s v="ny pinne"/>
    <m/>
    <x v="0"/>
    <x v="0"/>
    <n v="12.4"/>
    <n v="12.2"/>
    <n v="12.1"/>
    <n v="12.1"/>
    <n v="12.299186991869917"/>
    <n v="12.1"/>
    <d v="2021-09-26T00:00:00"/>
    <s v="MF, NB"/>
    <m/>
    <m/>
    <n v="-9.9186991869917307E-2"/>
    <n v="0.20000000000000107"/>
  </r>
  <r>
    <s v="6.16"/>
    <n v="6"/>
    <n v="16"/>
    <s v="R2"/>
    <n v="10.1"/>
    <n v="10.1"/>
    <n v="10.6"/>
    <n v="10.7"/>
    <n v="10.1"/>
    <n v="10.649765258215961"/>
    <d v="2021-05-10T00:00:00"/>
    <s v="MF, DIØ"/>
    <m/>
    <m/>
    <x v="5"/>
    <x v="0"/>
    <n v="9.9"/>
    <n v="10"/>
    <n v="10.199999999999999"/>
    <n v="9.9"/>
    <n v="9.9497487437185921"/>
    <n v="10.047761194029849"/>
    <d v="2021-09-26T00:00:00"/>
    <s v="MF, NB"/>
    <m/>
    <m/>
    <n v="0.15025125628140756"/>
    <n v="0.60200406418611152"/>
  </r>
  <r>
    <s v="7.1new"/>
    <n v="7"/>
    <n v="1"/>
    <s v="K"/>
    <n v="6"/>
    <n v="6.2"/>
    <n v="6.4"/>
    <n v="6.2"/>
    <n v="6.0983606557377055"/>
    <n v="6.2984126984126991"/>
    <d v="2021-05-09T00:00:00"/>
    <s v="MF, LML"/>
    <s v="Ny pinne"/>
    <m/>
    <x v="2"/>
    <x v="1"/>
    <n v="6.1"/>
    <n v="6.1"/>
    <n v="5.8"/>
    <n v="6.2"/>
    <n v="6.1"/>
    <n v="5.9933333333333341"/>
    <d v="2021-09-26T00:00:00"/>
    <s v="MF, NB"/>
    <m/>
    <m/>
    <n v="-1.6393442622941734E-3"/>
    <n v="0.30507936507936506"/>
  </r>
  <r>
    <s v="7.2new"/>
    <n v="7"/>
    <n v="2"/>
    <s v="K"/>
    <n v="11.9"/>
    <n v="12.3"/>
    <n v="10.8"/>
    <n v="10.3"/>
    <n v="12.096694214876035"/>
    <n v="10.544075829383887"/>
    <d v="2021-05-09T00:00:00"/>
    <s v="MF, LML"/>
    <s v="Ny pinne, tråkk"/>
    <m/>
    <x v="1"/>
    <x v="1"/>
    <n v="10"/>
    <n v="9.8000000000000007"/>
    <n v="10.4"/>
    <n v="10.4"/>
    <n v="9.8989898989898997"/>
    <n v="10.4"/>
    <d v="2021-09-26T00:00:00"/>
    <s v="MF, NB"/>
    <m/>
    <m/>
    <n v="2.1977043158861349"/>
    <n v="0.14407582938388686"/>
  </r>
  <r>
    <s v="7.3"/>
    <n v="7"/>
    <n v="3"/>
    <s v="K"/>
    <n v="6.1"/>
    <n v="5.9"/>
    <n v="5.6"/>
    <n v="5.4"/>
    <n v="5.9983333333333331"/>
    <n v="5.4981818181818189"/>
    <d v="2021-05-09T00:00:00"/>
    <s v="MF, LML"/>
    <s v="mye fus i miks med pap"/>
    <m/>
    <x v="1"/>
    <x v="1"/>
    <n v="7"/>
    <n v="7"/>
    <n v="6.9"/>
    <n v="6.7"/>
    <n v="7"/>
    <n v="6.798529411764707"/>
    <d v="2021-09-26T00:00:00"/>
    <s v="MF, NB"/>
    <s v="pap (v) fus (ø)"/>
    <m/>
    <n v="-1.0016666666666669"/>
    <n v="-1.3003475935828881"/>
  </r>
  <r>
    <s v="7.4"/>
    <n v="7"/>
    <n v="4"/>
    <s v="K"/>
    <n v="11.2"/>
    <n v="10.8"/>
    <n v="10.7"/>
    <n v="10.4"/>
    <n v="10.996363636363638"/>
    <n v="10.547867298578199"/>
    <d v="2021-05-09T00:00:00"/>
    <s v="MF, LML"/>
    <s v="mye fus i miks med pap"/>
    <m/>
    <x v="1"/>
    <x v="1"/>
    <n v="9.1999999999999993"/>
    <n v="9.1"/>
    <n v="9.4"/>
    <n v="9.1"/>
    <n v="9.1497267759562835"/>
    <n v="9.2475675675675681"/>
    <d v="2021-09-26T00:00:00"/>
    <s v="MF, NB"/>
    <m/>
    <m/>
    <n v="1.8466368604073544"/>
    <n v="1.3002997310106306"/>
  </r>
  <r>
    <s v="7.5new"/>
    <n v="7"/>
    <n v="5"/>
    <s v="K"/>
    <n v="12"/>
    <n v="11.9"/>
    <n v="12.4"/>
    <n v="12.6"/>
    <n v="11.94979079497908"/>
    <n v="12.499200000000002"/>
    <d v="2021-05-09T00:00:00"/>
    <s v="MF, LML"/>
    <s v="Knekt ny"/>
    <m/>
    <x v="1"/>
    <x v="0"/>
    <n v="10.8"/>
    <n v="10.5"/>
    <n v="11.3"/>
    <n v="11.1"/>
    <n v="10.647887323943662"/>
    <n v="11.199107142857143"/>
    <d v="2021-09-26T00:00:00"/>
    <s v="MF, NB"/>
    <m/>
    <m/>
    <n v="1.301903471035418"/>
    <n v="1.3000928571428592"/>
  </r>
  <r>
    <s v="7.6"/>
    <n v="7"/>
    <n v="6"/>
    <s v="K"/>
    <n v="10.5"/>
    <n v="10.1"/>
    <n v="10.4"/>
    <n v="10.1"/>
    <n v="10.296116504854369"/>
    <n v="10.247804878048781"/>
    <d v="2021-05-09T00:00:00"/>
    <s v="MF, LML"/>
    <m/>
    <m/>
    <x v="1"/>
    <x v="1"/>
    <n v="8.4"/>
    <n v="8"/>
    <n v="8.6"/>
    <n v="8.5"/>
    <n v="8.1951219512195124"/>
    <n v="8.5497076023391809"/>
    <d v="2021-09-26T00:00:00"/>
    <s v="MF, NB"/>
    <m/>
    <m/>
    <n v="2.1009945536348571"/>
    <n v="1.6980972757095998"/>
  </r>
  <r>
    <s v="7.7"/>
    <n v="7"/>
    <n v="7"/>
    <s v="K"/>
    <n v="11"/>
    <n v="10.9"/>
    <n v="11"/>
    <n v="10.8"/>
    <n v="10.949771689497718"/>
    <n v="10.899082568807339"/>
    <d v="2021-05-09T00:00:00"/>
    <s v="MF, LML"/>
    <s v="mye fus og pap i miks med ten"/>
    <m/>
    <x v="0"/>
    <x v="0"/>
    <s v="NA"/>
    <s v="NA"/>
    <s v="NA"/>
    <s v="NA"/>
    <s v=""/>
    <s v=""/>
    <d v="2021-09-26T00:00:00"/>
    <s v="MF, NB"/>
    <s v="Knekt"/>
    <m/>
    <s v=""/>
    <s v=""/>
  </r>
  <r>
    <s v="7.8"/>
    <n v="7"/>
    <n v="8"/>
    <s v="K"/>
    <n v="11.9"/>
    <n v="12.1"/>
    <n v="11"/>
    <n v="10.9"/>
    <n v="11.999166666666667"/>
    <n v="10.949771689497718"/>
    <d v="2021-05-09T00:00:00"/>
    <s v="MF, LML"/>
    <s v="Målt i front"/>
    <m/>
    <x v="3"/>
    <x v="3"/>
    <n v="11.5"/>
    <n v="11.4"/>
    <n v="10.4"/>
    <n v="10.4"/>
    <n v="11.449781659388647"/>
    <n v="10.4"/>
    <d v="2021-09-26T00:00:00"/>
    <s v="MF, NB"/>
    <m/>
    <m/>
    <n v="0.54938500727802086"/>
    <n v="0.54977168949771738"/>
  </r>
  <r>
    <s v="7.9new"/>
    <n v="7"/>
    <n v="9"/>
    <s v="K"/>
    <n v="10.4"/>
    <n v="10.8"/>
    <n v="10.7"/>
    <n v="10.6"/>
    <n v="10.596226415094341"/>
    <n v="10.649765258215961"/>
    <d v="2021-05-09T00:00:00"/>
    <s v="MF, LML"/>
    <s v="Knekt ny"/>
    <m/>
    <x v="1"/>
    <x v="1"/>
    <n v="9.5"/>
    <n v="9.5"/>
    <n v="9.3000000000000007"/>
    <n v="9"/>
    <n v="9.5"/>
    <n v="9.1475409836065573"/>
    <d v="2021-09-26T00:00:00"/>
    <s v="MF, NB"/>
    <m/>
    <m/>
    <n v="1.0962264150943408"/>
    <n v="1.5022242746094037"/>
  </r>
  <r>
    <s v="7.10"/>
    <n v="7"/>
    <n v="10"/>
    <s v="K"/>
    <n v="11.2"/>
    <n v="11.4"/>
    <n v="11.4"/>
    <n v="11.3"/>
    <n v="11.299115044247786"/>
    <n v="11.349779735682819"/>
    <d v="2021-05-09T00:00:00"/>
    <s v="MF, LML"/>
    <s v="Liten svart ring"/>
    <m/>
    <x v="1"/>
    <x v="1"/>
    <n v="10.1"/>
    <n v="9.6999999999999993"/>
    <n v="10"/>
    <n v="9.8000000000000007"/>
    <n v="9.8959595959595958"/>
    <n v="9.8989898989898997"/>
    <d v="2021-09-26T00:00:00"/>
    <s v="MF, NB"/>
    <m/>
    <m/>
    <n v="1.4031554482881905"/>
    <n v="1.4507898366929197"/>
  </r>
  <r>
    <s v="7.11new"/>
    <n v="7"/>
    <n v="11"/>
    <s v="K"/>
    <n v="9.9"/>
    <n v="10"/>
    <n v="9.8000000000000007"/>
    <n v="9.5"/>
    <n v="9.9497487437185921"/>
    <n v="9.6476683937823839"/>
    <d v="2021-05-09T00:00:00"/>
    <s v="MF, LML"/>
    <s v="Knekt ny"/>
    <m/>
    <x v="1"/>
    <x v="1"/>
    <n v="9.5"/>
    <n v="9.4"/>
    <n v="10"/>
    <n v="9.8000000000000007"/>
    <n v="9.4497354497354511"/>
    <n v="9.8989898989898997"/>
    <d v="2021-09-26T00:00:00"/>
    <s v="MF, NB"/>
    <m/>
    <m/>
    <n v="0.50001329398314098"/>
    <n v="-0.25132150520751573"/>
  </r>
  <r>
    <s v="7.12"/>
    <n v="7"/>
    <n v="12"/>
    <s v="K"/>
    <n v="9.4"/>
    <n v="9.6999999999999993"/>
    <n v="9.5"/>
    <n v="9.4"/>
    <n v="9.5476439790575913"/>
    <n v="9.4497354497354511"/>
    <d v="2021-05-09T00:00:00"/>
    <s v="MF, LML"/>
    <s v="Liten svart ring, målt i front"/>
    <m/>
    <x v="1"/>
    <x v="1"/>
    <n v="8.1999999999999993"/>
    <n v="8.5"/>
    <n v="7.8"/>
    <n v="8.1"/>
    <n v="8.3473053892215567"/>
    <n v="7.9471698113207534"/>
    <d v="2021-09-26T00:00:00"/>
    <s v="MF, NB"/>
    <m/>
    <m/>
    <n v="1.2003385898360346"/>
    <n v="1.5025656384146977"/>
  </r>
  <r>
    <s v="7.13new"/>
    <n v="7"/>
    <n v="13"/>
    <s v="K"/>
    <n v="10.6"/>
    <n v="10.4"/>
    <n v="11.2"/>
    <n v="11"/>
    <n v="10.499047619047619"/>
    <n v="11.099099099099099"/>
    <d v="2021-05-09T00:00:00"/>
    <s v="MF, LML"/>
    <s v="Bytte pinne"/>
    <m/>
    <x v="3"/>
    <x v="1"/>
    <s v="NA"/>
    <s v="NA"/>
    <s v="NA"/>
    <s v="NA"/>
    <s v=""/>
    <s v=""/>
    <d v="2021-09-26T00:00:00"/>
    <s v="MF, NB"/>
    <s v="Nytt tråkk, borte"/>
    <m/>
    <s v=""/>
    <s v=""/>
  </r>
  <r>
    <s v="7.14new"/>
    <n v="7"/>
    <n v="14"/>
    <s v="K"/>
    <n v="11.4"/>
    <n v="11.4"/>
    <n v="11.5"/>
    <n v="11.5"/>
    <n v="11.4"/>
    <n v="11.5"/>
    <d v="2021-05-09T00:00:00"/>
    <s v="MF, LML"/>
    <s v="Knekt ny"/>
    <m/>
    <x v="1"/>
    <x v="1"/>
    <s v="NA"/>
    <s v="NA"/>
    <s v="NA"/>
    <s v="NA"/>
    <s v=""/>
    <s v=""/>
    <d v="2021-09-26T00:00:00"/>
    <s v="MF, NB"/>
    <s v="Nytt tråkk, borte"/>
    <m/>
    <s v=""/>
    <s v=""/>
  </r>
  <r>
    <s v="7.15"/>
    <n v="7"/>
    <n v="15"/>
    <s v="K"/>
    <n v="8.6"/>
    <n v="8.6"/>
    <n v="9.1999999999999993"/>
    <n v="9"/>
    <n v="8.6"/>
    <n v="9.0989010989010985"/>
    <d v="2021-05-09T00:00:00"/>
    <s v="MF, LML"/>
    <m/>
    <m/>
    <x v="1"/>
    <x v="1"/>
    <n v="7.9"/>
    <n v="8"/>
    <n v="7.8"/>
    <n v="7.9"/>
    <n v="7.949685534591195"/>
    <n v="7.8496815286624209"/>
    <d v="2021-09-26T00:00:00"/>
    <s v="MF, NB"/>
    <m/>
    <m/>
    <n v="0.65031446540880467"/>
    <n v="1.2492195702386777"/>
  </r>
  <r>
    <s v="7.16new"/>
    <n v="7"/>
    <n v="16"/>
    <s v="K"/>
    <n v="16.100000000000001"/>
    <n v="16"/>
    <n v="15.4"/>
    <n v="15.4"/>
    <n v="16.049844236760126"/>
    <n v="15.400000000000002"/>
    <d v="2021-05-09T00:00:00"/>
    <s v="MF, LML"/>
    <s v="Bytte pinne"/>
    <m/>
    <x v="1"/>
    <x v="1"/>
    <n v="15.2"/>
    <n v="15.1"/>
    <n v="15.3"/>
    <n v="15"/>
    <n v="15.149834983498351"/>
    <n v="15.148514851485148"/>
    <d v="2021-09-26T00:00:00"/>
    <s v="MF, NB"/>
    <s v="Målt i bakkant"/>
    <m/>
    <n v="0.90000925326177494"/>
    <n v="0.25148514851485437"/>
  </r>
  <r>
    <s v="8.1"/>
    <n v="8"/>
    <n v="1"/>
    <s v="K"/>
    <n v="10"/>
    <n v="10.199999999999999"/>
    <n v="9.3000000000000007"/>
    <n v="9.5"/>
    <n v="10.099009900990097"/>
    <n v="9.3989361702127674"/>
    <d v="2021-05-09T00:00:00"/>
    <s v="MF, LML"/>
    <s v="Liten svart ring"/>
    <m/>
    <x v="1"/>
    <x v="1"/>
    <n v="9.4"/>
    <n v="9.4"/>
    <n v="9"/>
    <n v="9"/>
    <n v="9.4"/>
    <n v="9"/>
    <d v="2021-09-26T00:00:00"/>
    <s v="MF, NB"/>
    <s v="Målt i front, pap begge høst"/>
    <m/>
    <n v="0.69900990099009697"/>
    <n v="0.39893617021276739"/>
  </r>
  <r>
    <s v="8.2new"/>
    <n v="8"/>
    <n v="2"/>
    <s v="K"/>
    <n v="8.6999999999999993"/>
    <n v="8.8000000000000007"/>
    <n v="9.6999999999999993"/>
    <n v="9.3000000000000007"/>
    <n v="8.7497142857142851"/>
    <n v="9.4957894736842121"/>
    <d v="2021-05-09T00:00:00"/>
    <s v="MF, LML"/>
    <s v="Bytte pinne, knekt, ny"/>
    <s v="ang or bal (v)?"/>
    <x v="5"/>
    <x v="1"/>
    <n v="8.3000000000000007"/>
    <n v="8.4"/>
    <n v="8.8000000000000007"/>
    <n v="8.6"/>
    <n v="8.3497005988023965"/>
    <n v="8.6988505747126439"/>
    <d v="2021-09-26T00:00:00"/>
    <s v="MF, NB"/>
    <s v="pap begge høst"/>
    <m/>
    <n v="0.40001368691188866"/>
    <n v="0.79693889897156822"/>
  </r>
  <r>
    <s v="8.3"/>
    <n v="8"/>
    <n v="3"/>
    <s v="K"/>
    <n v="5.4"/>
    <n v="5.4"/>
    <n v="5.9"/>
    <n v="5.7"/>
    <n v="5.4"/>
    <n v="5.7982758620689658"/>
    <d v="2021-05-09T00:00:00"/>
    <s v="MF, LML"/>
    <m/>
    <m/>
    <x v="1"/>
    <x v="1"/>
    <s v="NA"/>
    <s v="NA"/>
    <s v="NA"/>
    <s v="NA"/>
    <s v=""/>
    <s v=""/>
    <d v="2021-09-26T00:00:00"/>
    <s v="MF, NB"/>
    <s v="Knekt, borte"/>
    <m/>
    <s v=""/>
    <s v=""/>
  </r>
  <r>
    <s v="8.4"/>
    <n v="8"/>
    <n v="4"/>
    <s v="K"/>
    <n v="11.5"/>
    <n v="11.5"/>
    <n v="11.7"/>
    <n v="11.8"/>
    <n v="11.5"/>
    <n v="11.749787234042554"/>
    <d v="2021-05-09T00:00:00"/>
    <s v="MF, LML"/>
    <m/>
    <m/>
    <x v="1"/>
    <x v="1"/>
    <n v="11.7"/>
    <n v="11.5"/>
    <n v="11.1"/>
    <n v="11.3"/>
    <n v="11.599137931034482"/>
    <n v="11.199107142857143"/>
    <d v="2021-09-26T00:00:00"/>
    <s v="MF, NB"/>
    <m/>
    <m/>
    <n v="-9.9137931034482207E-2"/>
    <n v="0.55068009118541106"/>
  </r>
  <r>
    <s v="8.5"/>
    <n v="8"/>
    <n v="5"/>
    <s v="K"/>
    <n v="10.7"/>
    <n v="10.8"/>
    <n v="10.8"/>
    <n v="11.1"/>
    <n v="10.749767441860465"/>
    <n v="10.947945205479453"/>
    <d v="2021-05-09T00:00:00"/>
    <s v="MF, LML"/>
    <s v="Litt misfarget"/>
    <m/>
    <x v="1"/>
    <x v="1"/>
    <n v="10.1"/>
    <n v="10"/>
    <n v="10.1"/>
    <n v="10.199999999999999"/>
    <n v="10.049751243781094"/>
    <n v="10.14975369458128"/>
    <d v="2021-09-26T00:00:00"/>
    <s v="MF, NB"/>
    <m/>
    <m/>
    <n v="0.70001619807937132"/>
    <n v="0.79819151089817275"/>
  </r>
  <r>
    <s v="8.6"/>
    <n v="8"/>
    <n v="6"/>
    <s v="K"/>
    <n v="9.1999999999999993"/>
    <n v="9.1"/>
    <n v="9.1"/>
    <n v="9.1"/>
    <n v="9.1497267759562835"/>
    <n v="9.1"/>
    <d v="2021-05-09T00:00:00"/>
    <s v="MF, LML"/>
    <s v="Liten svart ring"/>
    <m/>
    <x v="1"/>
    <x v="1"/>
    <n v="8.4"/>
    <n v="8.4"/>
    <n v="7.8"/>
    <n v="8"/>
    <n v="8.4"/>
    <n v="7.8987341772151902"/>
    <d v="2021-09-26T00:00:00"/>
    <s v="MF, NB"/>
    <m/>
    <m/>
    <n v="0.74972677595628312"/>
    <n v="1.2012658227848094"/>
  </r>
  <r>
    <s v="8.7"/>
    <n v="8"/>
    <n v="7"/>
    <s v="K"/>
    <n v="9.8000000000000007"/>
    <n v="10"/>
    <n v="9.6999999999999993"/>
    <n v="10.1"/>
    <n v="9.8989898989898997"/>
    <n v="9.8959595959595958"/>
    <d v="2021-05-09T00:00:00"/>
    <s v="MF, LML"/>
    <m/>
    <m/>
    <x v="1"/>
    <x v="1"/>
    <n v="9.6"/>
    <n v="10"/>
    <n v="10.5"/>
    <n v="10.4"/>
    <n v="9.795918367346939"/>
    <n v="10.44976076555024"/>
    <d v="2021-09-26T00:00:00"/>
    <s v="MF, NB"/>
    <m/>
    <m/>
    <n v="0.10307153164296068"/>
    <n v="-0.55380116959064374"/>
  </r>
  <r>
    <s v="8.8"/>
    <n v="8"/>
    <n v="8"/>
    <s v="K"/>
    <n v="9.6999999999999993"/>
    <n v="10.1"/>
    <n v="9.8000000000000007"/>
    <n v="10.199999999999999"/>
    <n v="9.8959595959595958"/>
    <n v="9.9960000000000004"/>
    <d v="2021-05-09T00:00:00"/>
    <s v="MF, LML"/>
    <m/>
    <m/>
    <x v="1"/>
    <x v="1"/>
    <n v="9.6"/>
    <n v="9.5"/>
    <n v="9.5"/>
    <n v="9.5"/>
    <n v="9.5497382198952874"/>
    <n v="9.5"/>
    <d v="2021-09-26T00:00:00"/>
    <s v="MF, NB"/>
    <m/>
    <m/>
    <n v="0.34622137606430847"/>
    <n v="0.49600000000000044"/>
  </r>
  <r>
    <s v="8.9"/>
    <n v="8"/>
    <n v="9"/>
    <s v="K"/>
    <n v="9.4"/>
    <n v="9.1999999999999993"/>
    <n v="9.1"/>
    <n v="9.1999999999999993"/>
    <n v="9.2989247311827938"/>
    <n v="9.1497267759562835"/>
    <d v="2021-05-09T00:00:00"/>
    <s v="MF, LML"/>
    <m/>
    <m/>
    <x v="0"/>
    <x v="1"/>
    <n v="8.6"/>
    <n v="8.5"/>
    <n v="8.4"/>
    <n v="8.1"/>
    <n v="8.5497076023391809"/>
    <n v="8.2472727272727262"/>
    <d v="2021-09-26T00:00:00"/>
    <s v="MF, NB"/>
    <m/>
    <m/>
    <n v="0.74921712884361291"/>
    <n v="0.90245404868355728"/>
  </r>
  <r>
    <s v="8.10"/>
    <n v="8"/>
    <n v="10"/>
    <s v="K"/>
    <n v="7.2"/>
    <n v="7.4"/>
    <n v="7.6"/>
    <n v="7.5"/>
    <n v="7.2986301369863007"/>
    <n v="7.5496688741721858"/>
    <d v="2021-05-09T00:00:00"/>
    <s v="MF, LML"/>
    <s v="Liten mørk ring"/>
    <m/>
    <x v="0"/>
    <x v="1"/>
    <n v="6.9"/>
    <n v="6.7"/>
    <n v="7"/>
    <n v="6.8"/>
    <n v="6.798529411764707"/>
    <n v="6.8985507246376816"/>
    <d v="2021-09-26T00:00:00"/>
    <s v="MF, NB"/>
    <s v="Målt litt bak"/>
    <m/>
    <n v="0.50010072522159366"/>
    <n v="0.6511181495345042"/>
  </r>
  <r>
    <s v="8.11"/>
    <n v="8"/>
    <n v="11"/>
    <s v="K"/>
    <n v="9.3000000000000007"/>
    <n v="9.1999999999999993"/>
    <n v="8.8000000000000007"/>
    <n v="9.1"/>
    <n v="9.2497297297297294"/>
    <n v="8.947486033519553"/>
    <d v="2021-05-09T00:00:00"/>
    <s v="MF, LML"/>
    <m/>
    <m/>
    <x v="1"/>
    <x v="1"/>
    <n v="8.6999999999999993"/>
    <n v="8.5"/>
    <n v="8.6999999999999993"/>
    <n v="8.4"/>
    <n v="8.5988372093023262"/>
    <n v="8.5473684210526315"/>
    <d v="2021-09-26T00:00:00"/>
    <s v="MF, NB"/>
    <m/>
    <m/>
    <n v="0.6508925204274032"/>
    <n v="0.40011761246692146"/>
  </r>
  <r>
    <s v="8.12"/>
    <n v="8"/>
    <n v="12"/>
    <s v="K"/>
    <n v="10.199999999999999"/>
    <n v="10.199999999999999"/>
    <n v="10.199999999999999"/>
    <n v="10.6"/>
    <n v="10.199999999999999"/>
    <n v="10.396153846153846"/>
    <d v="2021-05-09T00:00:00"/>
    <s v="MF, LML"/>
    <m/>
    <m/>
    <x v="1"/>
    <x v="1"/>
    <n v="9.4"/>
    <n v="9.4"/>
    <n v="9.4"/>
    <n v="9.5"/>
    <n v="9.4"/>
    <n v="9.4497354497354511"/>
    <d v="2021-09-26T00:00:00"/>
    <s v="MF, NB"/>
    <m/>
    <m/>
    <n v="0.79999999999999893"/>
    <n v="0.94641839641839454"/>
  </r>
  <r>
    <s v="8.13"/>
    <n v="8"/>
    <n v="13"/>
    <s v="K"/>
    <n v="5.8"/>
    <n v="5.7"/>
    <n v="6"/>
    <n v="5.8"/>
    <n v="5.7495652173913046"/>
    <n v="5.898305084745763"/>
    <d v="2021-05-09T00:00:00"/>
    <s v="MF, LML"/>
    <s v="Litt misfarget"/>
    <m/>
    <x v="1"/>
    <x v="1"/>
    <s v="NA"/>
    <s v="NA"/>
    <s v="NA"/>
    <s v="NA"/>
    <s v=""/>
    <s v=""/>
    <d v="2021-09-26T00:00:00"/>
    <s v="MF, NB"/>
    <s v="Knekt, borte"/>
    <m/>
    <s v=""/>
    <s v=""/>
  </r>
  <r>
    <s v="8.14new"/>
    <n v="8"/>
    <n v="14"/>
    <s v="K"/>
    <n v="11.1"/>
    <n v="11.3"/>
    <n v="11.5"/>
    <n v="11.4"/>
    <n v="11.199107142857143"/>
    <n v="11.449781659388647"/>
    <d v="2021-05-09T00:00:00"/>
    <s v="MF, LML"/>
    <s v="Sterk misfarget, bytte pinne"/>
    <m/>
    <x v="1"/>
    <x v="1"/>
    <n v="10.6"/>
    <n v="10.5"/>
    <n v="11.1"/>
    <n v="11"/>
    <n v="10.549763033175356"/>
    <n v="11.049773755656108"/>
    <d v="2021-09-26T00:00:00"/>
    <s v="MF, NB"/>
    <m/>
    <m/>
    <n v="0.64934410968178646"/>
    <n v="0.40000790373253814"/>
  </r>
  <r>
    <s v="8.15new"/>
    <n v="8"/>
    <n v="15"/>
    <s v="K"/>
    <n v="8.8000000000000007"/>
    <n v="8.6"/>
    <n v="8.5"/>
    <n v="8.3000000000000007"/>
    <n v="8.6988505747126439"/>
    <n v="8.3988095238095255"/>
    <d v="2021-05-09T00:00:00"/>
    <s v="MF, LML"/>
    <s v="Bytte pinne"/>
    <m/>
    <x v="1"/>
    <x v="1"/>
    <n v="8.3000000000000007"/>
    <n v="8.1"/>
    <n v="7.7"/>
    <n v="7.8"/>
    <n v="8.1987804878048784"/>
    <n v="7.7496774193548381"/>
    <d v="2021-09-26T00:00:00"/>
    <s v="MF, NB"/>
    <m/>
    <m/>
    <n v="0.50007008690776544"/>
    <n v="0.64913210445468739"/>
  </r>
  <r>
    <s v="8.16new"/>
    <n v="8"/>
    <n v="16"/>
    <s v="K"/>
    <n v="10.8"/>
    <n v="10.4"/>
    <n v="10.5"/>
    <n v="10.199999999999999"/>
    <n v="10.596226415094341"/>
    <n v="10.347826086956522"/>
    <d v="2021-05-09T00:00:00"/>
    <s v="MF, LML"/>
    <s v="Knekt ny"/>
    <m/>
    <x v="1"/>
    <x v="1"/>
    <n v="10.4"/>
    <n v="10.5"/>
    <n v="9.9"/>
    <n v="10"/>
    <n v="10.44976076555024"/>
    <n v="9.9497487437185921"/>
    <d v="2021-09-26T00:00:00"/>
    <s v="MF, NB"/>
    <m/>
    <m/>
    <n v="0.14646564954410124"/>
    <n v="0.39807734323792943"/>
  </r>
  <r>
    <s v="9.1"/>
    <n v="9"/>
    <n v="1"/>
    <s v="K"/>
    <n v="9.4"/>
    <n v="9.5"/>
    <n v="9.5"/>
    <n v="9.6"/>
    <n v="9.4497354497354511"/>
    <n v="9.5497382198952874"/>
    <d v="2021-05-09T00:00:00"/>
    <s v="MF, LML"/>
    <m/>
    <m/>
    <x v="5"/>
    <x v="2"/>
    <n v="8.1"/>
    <n v="7.6"/>
    <n v="7.7"/>
    <n v="8"/>
    <n v="7.8420382165605087"/>
    <n v="7.8471337579617835"/>
    <d v="2021-09-26T00:00:00"/>
    <s v="MF, NB"/>
    <s v="v spring = bal, v aut = rub"/>
    <m/>
    <n v="1.6076972331749424"/>
    <n v="1.7026044619335039"/>
  </r>
  <r>
    <s v="9.2"/>
    <n v="9"/>
    <n v="2"/>
    <s v="K"/>
    <n v="8.9"/>
    <n v="8.9"/>
    <n v="8.8000000000000007"/>
    <n v="9"/>
    <n v="8.9"/>
    <n v="8.8988764044943824"/>
    <d v="2021-05-09T00:00:00"/>
    <s v="MF, LML"/>
    <m/>
    <m/>
    <x v="6"/>
    <x v="0"/>
    <n v="8.5"/>
    <n v="8.1"/>
    <n v="8.9"/>
    <n v="8.5"/>
    <n v="8.2951807228915655"/>
    <n v="8.6954022988505741"/>
    <d v="2021-09-26T00:00:00"/>
    <s v="MF, NB"/>
    <m/>
    <m/>
    <n v="0.60481927710843486"/>
    <n v="0.2034741056438083"/>
  </r>
  <r>
    <s v="9.3"/>
    <n v="9"/>
    <n v="3"/>
    <s v="K"/>
    <n v="10.1"/>
    <n v="10"/>
    <n v="10.199999999999999"/>
    <n v="10.5"/>
    <n v="10.049751243781094"/>
    <n v="10.347826086956522"/>
    <d v="2021-05-09T00:00:00"/>
    <s v="MF, LML"/>
    <s v="Lite søkk"/>
    <m/>
    <x v="1"/>
    <x v="1"/>
    <n v="7"/>
    <n v="6.8"/>
    <n v="7.3"/>
    <n v="7.5"/>
    <n v="6.8985507246376816"/>
    <n v="7.39864864864865"/>
    <d v="2021-09-26T00:00:00"/>
    <s v="MF, NB"/>
    <s v="søkk, målt i sida (i front Ø)"/>
    <m/>
    <n v="3.151200519143412"/>
    <n v="2.9491774383078715"/>
  </r>
  <r>
    <s v="9.4"/>
    <n v="9"/>
    <n v="4"/>
    <s v="K"/>
    <n v="13.4"/>
    <n v="13.2"/>
    <n v="13.9"/>
    <n v="14.1"/>
    <n v="13.299248120300753"/>
    <n v="13.999285714285715"/>
    <d v="2021-05-09T00:00:00"/>
    <s v="MF, LML"/>
    <s v="Liten svart ring"/>
    <m/>
    <x v="0"/>
    <x v="0"/>
    <n v="14.3"/>
    <m/>
    <n v="13.9"/>
    <m/>
    <n v="14.300000000000002"/>
    <n v="13.9"/>
    <d v="2021-09-26T00:00:00"/>
    <s v="MF, NB"/>
    <s v="Tråkk, knekt"/>
    <m/>
    <n v="-1.0007518796992496"/>
    <n v="9.9285714285715088E-2"/>
  </r>
  <r>
    <s v="9.5"/>
    <n v="9"/>
    <n v="5"/>
    <s v="K"/>
    <n v="7.7"/>
    <n v="7.4"/>
    <n v="8.1999999999999993"/>
    <n v="7.9"/>
    <n v="7.5470198675496691"/>
    <n v="8.047204968944099"/>
    <d v="2021-05-09T00:00:00"/>
    <s v="MF, LML"/>
    <m/>
    <m/>
    <x v="2"/>
    <x v="2"/>
    <n v="6"/>
    <n v="6"/>
    <n v="6"/>
    <n v="6"/>
    <n v="6"/>
    <n v="6"/>
    <d v="2021-09-26T00:00:00"/>
    <s v="MF, NB"/>
    <m/>
    <m/>
    <n v="1.5470198675496691"/>
    <n v="2.047204968944099"/>
  </r>
  <r>
    <s v="9.6"/>
    <n v="9"/>
    <n v="6"/>
    <s v="K"/>
    <n v="8.1"/>
    <n v="8"/>
    <n v="9"/>
    <n v="9.1"/>
    <n v="8.0496894409937898"/>
    <n v="9.0497237569060776"/>
    <d v="2021-05-09T00:00:00"/>
    <s v="MF, LML"/>
    <m/>
    <m/>
    <x v="1"/>
    <x v="0"/>
    <n v="7.4"/>
    <n v="7.1"/>
    <n v="7.5"/>
    <n v="7.1"/>
    <n v="7.2468965517241379"/>
    <n v="7.2945205479452051"/>
    <d v="2021-09-26T00:00:00"/>
    <s v="MF, NB"/>
    <s v="ten V, pap Ø"/>
    <m/>
    <n v="0.80279288926965187"/>
    <n v="1.7552032089608725"/>
  </r>
  <r>
    <s v="9.7"/>
    <n v="9"/>
    <n v="7"/>
    <s v="K"/>
    <n v="11.9"/>
    <n v="12.1"/>
    <n v="12.5"/>
    <n v="12.1"/>
    <n v="11.999166666666667"/>
    <n v="12.296747967479673"/>
    <d v="2021-05-09T00:00:00"/>
    <s v="MF, LML"/>
    <m/>
    <m/>
    <x v="1"/>
    <x v="1"/>
    <n v="11.4"/>
    <n v="11.1"/>
    <n v="11.8"/>
    <n v="11.9"/>
    <n v="11.247999999999999"/>
    <n v="11.849789029535867"/>
    <d v="2021-09-26T00:00:00"/>
    <s v="MF, NB"/>
    <m/>
    <m/>
    <n v="0.75116666666666809"/>
    <n v="0.44695893794380659"/>
  </r>
  <r>
    <s v="9.8"/>
    <n v="9"/>
    <n v="8"/>
    <s v="K"/>
    <n v="13.6"/>
    <n v="13.5"/>
    <n v="12.9"/>
    <n v="12.9"/>
    <n v="13.549815498154981"/>
    <n v="12.9"/>
    <d v="2021-05-09T00:00:00"/>
    <s v="MF, LML"/>
    <m/>
    <m/>
    <x v="0"/>
    <x v="1"/>
    <n v="13"/>
    <n v="12.7"/>
    <n v="12.5"/>
    <n v="12.2"/>
    <n v="12.848249027237355"/>
    <n v="12.348178137651821"/>
    <d v="2021-09-26T00:00:00"/>
    <s v="MF, NB"/>
    <s v="Målt bak"/>
    <m/>
    <n v="0.70156647091762636"/>
    <n v="0.55182186234817898"/>
  </r>
  <r>
    <s v="9.9"/>
    <n v="9"/>
    <n v="9"/>
    <s v="K"/>
    <n v="7.4"/>
    <n v="7.1"/>
    <n v="6.5"/>
    <n v="6.4"/>
    <n v="7.2468965517241379"/>
    <n v="6.4496124031007751"/>
    <d v="2021-05-09T00:00:00"/>
    <s v="MF, LML"/>
    <s v="Liten svart ring"/>
    <m/>
    <x v="1"/>
    <x v="1"/>
    <n v="6.9"/>
    <n v="6.7"/>
    <n v="6.4"/>
    <n v="6.5"/>
    <n v="6.798529411764707"/>
    <n v="6.4496124031007751"/>
    <d v="2021-09-26T00:00:00"/>
    <s v="MF, NB"/>
    <m/>
    <m/>
    <n v="0.44836713995943089"/>
    <n v="0"/>
  </r>
  <r>
    <s v="9.10"/>
    <n v="9"/>
    <n v="10"/>
    <s v="K"/>
    <n v="4"/>
    <n v="4"/>
    <n v="4.4000000000000004"/>
    <n v="4.2"/>
    <n v="4"/>
    <n v="4.297674418604652"/>
    <d v="2021-05-09T00:00:00"/>
    <s v="MF, LML"/>
    <s v="Litt misfarging"/>
    <m/>
    <x v="1"/>
    <x v="1"/>
    <n v="3.2"/>
    <n v="3"/>
    <n v="3.2"/>
    <n v="3"/>
    <n v="3.0967741935483875"/>
    <n v="3.0967741935483875"/>
    <d v="2021-09-26T00:00:00"/>
    <s v="MF, NB"/>
    <m/>
    <m/>
    <n v="0.90322580645161255"/>
    <n v="1.2009002250562646"/>
  </r>
  <r>
    <s v="9.11"/>
    <n v="9"/>
    <n v="11"/>
    <s v="K"/>
    <n v="11"/>
    <n v="11.2"/>
    <n v="11"/>
    <n v="10.8"/>
    <n v="11.099099099099099"/>
    <n v="10.899082568807339"/>
    <d v="2021-05-09T00:00:00"/>
    <s v="MF, LML"/>
    <m/>
    <m/>
    <x v="0"/>
    <x v="1"/>
    <n v="10.7"/>
    <n v="10.5"/>
    <n v="10.5"/>
    <n v="10.6"/>
    <n v="10.599056603773585"/>
    <n v="10.549763033175356"/>
    <d v="2021-09-26T00:00:00"/>
    <s v="MF, NB"/>
    <m/>
    <m/>
    <n v="0.50004249532551448"/>
    <n v="0.3493195356319827"/>
  </r>
  <r>
    <s v="9.12"/>
    <n v="9"/>
    <n v="12"/>
    <s v="K"/>
    <n v="12.1"/>
    <n v="12.3"/>
    <n v="11.3"/>
    <n v="11.4"/>
    <n v="12.199180327868852"/>
    <n v="11.349779735682819"/>
    <d v="2021-05-09T00:00:00"/>
    <s v="MF, LML"/>
    <m/>
    <m/>
    <x v="0"/>
    <x v="0"/>
    <n v="11.7"/>
    <n v="11.6"/>
    <n v="11.4"/>
    <n v="11.2"/>
    <n v="11.649785407725322"/>
    <n v="11.299115044247786"/>
    <d v="2021-09-26T00:00:00"/>
    <s v="MF, NB"/>
    <m/>
    <m/>
    <n v="0.54939492014353064"/>
    <n v="5.0664691435033049E-2"/>
  </r>
  <r>
    <s v="9.13"/>
    <n v="9"/>
    <n v="13"/>
    <s v="K"/>
    <n v="5.4"/>
    <n v="5.2"/>
    <n v="5.3"/>
    <n v="5.3"/>
    <n v="5.2981132075471704"/>
    <n v="5.3"/>
    <d v="2021-05-09T00:00:00"/>
    <s v="MF, LML"/>
    <s v="Mørk ring, målt bak, mye ten i miks med pap"/>
    <m/>
    <x v="1"/>
    <x v="1"/>
    <n v="5.3"/>
    <n v="5.0999999999999996"/>
    <n v="4.9000000000000004"/>
    <n v="4.8"/>
    <n v="5.1980769230769228"/>
    <n v="4.8494845360824748"/>
    <d v="2021-09-26T00:00:00"/>
    <s v="MF, NB"/>
    <m/>
    <m/>
    <n v="0.10003628447024759"/>
    <n v="0.45051546391752506"/>
  </r>
  <r>
    <s v="9.14"/>
    <n v="9"/>
    <n v="14"/>
    <s v="K"/>
    <n v="7.7"/>
    <n v="7.9"/>
    <n v="8.4"/>
    <n v="8.5"/>
    <n v="7.7987179487179503"/>
    <n v="8.449704142011834"/>
    <d v="2021-05-09T00:00:00"/>
    <s v="MF, LML"/>
    <m/>
    <m/>
    <x v="1"/>
    <x v="1"/>
    <n v="6"/>
    <n v="6"/>
    <n v="6.9"/>
    <n v="6.6"/>
    <n v="6"/>
    <n v="6.7466666666666661"/>
    <d v="2021-09-26T00:00:00"/>
    <s v="MF, NB"/>
    <m/>
    <m/>
    <n v="1.7987179487179503"/>
    <n v="1.7030374753451678"/>
  </r>
  <r>
    <s v="9.15"/>
    <n v="9"/>
    <n v="15"/>
    <s v="K"/>
    <n v="11.2"/>
    <n v="11"/>
    <n v="11.7"/>
    <n v="11.4"/>
    <n v="11.099099099099099"/>
    <n v="11.548051948051949"/>
    <d v="2021-05-09T00:00:00"/>
    <s v="MF, LML"/>
    <s v="Tydelig søkk"/>
    <m/>
    <x v="1"/>
    <x v="1"/>
    <n v="10.6"/>
    <n v="10.4"/>
    <n v="10.9"/>
    <n v="10.7"/>
    <n v="10.499047619047619"/>
    <n v="10.799074074074074"/>
    <d v="2021-09-26T00:00:00"/>
    <s v="MF, NB"/>
    <s v="målt bak (ø)"/>
    <m/>
    <n v="0.60005148005148001"/>
    <n v="0.74897787397787496"/>
  </r>
  <r>
    <s v="9.16"/>
    <n v="9"/>
    <n v="16"/>
    <s v="K"/>
    <n v="15.8"/>
    <n v="15.6"/>
    <n v="15.2"/>
    <n v="15.4"/>
    <n v="15.699363057324842"/>
    <n v="15.299346405228757"/>
    <d v="2021-05-09T00:00:00"/>
    <s v="MF, LML"/>
    <m/>
    <m/>
    <x v="0"/>
    <x v="1"/>
    <n v="15"/>
    <n v="14.6"/>
    <n v="14.3"/>
    <n v="14.3"/>
    <n v="14.7972972972973"/>
    <n v="14.300000000000002"/>
    <d v="2021-09-26T00:00:00"/>
    <s v="MF, NB"/>
    <m/>
    <m/>
    <n v="0.90206576002754169"/>
    <n v="0.99934640522875462"/>
  </r>
  <r>
    <s v="10.1old"/>
    <n v="10"/>
    <n v="1"/>
    <s v="M"/>
    <n v="11.4"/>
    <n v="11.2"/>
    <n v="11.2"/>
    <n v="11.1"/>
    <n v="11.299115044247786"/>
    <n v="11.149775784753363"/>
    <d v="2021-05-11T00:00:00"/>
    <s v="MF, LML"/>
    <m/>
    <m/>
    <x v="4"/>
    <x v="4"/>
    <m/>
    <m/>
    <m/>
    <m/>
    <s v=""/>
    <s v=""/>
    <m/>
    <m/>
    <m/>
    <m/>
    <s v=""/>
    <s v=""/>
  </r>
  <r>
    <s v="10.1new"/>
    <n v="10"/>
    <n v="1"/>
    <s v="M"/>
    <n v="10.199999999999999"/>
    <n v="10"/>
    <n v="10.3"/>
    <n v="10.1"/>
    <n v="10.099009900990097"/>
    <n v="10.199019607843137"/>
    <d v="2021-05-19T00:00:00"/>
    <s v="MF, LML"/>
    <m/>
    <m/>
    <x v="4"/>
    <x v="4"/>
    <n v="10"/>
    <n v="10.1"/>
    <n v="10.199999999999999"/>
    <n v="10.3"/>
    <n v="10.049751243781094"/>
    <n v="10.249756097560976"/>
    <d v="2021-10-03T00:00:00"/>
    <s v="MF, LM"/>
    <m/>
    <m/>
    <n v="4.9258657209003687E-2"/>
    <n v="-5.0736489717838396E-2"/>
  </r>
  <r>
    <s v="10.2"/>
    <n v="10"/>
    <n v="2"/>
    <s v="M"/>
    <n v="11.1"/>
    <n v="10.9"/>
    <n v="10.1"/>
    <n v="10.5"/>
    <n v="10.99909090909091"/>
    <n v="10.296116504854369"/>
    <d v="2021-05-11T00:00:00"/>
    <s v="MF, LML"/>
    <s v="Søkk"/>
    <m/>
    <x v="5"/>
    <x v="4"/>
    <n v="10"/>
    <n v="9.6999999999999993"/>
    <n v="8.5"/>
    <n v="8.5"/>
    <n v="9.8477157360406089"/>
    <n v="8.5"/>
    <d v="2021-10-03T00:00:00"/>
    <s v="MF, LM"/>
    <m/>
    <m/>
    <n v="1.151375173050301"/>
    <n v="1.7961165048543695"/>
  </r>
  <r>
    <s v="10.3old"/>
    <n v="10"/>
    <n v="3"/>
    <s v="M"/>
    <n v="11.5"/>
    <n v="11.4"/>
    <n v="11.8"/>
    <n v="11.5"/>
    <n v="11.449781659388647"/>
    <n v="11.648068669527897"/>
    <d v="2021-05-11T00:00:00"/>
    <s v="MF, LML"/>
    <m/>
    <m/>
    <x v="4"/>
    <x v="4"/>
    <m/>
    <m/>
    <m/>
    <m/>
    <s v=""/>
    <s v=""/>
    <m/>
    <m/>
    <m/>
    <m/>
    <s v=""/>
    <s v=""/>
  </r>
  <r>
    <s v="10.3new"/>
    <n v="10"/>
    <n v="3"/>
    <s v="M"/>
    <n v="7.8"/>
    <n v="7.7"/>
    <n v="8.4"/>
    <n v="8.3000000000000007"/>
    <n v="7.7496774193548381"/>
    <n v="8.3497005988023965"/>
    <d v="2021-05-19T00:00:00"/>
    <s v="MF, LML"/>
    <m/>
    <m/>
    <x v="4"/>
    <x v="4"/>
    <n v="7.7"/>
    <n v="7.7"/>
    <n v="8.1999999999999993"/>
    <n v="8"/>
    <n v="7.7000000000000011"/>
    <n v="8.0987654320987659"/>
    <d v="2021-10-03T00:00:00"/>
    <s v="MF, LM"/>
    <m/>
    <m/>
    <n v="4.9677419354837049E-2"/>
    <n v="0.25093516670363059"/>
  </r>
  <r>
    <s v="10.4old"/>
    <n v="10"/>
    <n v="4"/>
    <s v="M"/>
    <n v="11.2"/>
    <n v="11.1"/>
    <n v="10.8"/>
    <n v="10.7"/>
    <n v="11.149775784753363"/>
    <n v="10.749767441860465"/>
    <d v="2021-05-11T00:00:00"/>
    <s v="MF, LML"/>
    <s v="Hull målt over"/>
    <m/>
    <x v="4"/>
    <x v="4"/>
    <n v="11.1"/>
    <n v="10.9"/>
    <n v="10.6"/>
    <n v="10.5"/>
    <n v="10.99909090909091"/>
    <n v="10.549763033175356"/>
    <d v="2021-10-03T00:00:00"/>
    <s v="MF, LM"/>
    <s v="Litt nedbrutt"/>
    <m/>
    <n v="0.15068487566245281"/>
    <n v="0.20000440868510871"/>
  </r>
  <r>
    <s v="10.4new"/>
    <n v="10"/>
    <n v="4"/>
    <s v="M"/>
    <n v="11.1"/>
    <n v="10.9"/>
    <n v="10.8"/>
    <n v="10.8"/>
    <n v="10.99909090909091"/>
    <n v="10.8"/>
    <d v="2021-05-11T00:00:00"/>
    <s v="MF, LML"/>
    <m/>
    <m/>
    <x v="4"/>
    <x v="4"/>
    <m/>
    <m/>
    <m/>
    <m/>
    <s v=""/>
    <s v=""/>
    <m/>
    <m/>
    <m/>
    <m/>
    <s v=""/>
    <s v=""/>
  </r>
  <r>
    <s v="10.5"/>
    <n v="10"/>
    <n v="5"/>
    <s v="M"/>
    <n v="8.1"/>
    <n v="7.9"/>
    <n v="7.9"/>
    <n v="7.8"/>
    <n v="7.9987500000000002"/>
    <n v="7.8496815286624209"/>
    <d v="2021-05-11T00:00:00"/>
    <s v="MF, LML"/>
    <s v="Målt bakkant"/>
    <m/>
    <x v="4"/>
    <x v="4"/>
    <n v="7.2"/>
    <n v="7.2"/>
    <n v="6.9"/>
    <n v="6.7"/>
    <n v="7.1999999999999993"/>
    <n v="6.798529411764707"/>
    <d v="2021-10-03T00:00:00"/>
    <s v="MF, LM"/>
    <s v="Målt bak, utenfor ring"/>
    <m/>
    <n v="0.79875000000000096"/>
    <n v="1.0511521168977138"/>
  </r>
  <r>
    <s v="10.6new"/>
    <n v="10"/>
    <n v="6"/>
    <s v="M"/>
    <n v="8.6"/>
    <n v="8.5"/>
    <n v="8.4"/>
    <n v="8.4"/>
    <n v="8.5497076023391809"/>
    <n v="8.4"/>
    <d v="2021-05-11T00:00:00"/>
    <s v="MF, LML"/>
    <s v="Knekt, ny"/>
    <m/>
    <x v="4"/>
    <x v="4"/>
    <n v="8.4"/>
    <n v="8.6"/>
    <n v="8.1999999999999993"/>
    <n v="8.1999999999999993"/>
    <n v="8.498823529411764"/>
    <n v="8.1999999999999993"/>
    <d v="2021-10-03T00:00:00"/>
    <s v="MF, LM"/>
    <m/>
    <m/>
    <n v="5.0884072927416923E-2"/>
    <n v="0.20000000000000107"/>
  </r>
  <r>
    <s v="10.7"/>
    <n v="10"/>
    <n v="7"/>
    <s v="M"/>
    <n v="6.7"/>
    <n v="6.7"/>
    <n v="7.3"/>
    <n v="7.2"/>
    <n v="6.7"/>
    <n v="7.2496551724137932"/>
    <d v="2021-05-11T00:00:00"/>
    <s v="MF, LML"/>
    <m/>
    <m/>
    <x v="4"/>
    <x v="4"/>
    <n v="6.4"/>
    <n v="6.5"/>
    <n v="6.7"/>
    <n v="7"/>
    <n v="6.4496124031007751"/>
    <n v="6.8467153284671536"/>
    <d v="2021-10-03T00:00:00"/>
    <s v="MF, LM"/>
    <s v="Målt front ø"/>
    <m/>
    <n v="0.25038759689922507"/>
    <n v="0.40293984394663962"/>
  </r>
  <r>
    <s v="10.8old"/>
    <n v="10"/>
    <n v="8"/>
    <s v="M"/>
    <n v="8.1"/>
    <n v="7.7"/>
    <n v="8.3000000000000007"/>
    <n v="8.1999999999999993"/>
    <n v="7.8949367088607598"/>
    <n v="8.24969696969697"/>
    <d v="2021-05-11T00:00:00"/>
    <s v="MF, LML"/>
    <m/>
    <m/>
    <x v="4"/>
    <x v="4"/>
    <m/>
    <m/>
    <m/>
    <m/>
    <s v=""/>
    <s v=""/>
    <m/>
    <m/>
    <m/>
    <m/>
    <s v=""/>
    <s v=""/>
  </r>
  <r>
    <s v="10.8new"/>
    <n v="10"/>
    <n v="8"/>
    <s v="M"/>
    <n v="8.1"/>
    <n v="8"/>
    <n v="8"/>
    <n v="7.8"/>
    <n v="8.0496894409937898"/>
    <n v="7.8987341772151902"/>
    <d v="2021-05-11T00:00:00"/>
    <s v="MF, LML"/>
    <m/>
    <m/>
    <x v="4"/>
    <x v="4"/>
    <n v="7.7"/>
    <n v="7.5"/>
    <n v="8"/>
    <n v="8"/>
    <n v="7.598684210526315"/>
    <n v="8"/>
    <d v="2021-10-03T00:00:00"/>
    <s v="MF, LM"/>
    <s v="med(v), pap(ø) høst"/>
    <m/>
    <n v="0.45100523046747476"/>
    <n v="-0.10126582278480978"/>
  </r>
  <r>
    <s v="10.9old"/>
    <n v="10"/>
    <n v="9"/>
    <s v="M"/>
    <n v="3.8"/>
    <n v="4"/>
    <n v="4.2"/>
    <n v="4.0999999999999996"/>
    <n v="3.8974358974358978"/>
    <n v="4.1493975903614455"/>
    <d v="2021-05-11T00:00:00"/>
    <s v="MF, LML"/>
    <m/>
    <m/>
    <x v="4"/>
    <x v="4"/>
    <m/>
    <m/>
    <m/>
    <m/>
    <s v=""/>
    <s v=""/>
    <m/>
    <m/>
    <m/>
    <m/>
    <s v=""/>
    <s v=""/>
  </r>
  <r>
    <s v="10.9new"/>
    <n v="10"/>
    <n v="9"/>
    <s v="M"/>
    <n v="8.1"/>
    <n v="8.1"/>
    <n v="7.5"/>
    <n v="7.4"/>
    <n v="8.1"/>
    <n v="7.4496644295302019"/>
    <d v="2021-05-19T00:00:00"/>
    <s v="MF, LML"/>
    <m/>
    <m/>
    <x v="4"/>
    <x v="4"/>
    <n v="7.9"/>
    <n v="7.5"/>
    <n v="7.3"/>
    <n v="7.6"/>
    <n v="7.6948051948051956"/>
    <n v="7.4469798657718131"/>
    <d v="2021-10-03T00:00:00"/>
    <s v="MF, LM"/>
    <m/>
    <m/>
    <n v="0.405194805194804"/>
    <n v="2.6845637583887694E-3"/>
  </r>
  <r>
    <s v="10.10"/>
    <n v="10"/>
    <n v="10"/>
    <s v="M"/>
    <n v="8.3000000000000007"/>
    <n v="8.1"/>
    <n v="7.4"/>
    <n v="7.6"/>
    <n v="8.1987804878048784"/>
    <n v="7.4986666666666677"/>
    <d v="2021-05-11T00:00:00"/>
    <s v="MF, LML"/>
    <m/>
    <m/>
    <x v="4"/>
    <x v="4"/>
    <n v="7.4"/>
    <n v="7.6"/>
    <n v="7"/>
    <n v="6.9"/>
    <n v="7.4986666666666677"/>
    <n v="6.9496402877697836"/>
    <d v="2021-10-03T00:00:00"/>
    <s v="MF, LM"/>
    <s v="Målt bak v, svart ring"/>
    <m/>
    <n v="0.70011382113821075"/>
    <n v="0.5490263788968841"/>
  </r>
  <r>
    <s v="10.11old"/>
    <n v="10"/>
    <n v="11"/>
    <s v="M"/>
    <n v="5.5"/>
    <n v="5.5"/>
    <n v="5.7"/>
    <n v="5.6"/>
    <n v="5.5"/>
    <n v="5.6495575221238932"/>
    <d v="2021-05-11T00:00:00"/>
    <s v="MF, LML"/>
    <m/>
    <m/>
    <x v="4"/>
    <x v="4"/>
    <m/>
    <m/>
    <m/>
    <m/>
    <s v=""/>
    <s v=""/>
    <m/>
    <m/>
    <m/>
    <m/>
    <s v=""/>
    <s v=""/>
  </r>
  <r>
    <s v="10.11new"/>
    <n v="10"/>
    <n v="11"/>
    <s v="M"/>
    <n v="7.1"/>
    <n v="7"/>
    <n v="7.5"/>
    <n v="7.1"/>
    <n v="7.0496453900709231"/>
    <n v="7.2945205479452051"/>
    <d v="2021-05-19T00:00:00"/>
    <s v="MF, LML"/>
    <m/>
    <m/>
    <x v="4"/>
    <x v="4"/>
    <n v="6.7"/>
    <n v="6.6"/>
    <n v="7.2"/>
    <n v="7.2"/>
    <n v="6.6496240601503764"/>
    <n v="7.1999999999999993"/>
    <d v="2021-10-03T00:00:00"/>
    <s v="MF, LM"/>
    <s v="Noe nedbrutt"/>
    <m/>
    <n v="0.40002132992054662"/>
    <n v="9.4520547945205813E-2"/>
  </r>
  <r>
    <s v="10.12old"/>
    <n v="10"/>
    <n v="12"/>
    <s v="M"/>
    <n v="9.5"/>
    <n v="9.4"/>
    <n v="9.1"/>
    <n v="9.4"/>
    <n v="9.4497354497354511"/>
    <n v="9.2475675675675681"/>
    <d v="2021-05-11T00:00:00"/>
    <s v="MF, LML"/>
    <m/>
    <m/>
    <x v="4"/>
    <x v="4"/>
    <m/>
    <m/>
    <m/>
    <m/>
    <s v=""/>
    <s v=""/>
    <m/>
    <m/>
    <m/>
    <m/>
    <s v=""/>
    <s v=""/>
  </r>
  <r>
    <s v="10.12new"/>
    <n v="10"/>
    <n v="12"/>
    <s v="M"/>
    <n v="7.7"/>
    <n v="7.5"/>
    <n v="7.7"/>
    <n v="7.7"/>
    <n v="7.598684210526315"/>
    <n v="7.7000000000000011"/>
    <d v="2021-05-19T00:00:00"/>
    <s v="MF, LML"/>
    <s v="Målt ind. bak høyre"/>
    <m/>
    <x v="4"/>
    <x v="4"/>
    <n v="7.8"/>
    <n v="7.8"/>
    <n v="7.5"/>
    <n v="7.7"/>
    <n v="7.7999999999999989"/>
    <n v="7.598684210526315"/>
    <d v="2021-10-03T00:00:00"/>
    <s v="MF, LM"/>
    <s v="Målt litt bak ø"/>
    <m/>
    <n v="-0.20131578947368389"/>
    <n v="0.10131578947368602"/>
  </r>
  <r>
    <s v="10.13old"/>
    <n v="10"/>
    <n v="13"/>
    <s v="M"/>
    <n v="6.8"/>
    <n v="6.8"/>
    <n v="6.1"/>
    <n v="5.9"/>
    <n v="6.8"/>
    <n v="5.9983333333333331"/>
    <d v="2021-05-11T00:00:00"/>
    <s v="MF, LML"/>
    <m/>
    <m/>
    <x v="4"/>
    <x v="4"/>
    <m/>
    <m/>
    <m/>
    <m/>
    <s v=""/>
    <s v=""/>
    <m/>
    <m/>
    <m/>
    <m/>
    <s v=""/>
    <s v=""/>
  </r>
  <r>
    <s v="10.13new"/>
    <n v="10"/>
    <n v="13"/>
    <s v="M"/>
    <n v="7.3"/>
    <n v="7.6"/>
    <n v="6.7"/>
    <n v="6.6"/>
    <n v="7.4469798657718131"/>
    <n v="6.6496240601503764"/>
    <d v="2021-05-19T00:00:00"/>
    <s v="MF, LML"/>
    <m/>
    <m/>
    <x v="4"/>
    <x v="4"/>
    <n v="7.2"/>
    <n v="7"/>
    <n v="6.3"/>
    <n v="6.4"/>
    <n v="7.098591549295775"/>
    <n v="6.3496062992125983"/>
    <d v="2021-10-03T00:00:00"/>
    <s v="MF, LM"/>
    <m/>
    <m/>
    <n v="0.34838831647603818"/>
    <n v="0.3000177609377781"/>
  </r>
  <r>
    <s v="10.14"/>
    <n v="10"/>
    <n v="14"/>
    <s v="M"/>
    <n v="9.6"/>
    <n v="9.6"/>
    <n v="9.6999999999999993"/>
    <n v="9.5"/>
    <n v="9.6"/>
    <n v="9.5989583333333321"/>
    <d v="2021-05-11T00:00:00"/>
    <s v="MF, LML"/>
    <m/>
    <m/>
    <x v="4"/>
    <x v="4"/>
    <n v="9"/>
    <n v="9.4"/>
    <n v="9.4"/>
    <n v="9.4"/>
    <n v="9.1956521739130448"/>
    <n v="9.4"/>
    <d v="2021-10-03T00:00:00"/>
    <s v="MF, LM"/>
    <s v="Liten svart ring, målt utenfor"/>
    <m/>
    <n v="0.40434782608695485"/>
    <n v="0.19895833333333179"/>
  </r>
  <r>
    <s v="10.15old"/>
    <n v="10"/>
    <n v="15"/>
    <s v="M"/>
    <n v="6.6"/>
    <n v="6.9"/>
    <n v="7.1"/>
    <n v="7"/>
    <n v="6.7466666666666661"/>
    <n v="7.0496453900709231"/>
    <d v="2021-05-11T00:00:00"/>
    <s v="MF, LML"/>
    <m/>
    <m/>
    <x v="4"/>
    <x v="4"/>
    <m/>
    <m/>
    <m/>
    <m/>
    <s v=""/>
    <s v=""/>
    <m/>
    <m/>
    <m/>
    <m/>
    <s v=""/>
    <s v=""/>
  </r>
  <r>
    <s v="10.15new"/>
    <n v="10"/>
    <n v="15"/>
    <s v="M"/>
    <n v="8.5"/>
    <n v="8.5"/>
    <n v="8.1999999999999993"/>
    <n v="8.1999999999999993"/>
    <n v="8.5"/>
    <n v="8.1999999999999993"/>
    <d v="2021-05-11T00:00:00"/>
    <s v="MF, LML"/>
    <m/>
    <m/>
    <x v="4"/>
    <x v="4"/>
    <n v="8.6"/>
    <n v="8.6"/>
    <n v="8.9"/>
    <n v="8.6999999999999993"/>
    <n v="8.6"/>
    <n v="8.7988636363636363"/>
    <d v="2021-10-03T00:00:00"/>
    <s v="MF, LM"/>
    <s v="lys"/>
    <m/>
    <n v="-9.9999999999999645E-2"/>
    <n v="-0.59886363636363704"/>
  </r>
  <r>
    <s v="10.16old"/>
    <n v="10"/>
    <n v="16"/>
    <s v="M"/>
    <n v="6.4"/>
    <n v="6.3"/>
    <n v="5"/>
    <n v="4.8"/>
    <n v="6.3496062992125983"/>
    <n v="4.8979591836734695"/>
    <d v="2021-05-11T00:00:00"/>
    <s v="MF, LML"/>
    <m/>
    <m/>
    <x v="4"/>
    <x v="4"/>
    <m/>
    <m/>
    <m/>
    <m/>
    <s v=""/>
    <s v=""/>
    <m/>
    <m/>
    <m/>
    <m/>
    <s v=""/>
    <s v=""/>
  </r>
  <r>
    <s v="10.16new"/>
    <n v="10"/>
    <n v="16"/>
    <s v="M"/>
    <n v="9.8000000000000007"/>
    <n v="9.4"/>
    <n v="9.9"/>
    <n v="9.9"/>
    <n v="9.5958333333333332"/>
    <n v="9.9"/>
    <d v="2021-05-11T00:00:00"/>
    <s v="MF, LML"/>
    <m/>
    <m/>
    <x v="4"/>
    <x v="4"/>
    <n v="9.4"/>
    <n v="9.4"/>
    <n v="9.1999999999999993"/>
    <n v="9"/>
    <n v="9.4"/>
    <n v="9.0989010989010985"/>
    <d v="2021-10-03T00:00:00"/>
    <s v="MF, LM"/>
    <m/>
    <m/>
    <n v="0.19583333333333286"/>
    <n v="0.80109890109890181"/>
  </r>
  <r>
    <s v="11.1new"/>
    <n v="11"/>
    <n v="1"/>
    <s v="M"/>
    <n v="12.5"/>
    <n v="12.3"/>
    <n v="11.9"/>
    <n v="11.7"/>
    <n v="12.399193548387096"/>
    <n v="11.79915254237288"/>
    <d v="2021-05-11T00:00:00"/>
    <s v="MF, LM"/>
    <s v="Ny pinne, knekt"/>
    <m/>
    <x v="4"/>
    <x v="2"/>
    <n v="12"/>
    <n v="12"/>
    <n v="11.8"/>
    <n v="11.6"/>
    <n v="12"/>
    <n v="11.699145299145298"/>
    <d v="2021-10-03T00:00:00"/>
    <s v="MF, LMFL"/>
    <m/>
    <m/>
    <n v="0.39919354838709609"/>
    <n v="0.10000724322758181"/>
  </r>
  <r>
    <s v="11.2old"/>
    <n v="11"/>
    <n v="2"/>
    <s v="M"/>
    <n v="12"/>
    <n v="11.7"/>
    <n v="11.9"/>
    <n v="11.6"/>
    <n v="11.848101265822784"/>
    <n v="11.74808510638298"/>
    <d v="2021-05-11T00:00:00"/>
    <s v="MF, LM"/>
    <s v="Bytter pinne"/>
    <m/>
    <x v="4"/>
    <x v="4"/>
    <m/>
    <m/>
    <m/>
    <m/>
    <s v=""/>
    <s v=""/>
    <m/>
    <m/>
    <m/>
    <m/>
    <s v=""/>
    <s v=""/>
  </r>
  <r>
    <s v="11.2new"/>
    <n v="11"/>
    <n v="2"/>
    <s v="M"/>
    <n v="13.2"/>
    <n v="13.1"/>
    <n v="13.1"/>
    <n v="12.9"/>
    <n v="13.149809885931559"/>
    <n v="12.99923076923077"/>
    <d v="2021-05-11T00:00:00"/>
    <s v="MF, LM"/>
    <m/>
    <m/>
    <x v="4"/>
    <x v="4"/>
    <n v="13.3"/>
    <n v="13.1"/>
    <n v="13.1"/>
    <n v="13"/>
    <n v="13.199242424242422"/>
    <n v="13.049808429118773"/>
    <d v="2021-10-03T00:00:00"/>
    <s v="MF, LMFL"/>
    <s v="Målt litt unna i ø"/>
    <m/>
    <n v="-4.9432538310863805E-2"/>
    <n v="-5.0577659888002557E-2"/>
  </r>
  <r>
    <s v="11.3old"/>
    <n v="11"/>
    <n v="3"/>
    <s v="M"/>
    <n v="13.1"/>
    <n v="12.9"/>
    <n v="13.2"/>
    <n v="13.3"/>
    <n v="12.99923076923077"/>
    <n v="13.249811320754718"/>
    <d v="2021-05-11T00:00:00"/>
    <s v="MF, LM"/>
    <s v="Bytter pinne"/>
    <m/>
    <x v="4"/>
    <x v="4"/>
    <m/>
    <m/>
    <m/>
    <m/>
    <s v=""/>
    <s v=""/>
    <m/>
    <m/>
    <m/>
    <m/>
    <s v=""/>
    <s v=""/>
  </r>
  <r>
    <s v="11.3new"/>
    <n v="11"/>
    <n v="3"/>
    <s v="M"/>
    <n v="10.199999999999999"/>
    <n v="10"/>
    <n v="10.6"/>
    <n v="10.4"/>
    <n v="10.099009900990097"/>
    <n v="10.499047619047619"/>
    <d v="2021-05-11T00:00:00"/>
    <s v="MF, LM"/>
    <m/>
    <m/>
    <x v="5"/>
    <x v="4"/>
    <n v="9.5"/>
    <n v="9.5"/>
    <n v="10.1"/>
    <n v="9.9"/>
    <n v="9.5"/>
    <n v="9.9989999999999988"/>
    <d v="2021-10-03T00:00:00"/>
    <s v="MF, LMFL"/>
    <m/>
    <m/>
    <n v="0.59900990099009732"/>
    <n v="0.50004761904762063"/>
  </r>
  <r>
    <s v="11.4new"/>
    <n v="11"/>
    <n v="4"/>
    <s v="M"/>
    <n v="10.5"/>
    <n v="10.4"/>
    <n v="10"/>
    <n v="10"/>
    <n v="10.44976076555024"/>
    <n v="10"/>
    <d v="2021-05-11T00:00:00"/>
    <s v="MF, LM"/>
    <s v="Ny pinne, knekt"/>
    <m/>
    <x v="4"/>
    <x v="4"/>
    <n v="10.3"/>
    <n v="10.1"/>
    <n v="10"/>
    <n v="10.1"/>
    <n v="10.199019607843137"/>
    <n v="10.049751243781094"/>
    <d v="2021-10-03T00:00:00"/>
    <s v="MF, LMFL"/>
    <m/>
    <m/>
    <n v="0.25074115770710215"/>
    <n v="-4.9751243781093635E-2"/>
  </r>
  <r>
    <s v="11.5old"/>
    <n v="11"/>
    <n v="5"/>
    <s v="M"/>
    <n v="10.7"/>
    <n v="10.8"/>
    <n v="10.4"/>
    <n v="10.3"/>
    <n v="10.749767441860465"/>
    <n v="10.349758454106279"/>
    <d v="2021-05-11T00:00:00"/>
    <s v="MF, LM"/>
    <s v="Bytter pinne"/>
    <m/>
    <x v="4"/>
    <x v="4"/>
    <m/>
    <m/>
    <m/>
    <m/>
    <s v=""/>
    <s v=""/>
    <m/>
    <m/>
    <m/>
    <m/>
    <s v=""/>
    <s v=""/>
  </r>
  <r>
    <s v="11.5new"/>
    <n v="11"/>
    <n v="5"/>
    <s v="M"/>
    <n v="11.4"/>
    <n v="11.3"/>
    <n v="11"/>
    <n v="10.7"/>
    <n v="11.349779735682819"/>
    <n v="10.847926267281105"/>
    <d v="2021-05-11T00:00:00"/>
    <s v="MF, LM"/>
    <m/>
    <m/>
    <x v="2"/>
    <x v="4"/>
    <n v="11.3"/>
    <n v="11.1"/>
    <n v="10.9"/>
    <n v="10.9"/>
    <n v="11.199107142857143"/>
    <n v="10.9"/>
    <d v="2021-10-03T00:00:00"/>
    <s v="MF, LMFL"/>
    <m/>
    <m/>
    <n v="0.15067259282567669"/>
    <n v="-5.2073732718895371E-2"/>
  </r>
  <r>
    <s v="11.6old"/>
    <n v="11"/>
    <n v="6"/>
    <s v="M"/>
    <n v="12.5"/>
    <n v="12.2"/>
    <n v="12.2"/>
    <n v="12"/>
    <n v="12.348178137651821"/>
    <n v="12.099173553719007"/>
    <d v="2021-05-11T00:00:00"/>
    <s v="MF, LM"/>
    <s v="Bytter pinne"/>
    <m/>
    <x v="4"/>
    <x v="4"/>
    <m/>
    <m/>
    <m/>
    <m/>
    <s v=""/>
    <s v=""/>
    <m/>
    <m/>
    <m/>
    <m/>
    <s v=""/>
    <s v=""/>
  </r>
  <r>
    <s v="11.6new"/>
    <n v="11"/>
    <n v="6"/>
    <s v="M"/>
    <n v="9.8000000000000007"/>
    <n v="9.8000000000000007"/>
    <n v="8.6"/>
    <n v="8.5"/>
    <n v="9.8000000000000007"/>
    <n v="8.5497076023391809"/>
    <d v="2021-05-11T00:00:00"/>
    <s v="MF, LM"/>
    <m/>
    <m/>
    <x v="4"/>
    <x v="4"/>
    <n v="9.3000000000000007"/>
    <n v="9.5"/>
    <n v="8.6"/>
    <n v="8.6999999999999993"/>
    <n v="9.3989361702127674"/>
    <n v="8.6497109826589593"/>
    <d v="2021-10-03T00:00:00"/>
    <s v="MF, LMFL"/>
    <m/>
    <m/>
    <n v="0.40106382978723332"/>
    <n v="-0.1000033803197784"/>
  </r>
  <r>
    <s v="11.7old"/>
    <n v="11"/>
    <n v="7"/>
    <s v="M"/>
    <n v="10.7"/>
    <n v="10.4"/>
    <n v="10.7"/>
    <n v="10.6"/>
    <n v="10.547867298578199"/>
    <n v="10.649765258215961"/>
    <d v="2021-05-11T00:00:00"/>
    <s v="MF, LM"/>
    <s v="Bytter pinne"/>
    <m/>
    <x v="4"/>
    <x v="4"/>
    <m/>
    <m/>
    <m/>
    <m/>
    <s v=""/>
    <s v=""/>
    <m/>
    <m/>
    <m/>
    <m/>
    <s v=""/>
    <s v=""/>
  </r>
  <r>
    <s v="11.7new"/>
    <n v="11"/>
    <n v="7"/>
    <s v="M"/>
    <n v="9.5"/>
    <n v="9.3000000000000007"/>
    <n v="8.6999999999999993"/>
    <n v="8.5"/>
    <n v="9.3989361702127674"/>
    <n v="8.5988372093023262"/>
    <d v="2021-05-11T00:00:00"/>
    <s v="MF, LM"/>
    <m/>
    <m/>
    <x v="4"/>
    <x v="4"/>
    <n v="9.3000000000000007"/>
    <n v="9.4"/>
    <n v="8.6999999999999993"/>
    <n v="8.5"/>
    <n v="9.3497326203208555"/>
    <n v="8.5988372093023262"/>
    <d v="2021-10-03T00:00:00"/>
    <s v="MF, LMFL"/>
    <m/>
    <m/>
    <n v="4.9203549891911891E-2"/>
    <n v="0"/>
  </r>
  <r>
    <s v="11.8old"/>
    <n v="11"/>
    <n v="8"/>
    <s v="M"/>
    <n v="11.4"/>
    <n v="11.2"/>
    <n v="11.7"/>
    <n v="11.5"/>
    <n v="11.299115044247786"/>
    <n v="11.599137931034482"/>
    <d v="2021-05-11T00:00:00"/>
    <s v="MF, LM"/>
    <s v="Bytter pinne"/>
    <m/>
    <x v="4"/>
    <x v="4"/>
    <m/>
    <m/>
    <m/>
    <m/>
    <s v=""/>
    <s v=""/>
    <m/>
    <m/>
    <m/>
    <m/>
    <s v=""/>
    <s v=""/>
  </r>
  <r>
    <s v="11.8new"/>
    <n v="11"/>
    <n v="8"/>
    <s v="M"/>
    <n v="9.3000000000000007"/>
    <n v="9.1999999999999993"/>
    <n v="10.1"/>
    <n v="9.8000000000000007"/>
    <n v="9.2497297297297294"/>
    <n v="9.947738693467338"/>
    <d v="2021-05-11T00:00:00"/>
    <s v="MF, LM"/>
    <m/>
    <m/>
    <x v="4"/>
    <x v="0"/>
    <n v="9.1"/>
    <n v="9"/>
    <n v="9.5"/>
    <n v="9.5"/>
    <n v="9.0497237569060776"/>
    <n v="9.5"/>
    <d v="2021-10-03T00:00:00"/>
    <s v="MF, LMFL"/>
    <m/>
    <m/>
    <n v="0.20000597282365185"/>
    <n v="0.44773869346733797"/>
  </r>
  <r>
    <s v="11.9old"/>
    <n v="11"/>
    <n v="9"/>
    <s v="M"/>
    <n v="10"/>
    <n v="9.9"/>
    <n v="10.3"/>
    <n v="10.1"/>
    <n v="9.9497487437185921"/>
    <n v="10.199019607843137"/>
    <d v="2021-05-11T00:00:00"/>
    <s v="MF, LM"/>
    <s v="Bytter pinne"/>
    <m/>
    <x v="4"/>
    <x v="4"/>
    <m/>
    <m/>
    <m/>
    <m/>
    <s v=""/>
    <s v=""/>
    <m/>
    <m/>
    <m/>
    <m/>
    <s v=""/>
    <s v=""/>
  </r>
  <r>
    <s v="11.9new"/>
    <n v="11"/>
    <n v="9"/>
    <s v="M"/>
    <n v="10.4"/>
    <n v="10.4"/>
    <n v="10.4"/>
    <n v="10.3"/>
    <n v="10.4"/>
    <n v="10.349758454106279"/>
    <d v="2021-05-11T00:00:00"/>
    <s v="MF, LM"/>
    <m/>
    <m/>
    <x v="2"/>
    <x v="2"/>
    <n v="10.199999999999999"/>
    <n v="10.199999999999999"/>
    <n v="10.3"/>
    <n v="10.3"/>
    <n v="10.199999999999999"/>
    <n v="10.3"/>
    <d v="2021-10-03T00:00:00"/>
    <s v="MF, LMFL"/>
    <m/>
    <m/>
    <n v="0.20000000000000107"/>
    <n v="4.9758454106278549E-2"/>
  </r>
  <r>
    <s v="11.10old"/>
    <n v="11"/>
    <n v="10"/>
    <s v="M"/>
    <n v="13.3"/>
    <n v="13.1"/>
    <n v="12.4"/>
    <n v="12"/>
    <n v="13.199242424242422"/>
    <n v="12.196721311475411"/>
    <d v="2021-05-11T00:00:00"/>
    <s v="MF, LM"/>
    <s v="Bytter pinne, søkk, målt utenfor"/>
    <m/>
    <x v="4"/>
    <x v="4"/>
    <m/>
    <m/>
    <m/>
    <m/>
    <s v=""/>
    <s v=""/>
    <m/>
    <m/>
    <m/>
    <m/>
    <s v=""/>
    <s v=""/>
  </r>
  <r>
    <s v="11.10new"/>
    <n v="11"/>
    <n v="10"/>
    <s v="M"/>
    <n v="11.1"/>
    <n v="11.3"/>
    <n v="11.3"/>
    <n v="10.9"/>
    <n v="11.199107142857143"/>
    <n v="11.096396396396399"/>
    <d v="2021-05-11T00:00:00"/>
    <s v="MF, LM"/>
    <m/>
    <m/>
    <x v="0"/>
    <x v="4"/>
    <n v="11.2"/>
    <n v="11.1"/>
    <n v="11"/>
    <n v="10.7"/>
    <n v="11.149775784753363"/>
    <n v="10.847926267281105"/>
    <d v="2021-10-03T00:00:00"/>
    <s v="MF, LMFL"/>
    <m/>
    <m/>
    <n v="4.9331358103779976E-2"/>
    <n v="0.24847012911529376"/>
  </r>
  <r>
    <s v="11.11old"/>
    <n v="11"/>
    <n v="11"/>
    <s v="M"/>
    <n v="12.5"/>
    <n v="12.7"/>
    <n v="12.1"/>
    <n v="12.5"/>
    <n v="12.59920634920635"/>
    <n v="12.296747967479673"/>
    <d v="2021-05-11T00:00:00"/>
    <s v="MF, LM"/>
    <s v="Bytter pinne, målt i front"/>
    <m/>
    <x v="4"/>
    <x v="4"/>
    <m/>
    <m/>
    <m/>
    <m/>
    <s v=""/>
    <s v=""/>
    <m/>
    <m/>
    <m/>
    <m/>
    <s v=""/>
    <s v=""/>
  </r>
  <r>
    <s v="11.11new"/>
    <n v="11"/>
    <n v="11"/>
    <s v="M"/>
    <n v="8.6999999999999993"/>
    <n v="8.6"/>
    <n v="8.4"/>
    <n v="8.4"/>
    <n v="8.6497109826589593"/>
    <n v="8.4"/>
    <d v="2021-05-11T00:00:00"/>
    <s v="MF, LM"/>
    <m/>
    <m/>
    <x v="4"/>
    <x v="2"/>
    <n v="8.5"/>
    <n v="8.3000000000000007"/>
    <n v="8.8000000000000007"/>
    <n v="8.6"/>
    <n v="8.3988095238095255"/>
    <n v="8.6988505747126439"/>
    <d v="2021-10-03T00:00:00"/>
    <s v="MF, LMFL"/>
    <s v="Noe nedbrutt"/>
    <m/>
    <n v="0.25090145884943382"/>
    <n v="-0.29885057471264354"/>
  </r>
  <r>
    <s v="11.12old"/>
    <n v="11"/>
    <n v="12"/>
    <s v="M"/>
    <n v="12.5"/>
    <n v="12.5"/>
    <n v="12.9"/>
    <n v="12.7"/>
    <n v="12.5"/>
    <n v="12.79921875"/>
    <d v="2021-05-11T00:00:00"/>
    <s v="MF, LM"/>
    <s v="Bytter pinne"/>
    <m/>
    <x v="0"/>
    <x v="0"/>
    <m/>
    <m/>
    <m/>
    <m/>
    <s v=""/>
    <s v=""/>
    <m/>
    <m/>
    <m/>
    <m/>
    <s v=""/>
    <s v=""/>
  </r>
  <r>
    <s v="11.12new"/>
    <n v="11"/>
    <n v="12"/>
    <s v="M"/>
    <n v="10.5"/>
    <n v="10.1"/>
    <n v="10.4"/>
    <n v="10.199999999999999"/>
    <n v="10.296116504854369"/>
    <n v="10.299029126213592"/>
    <d v="2021-05-11T00:00:00"/>
    <s v="MF, LM"/>
    <m/>
    <m/>
    <x v="1"/>
    <x v="1"/>
    <n v="10.1"/>
    <n v="9.9"/>
    <n v="10.1"/>
    <n v="10.1"/>
    <n v="9.9989999999999988"/>
    <n v="10.1"/>
    <d v="2021-10-03T00:00:00"/>
    <s v="MF, LMFL"/>
    <s v="Liten svart ring, målt bak (v)"/>
    <m/>
    <n v="0.29711650485437069"/>
    <n v="0.19902912621359192"/>
  </r>
  <r>
    <s v="11.13new"/>
    <n v="11"/>
    <n v="13"/>
    <s v="M"/>
    <n v="9.9"/>
    <n v="9.9"/>
    <n v="9.6999999999999993"/>
    <n v="9.4"/>
    <n v="9.9"/>
    <n v="9.5476439790575913"/>
    <d v="2021-05-11T00:00:00"/>
    <s v="MF, LM"/>
    <s v="Ny pinne, knekt"/>
    <m/>
    <x v="4"/>
    <x v="2"/>
    <n v="9.3000000000000007"/>
    <n v="9.4"/>
    <n v="9.4"/>
    <n v="9.5"/>
    <n v="9.3497326203208555"/>
    <n v="9.4497354497354511"/>
    <d v="2021-10-03T00:00:00"/>
    <s v="MF, LMFL"/>
    <m/>
    <m/>
    <n v="0.55026737967914485"/>
    <n v="9.7908529322140225E-2"/>
  </r>
  <r>
    <s v="11.14old"/>
    <n v="11"/>
    <n v="14"/>
    <s v="M"/>
    <n v="10.9"/>
    <n v="10.7"/>
    <n v="10.9"/>
    <n v="10.5"/>
    <n v="10.799074074074074"/>
    <n v="10.696261682242991"/>
    <d v="2021-05-11T00:00:00"/>
    <s v="MF, LM"/>
    <s v="Bytter pinne"/>
    <m/>
    <x v="4"/>
    <x v="4"/>
    <m/>
    <m/>
    <m/>
    <m/>
    <s v=""/>
    <s v=""/>
    <m/>
    <m/>
    <m/>
    <m/>
    <s v=""/>
    <s v=""/>
  </r>
  <r>
    <s v="11.14new"/>
    <n v="11"/>
    <n v="14"/>
    <s v="M"/>
    <n v="9.1999999999999993"/>
    <n v="9.4"/>
    <n v="9.1999999999999993"/>
    <n v="9.1999999999999993"/>
    <n v="9.2989247311827938"/>
    <n v="9.1999999999999993"/>
    <d v="2021-05-11T00:00:00"/>
    <s v="MF, LM"/>
    <m/>
    <m/>
    <x v="2"/>
    <x v="4"/>
    <n v="9.1999999999999993"/>
    <n v="9.1"/>
    <n v="9"/>
    <n v="9.1"/>
    <n v="9.1497267759562835"/>
    <n v="9.0497237569060776"/>
    <d v="2021-10-03T00:00:00"/>
    <s v="MF, LMFL"/>
    <m/>
    <m/>
    <n v="0.14919795522651036"/>
    <n v="0.15027624309392174"/>
  </r>
  <r>
    <s v="11.15old"/>
    <n v="11"/>
    <n v="15"/>
    <s v="M"/>
    <n v="10.3"/>
    <n v="10.199999999999999"/>
    <n v="9.9"/>
    <n v="9.8000000000000007"/>
    <n v="10.249756097560976"/>
    <n v="9.8497461928934023"/>
    <d v="2021-05-11T00:00:00"/>
    <s v="MF, LM"/>
    <s v="Bytter pinne"/>
    <m/>
    <x v="4"/>
    <x v="0"/>
    <m/>
    <m/>
    <m/>
    <m/>
    <s v=""/>
    <s v=""/>
    <m/>
    <m/>
    <m/>
    <m/>
    <s v=""/>
    <s v=""/>
  </r>
  <r>
    <s v="11.15new"/>
    <n v="11"/>
    <n v="15"/>
    <s v="M"/>
    <n v="7.8"/>
    <n v="7.7"/>
    <n v="7.5"/>
    <n v="7.4"/>
    <n v="7.7496774193548381"/>
    <n v="7.4496644295302019"/>
    <d v="2021-05-11T00:00:00"/>
    <s v="MF, LM"/>
    <m/>
    <m/>
    <x v="3"/>
    <x v="4"/>
    <n v="7.3"/>
    <n v="7.5"/>
    <n v="6.9"/>
    <n v="7"/>
    <n v="7.39864864864865"/>
    <n v="6.9496402877697836"/>
    <d v="2021-10-03T00:00:00"/>
    <s v="MF, LMFL"/>
    <m/>
    <m/>
    <n v="0.3510287707061881"/>
    <n v="0.50002414176041832"/>
  </r>
  <r>
    <s v="11.16new"/>
    <n v="11"/>
    <n v="16"/>
    <s v="M"/>
    <n v="9.3000000000000007"/>
    <n v="9.3000000000000007"/>
    <n v="9.9"/>
    <n v="9.6999999999999993"/>
    <n v="9.3000000000000007"/>
    <n v="9.7989795918367335"/>
    <d v="2021-05-11T00:00:00"/>
    <s v="MF, LM"/>
    <s v="Ny pinne, knekt"/>
    <m/>
    <x v="4"/>
    <x v="4"/>
    <n v="9"/>
    <n v="8.9"/>
    <n v="9.6"/>
    <n v="9.4"/>
    <n v="8.949720670391061"/>
    <n v="9.498947368421053"/>
    <d v="2021-10-03T00:00:00"/>
    <s v="MF, LMFL"/>
    <m/>
    <m/>
    <n v="0.3502793296089397"/>
    <n v="0.30003222341568048"/>
  </r>
  <r>
    <s v="12.1old"/>
    <n v="12"/>
    <n v="1"/>
    <s v="M"/>
    <n v="11"/>
    <n v="10.9"/>
    <n v="11"/>
    <n v="11.2"/>
    <n v="10.949771689497718"/>
    <n v="11.099099099099099"/>
    <d v="2021-05-11T00:00:00"/>
    <s v="MF, LM"/>
    <s v="Skal byttes, svart på hele"/>
    <m/>
    <x v="3"/>
    <x v="3"/>
    <m/>
    <m/>
    <m/>
    <m/>
    <s v=""/>
    <s v=""/>
    <m/>
    <m/>
    <m/>
    <m/>
    <s v=""/>
    <s v=""/>
  </r>
  <r>
    <s v="12.1new"/>
    <n v="12"/>
    <n v="1"/>
    <s v="M"/>
    <n v="11"/>
    <n v="10.9"/>
    <n v="11.2"/>
    <n v="11"/>
    <n v="10.949771689497718"/>
    <n v="11.099099099099099"/>
    <d v="2021-05-11T00:00:00"/>
    <s v="MF, LM"/>
    <m/>
    <m/>
    <x v="2"/>
    <x v="3"/>
    <n v="10.8"/>
    <n v="10.5"/>
    <n v="11"/>
    <n v="10.9"/>
    <n v="10.647887323943662"/>
    <n v="10.949771689497718"/>
    <d v="2021-10-03T00:00:00"/>
    <s v="MF, LM"/>
    <m/>
    <m/>
    <n v="0.30188436555405573"/>
    <n v="0.14932740960138169"/>
  </r>
  <r>
    <s v="12.2new"/>
    <n v="12"/>
    <n v="2"/>
    <s v="M"/>
    <n v="9"/>
    <n v="8.6"/>
    <n v="9"/>
    <n v="9.1"/>
    <n v="8.7954545454545467"/>
    <n v="9.0497237569060776"/>
    <d v="2021-05-11T00:00:00"/>
    <s v="MF, LM"/>
    <s v="Knekt, ny pinne"/>
    <m/>
    <x v="3"/>
    <x v="3"/>
    <n v="8.5"/>
    <n v="8.6999999999999993"/>
    <n v="8.6999999999999993"/>
    <n v="8.9"/>
    <n v="8.5988372093023262"/>
    <n v="8.7988636363636363"/>
    <d v="2021-10-03T00:00:00"/>
    <s v="MF, LM"/>
    <m/>
    <m/>
    <n v="0.19661733615222055"/>
    <n v="0.25086012054244122"/>
  </r>
  <r>
    <s v="12.3"/>
    <n v="12"/>
    <n v="3"/>
    <s v="M"/>
    <n v="9.8000000000000007"/>
    <n v="9.6999999999999993"/>
    <n v="10.199999999999999"/>
    <n v="9.8000000000000007"/>
    <n v="9.7497435897435896"/>
    <n v="9.9960000000000004"/>
    <d v="2021-05-11T00:00:00"/>
    <s v="MF, LM"/>
    <m/>
    <m/>
    <x v="1"/>
    <x v="3"/>
    <n v="9.6"/>
    <n v="9.9"/>
    <n v="9.8000000000000007"/>
    <n v="9.6"/>
    <n v="9.7476923076923079"/>
    <n v="9.6989690721649495"/>
    <d v="2021-10-03T00:00:00"/>
    <s v="MF, LM"/>
    <m/>
    <m/>
    <n v="2.0512820512816887E-3"/>
    <n v="0.29703092783505092"/>
  </r>
  <r>
    <s v="12.4"/>
    <n v="12"/>
    <n v="4"/>
    <s v="M"/>
    <n v="8.3000000000000007"/>
    <n v="7.9"/>
    <n v="8.3000000000000007"/>
    <n v="7.9"/>
    <n v="8.0950617283950628"/>
    <n v="8.0950617283950628"/>
    <d v="2021-05-11T00:00:00"/>
    <s v="MF, LM"/>
    <s v="Knekt, ny pinne"/>
    <m/>
    <x v="3"/>
    <x v="1"/>
    <n v="7.8"/>
    <n v="7.6"/>
    <n v="7.4"/>
    <n v="7.5"/>
    <n v="7.6987012987012982"/>
    <n v="7.4496644295302019"/>
    <d v="2021-10-03T00:00:00"/>
    <s v="MF, LM"/>
    <m/>
    <m/>
    <n v="0.39636042969376462"/>
    <n v="0.64539729886486086"/>
  </r>
  <r>
    <s v="12.5old"/>
    <n v="12"/>
    <n v="5"/>
    <s v="M"/>
    <n v="8.9"/>
    <n v="8.6"/>
    <n v="9.3000000000000007"/>
    <n v="9.1"/>
    <n v="8.7474285714285713"/>
    <n v="9.198913043478262"/>
    <d v="2021-05-11T00:00:00"/>
    <s v="MF, LM"/>
    <s v="Bytter pinne"/>
    <m/>
    <x v="2"/>
    <x v="2"/>
    <m/>
    <m/>
    <m/>
    <m/>
    <s v=""/>
    <s v=""/>
    <m/>
    <m/>
    <m/>
    <m/>
    <s v=""/>
    <s v=""/>
  </r>
  <r>
    <s v="12.5new"/>
    <n v="12"/>
    <n v="5"/>
    <s v="M"/>
    <n v="9"/>
    <n v="8.8000000000000007"/>
    <n v="9.4"/>
    <n v="9.1999999999999993"/>
    <n v="8.8988764044943824"/>
    <n v="9.2989247311827938"/>
    <d v="2021-05-11T00:00:00"/>
    <s v="MF, LM"/>
    <m/>
    <m/>
    <x v="3"/>
    <x v="3"/>
    <n v="8.3000000000000007"/>
    <n v="8.5"/>
    <n v="8.8000000000000007"/>
    <n v="8.6"/>
    <n v="8.3988095238095255"/>
    <n v="8.6988505747126439"/>
    <d v="2021-10-03T00:00:00"/>
    <s v="MF, LM"/>
    <s v="rub (v og ø) høst"/>
    <m/>
    <n v="0.50006688068485694"/>
    <n v="0.60007415647014994"/>
  </r>
  <r>
    <s v="12.6old"/>
    <n v="12"/>
    <n v="6"/>
    <s v="M"/>
    <n v="10.6"/>
    <n v="10.6"/>
    <n v="9.9"/>
    <n v="10"/>
    <n v="10.6"/>
    <n v="9.9497487437185921"/>
    <d v="2021-05-11T00:00:00"/>
    <s v="MF, LM"/>
    <m/>
    <m/>
    <x v="2"/>
    <x v="4"/>
    <m/>
    <m/>
    <m/>
    <m/>
    <s v=""/>
    <s v=""/>
    <m/>
    <m/>
    <m/>
    <m/>
    <s v=""/>
    <s v=""/>
  </r>
  <r>
    <s v="12.6new"/>
    <n v="12"/>
    <n v="6"/>
    <s v="M"/>
    <n v="7.8"/>
    <n v="7.8"/>
    <n v="8.1999999999999993"/>
    <n v="8.1"/>
    <n v="7.7999999999999989"/>
    <n v="8.1496932515337424"/>
    <d v="2021-05-11T00:00:00"/>
    <s v="MF, LM"/>
    <m/>
    <m/>
    <x v="3"/>
    <x v="4"/>
    <n v="7.5"/>
    <n v="7.5"/>
    <n v="7.6"/>
    <n v="7.7"/>
    <n v="7.5"/>
    <n v="7.6496732026143786"/>
    <d v="2021-10-03T00:00:00"/>
    <s v="MF, LM"/>
    <s v="rub(v), med(ø) høst"/>
    <m/>
    <n v="0.29999999999999893"/>
    <n v="0.5000200489193638"/>
  </r>
  <r>
    <s v="12.7old"/>
    <n v="12"/>
    <n v="7"/>
    <s v="M"/>
    <n v="7.4"/>
    <n v="7.3"/>
    <n v="7"/>
    <n v="6.8"/>
    <n v="7.3496598639455799"/>
    <n v="6.8985507246376816"/>
    <d v="2021-05-11T00:00:00"/>
    <s v="MF, LM"/>
    <m/>
    <m/>
    <x v="0"/>
    <x v="1"/>
    <m/>
    <m/>
    <m/>
    <m/>
    <s v=""/>
    <s v=""/>
    <m/>
    <m/>
    <m/>
    <m/>
    <s v=""/>
    <s v=""/>
  </r>
  <r>
    <s v="12.7new"/>
    <n v="12"/>
    <n v="7"/>
    <s v="M"/>
    <n v="8.6"/>
    <n v="8.1999999999999993"/>
    <n v="8.6999999999999993"/>
    <n v="8.4"/>
    <n v="8.3952380952380956"/>
    <n v="8.5473684210526315"/>
    <d v="2021-05-11T00:00:00"/>
    <s v="MF, LM"/>
    <m/>
    <m/>
    <x v="1"/>
    <x v="1"/>
    <n v="8.1"/>
    <n v="8"/>
    <n v="7.8"/>
    <n v="7.9"/>
    <n v="8.0496894409937898"/>
    <n v="7.8496815286624209"/>
    <d v="2021-10-03T00:00:00"/>
    <s v="MF, LM"/>
    <s v="ten(v), pap(ø) høst"/>
    <m/>
    <n v="0.34554865424430581"/>
    <n v="0.69768689239021064"/>
  </r>
  <r>
    <s v="12.8old"/>
    <n v="12"/>
    <n v="8"/>
    <s v="M"/>
    <n v="8.5"/>
    <n v="8.5"/>
    <n v="8"/>
    <n v="8.3000000000000007"/>
    <n v="8.5"/>
    <n v="8.1472392638036801"/>
    <d v="2021-05-11T00:00:00"/>
    <s v="MF, LM"/>
    <s v="Målt i bakkant"/>
    <m/>
    <x v="2"/>
    <x v="4"/>
    <m/>
    <m/>
    <m/>
    <m/>
    <s v=""/>
    <s v=""/>
    <m/>
    <m/>
    <m/>
    <m/>
    <s v=""/>
    <s v=""/>
  </r>
  <r>
    <s v="12.8new"/>
    <n v="12"/>
    <n v="8"/>
    <s v="M"/>
    <n v="9.1999999999999993"/>
    <n v="9.4"/>
    <n v="8.8000000000000007"/>
    <n v="8.6999999999999993"/>
    <n v="9.2989247311827938"/>
    <n v="8.7497142857142851"/>
    <d v="2021-05-11T00:00:00"/>
    <s v="MF, LM"/>
    <m/>
    <m/>
    <x v="1"/>
    <x v="4"/>
    <n v="8.8000000000000007"/>
    <n v="8.6999999999999993"/>
    <n v="8.4"/>
    <n v="8.1"/>
    <n v="8.7497142857142851"/>
    <n v="8.2472727272727262"/>
    <d v="2021-10-03T00:00:00"/>
    <s v="MF, LM"/>
    <s v="Målt bak v. rub(v), med(ø) høst"/>
    <m/>
    <n v="0.54921044546850872"/>
    <n v="0.50244155844155891"/>
  </r>
  <r>
    <s v="12.9"/>
    <n v="12"/>
    <n v="9"/>
    <s v="M"/>
    <n v="6.5"/>
    <n v="6.5"/>
    <n v="6.4"/>
    <n v="6.3"/>
    <n v="6.5"/>
    <n v="6.3496062992125983"/>
    <d v="2021-05-11T00:00:00"/>
    <s v="MF, LM"/>
    <m/>
    <m/>
    <x v="4"/>
    <x v="1"/>
    <n v="5.7"/>
    <n v="5.9"/>
    <n v="5.6"/>
    <n v="5.8"/>
    <n v="5.7982758620689658"/>
    <n v="5.6982456140350868"/>
    <d v="2021-10-03T00:00:00"/>
    <s v="MF, LM"/>
    <m/>
    <m/>
    <n v="0.70172413793103416"/>
    <n v="0.65136068517751156"/>
  </r>
  <r>
    <s v="12.10new"/>
    <n v="12"/>
    <n v="10"/>
    <s v="M"/>
    <n v="9.9"/>
    <n v="9.9"/>
    <n v="10.3"/>
    <n v="10.1"/>
    <n v="9.9"/>
    <n v="10.199019607843137"/>
    <d v="2021-05-11T00:00:00"/>
    <s v="MF, LM"/>
    <s v="Knekt, bytte pinne"/>
    <m/>
    <x v="2"/>
    <x v="0"/>
    <n v="9.1"/>
    <n v="9.4"/>
    <n v="9.1999999999999993"/>
    <n v="9.4"/>
    <n v="9.2475675675675681"/>
    <n v="9.2989247311827938"/>
    <d v="2021-10-03T00:00:00"/>
    <s v="MF, LM"/>
    <m/>
    <m/>
    <n v="0.65243243243243221"/>
    <n v="0.9000948766603436"/>
  </r>
  <r>
    <s v="12.11old"/>
    <n v="12"/>
    <n v="11"/>
    <s v="M"/>
    <n v="6.5"/>
    <n v="6.5"/>
    <n v="7.3"/>
    <n v="7"/>
    <n v="6.5"/>
    <n v="7.1468531468531475"/>
    <d v="2021-05-11T00:00:00"/>
    <s v="MF, LM"/>
    <s v="Målt bak"/>
    <m/>
    <x v="4"/>
    <x v="4"/>
    <m/>
    <m/>
    <m/>
    <m/>
    <s v=""/>
    <s v=""/>
    <m/>
    <m/>
    <m/>
    <m/>
    <s v=""/>
    <s v=""/>
  </r>
  <r>
    <s v="12.11new"/>
    <n v="12"/>
    <n v="11"/>
    <s v="M"/>
    <n v="14.3"/>
    <n v="14.1"/>
    <n v="14"/>
    <n v="13.8"/>
    <n v="14.199295774647887"/>
    <n v="13.899280575539567"/>
    <d v="2021-05-11T00:00:00"/>
    <s v="MF, LM"/>
    <m/>
    <m/>
    <x v="0"/>
    <x v="5"/>
    <n v="13.3"/>
    <n v="13.1"/>
    <n v="12.9"/>
    <n v="13"/>
    <n v="13.199242424242422"/>
    <n v="12.94980694980695"/>
    <d v="2021-10-03T00:00:00"/>
    <s v="MF, LM"/>
    <s v="Målt bak. med(v og ø) høst"/>
    <m/>
    <n v="1.0000533504054641"/>
    <n v="0.94947362573261707"/>
  </r>
  <r>
    <s v="12.12old"/>
    <n v="12"/>
    <n v="12"/>
    <s v="M"/>
    <n v="4.8"/>
    <n v="4.5999999999999996"/>
    <n v="4.4000000000000004"/>
    <n v="4.2"/>
    <n v="4.6978723404255316"/>
    <n v="4.297674418604652"/>
    <d v="2021-05-11T00:00:00"/>
    <s v="MF, LM"/>
    <m/>
    <m/>
    <x v="2"/>
    <x v="4"/>
    <m/>
    <m/>
    <m/>
    <m/>
    <s v=""/>
    <s v=""/>
    <m/>
    <m/>
    <m/>
    <m/>
    <s v=""/>
    <s v=""/>
  </r>
  <r>
    <s v="12.12new"/>
    <n v="12"/>
    <n v="12"/>
    <s v="M"/>
    <n v="8.6999999999999993"/>
    <n v="8.8000000000000007"/>
    <n v="8.9"/>
    <n v="8.8000000000000007"/>
    <n v="8.7497142857142851"/>
    <n v="8.8497175141242934"/>
    <d v="2021-05-11T00:00:00"/>
    <s v="MF, LM"/>
    <m/>
    <m/>
    <x v="5"/>
    <x v="2"/>
    <n v="8.3000000000000007"/>
    <n v="8.6"/>
    <n v="8.1999999999999993"/>
    <n v="8.5"/>
    <n v="8.4473372781065095"/>
    <n v="8.3473053892215567"/>
    <d v="2021-10-03T00:00:00"/>
    <s v="MF, LM"/>
    <s v="Målt front. rub(v), ten(ø) høst"/>
    <m/>
    <n v="0.30237700760777564"/>
    <n v="0.50241212490273668"/>
  </r>
  <r>
    <s v="12.13"/>
    <n v="12"/>
    <n v="13"/>
    <s v="M"/>
    <n v="10.1"/>
    <n v="10.4"/>
    <n v="9.8000000000000007"/>
    <n v="9.6"/>
    <n v="10.247804878048781"/>
    <n v="9.6989690721649495"/>
    <d v="2021-05-11T00:00:00"/>
    <s v="MF, LM"/>
    <m/>
    <m/>
    <x v="0"/>
    <x v="4"/>
    <n v="8.8000000000000007"/>
    <n v="9"/>
    <n v="8.6999999999999993"/>
    <n v="8.9"/>
    <n v="8.8988764044943824"/>
    <n v="8.7988636363636363"/>
    <d v="2021-10-03T00:00:00"/>
    <s v="MF, LM"/>
    <s v="Målt utenfor ring"/>
    <m/>
    <n v="1.3489284735543983"/>
    <n v="0.90010543580131319"/>
  </r>
  <r>
    <s v="12.14old"/>
    <n v="12"/>
    <n v="14"/>
    <s v="M"/>
    <n v="9.1999999999999993"/>
    <n v="9.1999999999999993"/>
    <n v="9"/>
    <n v="9"/>
    <n v="9.1999999999999993"/>
    <n v="9"/>
    <d v="2021-05-11T00:00:00"/>
    <s v="MF, LM"/>
    <m/>
    <m/>
    <x v="2"/>
    <x v="0"/>
    <m/>
    <m/>
    <m/>
    <m/>
    <s v=""/>
    <s v=""/>
    <m/>
    <m/>
    <m/>
    <m/>
    <s v=""/>
    <s v=""/>
  </r>
  <r>
    <s v="12.14new"/>
    <n v="12"/>
    <n v="14"/>
    <s v="M"/>
    <n v="8.8000000000000007"/>
    <n v="8.6999999999999993"/>
    <n v="9"/>
    <n v="9"/>
    <n v="8.7497142857142851"/>
    <n v="9"/>
    <d v="2021-05-11T00:00:00"/>
    <s v="MF, LM"/>
    <m/>
    <m/>
    <x v="2"/>
    <x v="5"/>
    <n v="8.8000000000000007"/>
    <n v="8.4"/>
    <n v="8.9"/>
    <n v="9"/>
    <n v="8.5953488372093041"/>
    <n v="8.949720670391061"/>
    <d v="2021-10-03T00:00:00"/>
    <s v="MF, LM"/>
    <s v="rub(v), ten(ø) høst"/>
    <m/>
    <n v="0.15436544850498102"/>
    <n v="5.0279329608938994E-2"/>
  </r>
  <r>
    <s v="12.15"/>
    <n v="12"/>
    <n v="15"/>
    <s v="M"/>
    <n v="10"/>
    <n v="10"/>
    <n v="9.9"/>
    <n v="9.8000000000000007"/>
    <n v="10"/>
    <n v="9.8497461928934023"/>
    <d v="2021-05-11T00:00:00"/>
    <s v="MF, LM"/>
    <s v="Målt litt bak"/>
    <m/>
    <x v="0"/>
    <x v="0"/>
    <n v="9.5"/>
    <n v="9.4"/>
    <n v="9.6"/>
    <n v="9.5"/>
    <n v="9.4497354497354511"/>
    <n v="9.5497382198952874"/>
    <d v="2021-10-03T00:00:00"/>
    <s v="MF, LM"/>
    <m/>
    <m/>
    <n v="0.5502645502645489"/>
    <n v="0.30000797299811488"/>
  </r>
  <r>
    <s v="12.16"/>
    <n v="12"/>
    <n v="16"/>
    <s v="M"/>
    <n v="10.8"/>
    <n v="11"/>
    <n v="10.9"/>
    <n v="10.7"/>
    <n v="10.899082568807339"/>
    <n v="10.799074074074074"/>
    <d v="2021-05-11T00:00:00"/>
    <s v="MF, LM"/>
    <m/>
    <m/>
    <x v="4"/>
    <x v="1"/>
    <n v="10.199999999999999"/>
    <n v="10.5"/>
    <n v="10.3"/>
    <n v="10.5"/>
    <n v="10.347826086956522"/>
    <n v="10.399038461538462"/>
    <d v="2021-10-03T00:00:00"/>
    <s v="MF, LM"/>
    <m/>
    <m/>
    <n v="0.55125648185081744"/>
    <n v="0.40003561253561237"/>
  </r>
  <r>
    <s v="13.1"/>
    <n v="13"/>
    <n v="1"/>
    <s v="T1"/>
    <n v="11.4"/>
    <n v="11.3"/>
    <n v="12"/>
    <n v="12"/>
    <n v="11.349779735682819"/>
    <n v="12"/>
    <d v="2021-05-11T00:00:00"/>
    <s v="DIØ, MF"/>
    <s v="Nytt mål, utenfor søkk"/>
    <m/>
    <x v="4"/>
    <x v="4"/>
    <n v="11.3"/>
    <n v="11.3"/>
    <n v="11.7"/>
    <n v="12"/>
    <n v="11.3"/>
    <n v="11.848101265822784"/>
    <d v="2021-10-03T00:00:00"/>
    <s v="MF, LM"/>
    <s v="Utenfor søkk, målt bak v."/>
    <m/>
    <n v="4.9779735682818682E-2"/>
    <n v="0.151898734177216"/>
  </r>
  <r>
    <s v="13.2"/>
    <n v="13"/>
    <n v="2"/>
    <s v="T1"/>
    <n v="9"/>
    <n v="8.8000000000000007"/>
    <n v="9.1"/>
    <n v="9.5"/>
    <n v="8.8988764044943824"/>
    <n v="9.2956989247311839"/>
    <d v="2021-05-11T00:00:00"/>
    <s v="DIØ, MF"/>
    <m/>
    <m/>
    <x v="4"/>
    <x v="0"/>
    <n v="8.5"/>
    <n v="8.3000000000000007"/>
    <n v="8.9"/>
    <n v="8.5"/>
    <n v="8.3988095238095255"/>
    <n v="8.6954022988505741"/>
    <d v="2021-10-03T00:00:00"/>
    <s v="MF, LM"/>
    <m/>
    <m/>
    <n v="0.50006688068485694"/>
    <n v="0.60029662588060972"/>
  </r>
  <r>
    <s v="13.3"/>
    <n v="13"/>
    <n v="3"/>
    <s v="T1"/>
    <n v="9.5"/>
    <n v="9.6"/>
    <n v="9.6"/>
    <n v="9.4"/>
    <n v="9.5497382198952874"/>
    <n v="9.498947368421053"/>
    <d v="2021-05-11T00:00:00"/>
    <s v="DIØ, MF"/>
    <m/>
    <m/>
    <x v="1"/>
    <x v="1"/>
    <n v="9.3000000000000007"/>
    <n v="9.1"/>
    <n v="8.9"/>
    <n v="9"/>
    <n v="9.198913043478262"/>
    <n v="8.949720670391061"/>
    <d v="2021-10-03T00:00:00"/>
    <s v="MF, LM"/>
    <m/>
    <m/>
    <n v="0.35082517641702538"/>
    <n v="0.54922669802999202"/>
  </r>
  <r>
    <s v="13.4"/>
    <n v="13"/>
    <n v="4"/>
    <s v="T1"/>
    <n v="12"/>
    <n v="12.1"/>
    <n v="12.2"/>
    <n v="12.4"/>
    <n v="12.049792531120334"/>
    <n v="12.299186991869917"/>
    <d v="2021-05-11T00:00:00"/>
    <s v="DIØ, MF"/>
    <m/>
    <m/>
    <x v="1"/>
    <x v="1"/>
    <n v="11"/>
    <n v="10.9"/>
    <n v="11"/>
    <n v="11"/>
    <n v="10.949771689497718"/>
    <n v="11"/>
    <d v="2021-10-03T00:00:00"/>
    <s v="MF, LM"/>
    <m/>
    <m/>
    <n v="1.1000208416226158"/>
    <n v="1.2991869918699166"/>
  </r>
  <r>
    <s v="13.5"/>
    <n v="13"/>
    <n v="5"/>
    <s v="T1"/>
    <n v="10.4"/>
    <n v="10.5"/>
    <n v="10.8"/>
    <n v="10.5"/>
    <n v="10.44976076555024"/>
    <n v="10.647887323943662"/>
    <d v="2021-05-11T00:00:00"/>
    <s v="DIØ, MF"/>
    <s v="Svart søkk, måler utentor"/>
    <m/>
    <x v="4"/>
    <x v="4"/>
    <n v="10.199999999999999"/>
    <n v="10.199999999999999"/>
    <n v="9.6999999999999993"/>
    <n v="9.6999999999999993"/>
    <n v="10.199999999999999"/>
    <n v="9.6999999999999993"/>
    <d v="2021-10-03T00:00:00"/>
    <s v="MF, LM"/>
    <s v="Målt utenfor søkk"/>
    <m/>
    <n v="0.24976076555024029"/>
    <n v="0.94788732394366271"/>
  </r>
  <r>
    <s v="13.6new"/>
    <n v="13"/>
    <n v="6"/>
    <s v="T1"/>
    <n v="8.6"/>
    <n v="8.5"/>
    <n v="8.8000000000000007"/>
    <n v="8.8000000000000007"/>
    <n v="8.5497076023391809"/>
    <n v="8.8000000000000007"/>
    <d v="2021-05-11T00:00:00"/>
    <s v="DIØ, MF"/>
    <s v="flytta pinne"/>
    <m/>
    <x v="4"/>
    <x v="2"/>
    <n v="8.3000000000000007"/>
    <n v="8.1"/>
    <n v="8.8000000000000007"/>
    <n v="8.9"/>
    <n v="8.1987804878048784"/>
    <n v="8.8497175141242934"/>
    <d v="2021-10-03T00:00:00"/>
    <s v="MF, LM"/>
    <m/>
    <m/>
    <n v="0.35092711453430248"/>
    <n v="-4.9717514124292705E-2"/>
  </r>
  <r>
    <s v="13.7"/>
    <n v="13"/>
    <n v="7"/>
    <s v="T1"/>
    <n v="11.2"/>
    <n v="11.5"/>
    <n v="11.4"/>
    <n v="11.5"/>
    <n v="11.348017621145374"/>
    <n v="11.449781659388647"/>
    <d v="2021-05-11T00:00:00"/>
    <s v="DIØ, MF"/>
    <m/>
    <m/>
    <x v="1"/>
    <x v="1"/>
    <n v="10.7"/>
    <n v="10.6"/>
    <n v="10.4"/>
    <n v="10.6"/>
    <n v="10.649765258215961"/>
    <n v="10.499047619047619"/>
    <d v="2021-10-03T00:00:00"/>
    <s v="MF, LM"/>
    <s v="rub(v), pap(ø) høst"/>
    <m/>
    <n v="0.69825236292941284"/>
    <n v="0.95073404034102715"/>
  </r>
  <r>
    <s v="13.8"/>
    <n v="13"/>
    <n v="8"/>
    <s v="T1"/>
    <n v="10.199999999999999"/>
    <n v="10.199999999999999"/>
    <n v="10.4"/>
    <n v="10"/>
    <n v="10.199999999999999"/>
    <n v="10.196078431372548"/>
    <d v="2021-05-11T00:00:00"/>
    <s v="DIØ, MF"/>
    <m/>
    <m/>
    <x v="4"/>
    <x v="2"/>
    <n v="9.6999999999999993"/>
    <n v="9.8000000000000007"/>
    <n v="9.3000000000000007"/>
    <n v="9.5"/>
    <n v="9.7497435897435896"/>
    <n v="9.3989361702127674"/>
    <d v="2021-10-03T00:00:00"/>
    <s v="MF, LM"/>
    <m/>
    <m/>
    <n v="0.45025641025640972"/>
    <n v="0.79714226115978093"/>
  </r>
  <r>
    <s v="13.9"/>
    <n v="13"/>
    <n v="9"/>
    <s v="T1"/>
    <n v="12"/>
    <n v="11.7"/>
    <n v="11.6"/>
    <n v="11.7"/>
    <n v="11.848101265822784"/>
    <n v="11.649785407725322"/>
    <d v="2021-05-11T00:00:00"/>
    <s v="DIØ, MF"/>
    <m/>
    <m/>
    <x v="1"/>
    <x v="4"/>
    <n v="11.2"/>
    <n v="11.5"/>
    <n v="10.8"/>
    <n v="11.2"/>
    <n v="11.348017621145374"/>
    <n v="10.996363636363638"/>
    <d v="2021-10-03T00:00:00"/>
    <s v="MF, LM"/>
    <m/>
    <m/>
    <n v="0.50008364467741018"/>
    <n v="0.65342177136168367"/>
  </r>
  <r>
    <s v="13.10"/>
    <n v="13"/>
    <n v="10"/>
    <s v="T1"/>
    <n v="12"/>
    <n v="11.8"/>
    <n v="12.3"/>
    <n v="12.4"/>
    <n v="11.899159663865548"/>
    <n v="12.349797570850203"/>
    <d v="2021-05-11T00:00:00"/>
    <s v="DIØ, MF"/>
    <s v="Litt ned brutt"/>
    <m/>
    <x v="1"/>
    <x v="1"/>
    <n v="11.3"/>
    <n v="11.4"/>
    <n v="11.7"/>
    <n v="11.6"/>
    <n v="11.349779735682819"/>
    <n v="11.649785407725322"/>
    <d v="2021-10-03T00:00:00"/>
    <s v="MF, LM"/>
    <s v="Målt utenfor, svart ring"/>
    <m/>
    <n v="0.54937992818272896"/>
    <n v="0.70001216312488168"/>
  </r>
  <r>
    <s v="13.11"/>
    <n v="13"/>
    <n v="11"/>
    <s v="T1"/>
    <n v="8.6"/>
    <n v="8.5"/>
    <n v="8.6999999999999993"/>
    <n v="8.5"/>
    <n v="8.5497076023391809"/>
    <n v="8.5988372093023262"/>
    <d v="2021-05-11T00:00:00"/>
    <s v="DIØ, MF"/>
    <s v="Målt bak"/>
    <m/>
    <x v="1"/>
    <x v="1"/>
    <n v="7.7"/>
    <n v="7.8"/>
    <n v="7.7"/>
    <n v="7.6"/>
    <n v="7.7496774193548381"/>
    <n v="7.6496732026143786"/>
    <d v="2021-10-03T00:00:00"/>
    <s v="MF, LM"/>
    <m/>
    <m/>
    <n v="0.80003018298434281"/>
    <n v="0.94916400668794765"/>
  </r>
  <r>
    <s v="13.12"/>
    <n v="13"/>
    <n v="12"/>
    <s v="T1"/>
    <n v="8.4"/>
    <n v="8.1999999999999993"/>
    <n v="8.6999999999999993"/>
    <n v="8.3000000000000007"/>
    <n v="8.298795180722891"/>
    <n v="8.4952941176470596"/>
    <d v="2021-05-11T00:00:00"/>
    <s v="DIØ, MF"/>
    <m/>
    <m/>
    <x v="2"/>
    <x v="0"/>
    <n v="7.4"/>
    <n v="7"/>
    <n v="7.6"/>
    <n v="7.9"/>
    <n v="7.1944444444444446"/>
    <n v="7.7470967741935493"/>
    <d v="2021-10-03T00:00:00"/>
    <s v="MF, LM"/>
    <m/>
    <m/>
    <n v="1.1043507362784464"/>
    <n v="0.7481973434535103"/>
  </r>
  <r>
    <s v="13.13"/>
    <n v="13"/>
    <n v="13"/>
    <s v="T1"/>
    <n v="6.8"/>
    <n v="6.8"/>
    <n v="7.2"/>
    <n v="7.2"/>
    <n v="6.8"/>
    <n v="7.1999999999999993"/>
    <d v="2021-05-11T00:00:00"/>
    <s v="DIØ, MF"/>
    <s v="Liten svart ring"/>
    <m/>
    <x v="1"/>
    <x v="1"/>
    <n v="5.6"/>
    <n v="5.8"/>
    <n v="6"/>
    <n v="6.2"/>
    <n v="5.6982456140350868"/>
    <n v="6.0983606557377055"/>
    <d v="2021-10-03T00:00:00"/>
    <s v="MF, LM"/>
    <s v="Målt utenfor, svart ring"/>
    <m/>
    <n v="1.101754385964913"/>
    <n v="1.1016393442622938"/>
  </r>
  <r>
    <s v="13.14"/>
    <n v="13"/>
    <n v="14"/>
    <s v="T1"/>
    <n v="9.4"/>
    <n v="9.4"/>
    <n v="9.5"/>
    <n v="9.3000000000000007"/>
    <n v="9.4"/>
    <n v="9.3989361702127674"/>
    <d v="2021-05-11T00:00:00"/>
    <s v="DIØ, MF"/>
    <m/>
    <m/>
    <x v="1"/>
    <x v="1"/>
    <n v="8.5"/>
    <n v="8.4"/>
    <n v="8.1"/>
    <n v="8.3000000000000007"/>
    <n v="8.449704142011834"/>
    <n v="8.1987804878048784"/>
    <d v="2021-10-03T00:00:00"/>
    <s v="MF, LM"/>
    <m/>
    <m/>
    <n v="0.9502958579881664"/>
    <n v="1.2001556824078889"/>
  </r>
  <r>
    <s v="13.15"/>
    <n v="13"/>
    <n v="15"/>
    <s v="T1"/>
    <n v="9.9"/>
    <n v="10"/>
    <n v="9.3000000000000007"/>
    <n v="9.1999999999999993"/>
    <n v="9.9497487437185921"/>
    <n v="9.2497297297297294"/>
    <d v="2021-05-11T00:00:00"/>
    <s v="DIØ, MF"/>
    <m/>
    <m/>
    <x v="2"/>
    <x v="0"/>
    <n v="9"/>
    <n v="9"/>
    <n v="8.1"/>
    <n v="8.3000000000000007"/>
    <n v="9"/>
    <n v="8.1987804878048784"/>
    <d v="2021-10-03T00:00:00"/>
    <s v="MF, LM"/>
    <m/>
    <m/>
    <n v="0.94974874371859208"/>
    <n v="1.050949241924851"/>
  </r>
  <r>
    <s v="13.16"/>
    <n v="13"/>
    <n v="16"/>
    <s v="T1"/>
    <n v="6.2"/>
    <n v="6"/>
    <n v="6"/>
    <n v="5.7"/>
    <n v="6.0983606557377055"/>
    <n v="5.8461538461538467"/>
    <d v="2021-05-11T00:00:00"/>
    <s v="DIØ, MF"/>
    <m/>
    <m/>
    <x v="2"/>
    <x v="0"/>
    <n v="5.0999999999999996"/>
    <n v="5.4"/>
    <n v="5.3"/>
    <n v="5.2"/>
    <n v="5.2457142857142856"/>
    <n v="5.2495238095238097"/>
    <d v="2021-10-03T00:00:00"/>
    <s v="MF, LM"/>
    <m/>
    <m/>
    <n v="0.85264637002341992"/>
    <n v="0.596630036630037"/>
  </r>
  <r>
    <s v="14.1"/>
    <n v="14"/>
    <n v="1"/>
    <s v="T2"/>
    <n v="13"/>
    <n v="13.1"/>
    <n v="12.8"/>
    <n v="12.7"/>
    <n v="13.049808429118773"/>
    <n v="12.749803921568628"/>
    <d v="2021-05-11T00:00:00"/>
    <s v="MF, LML"/>
    <m/>
    <m/>
    <x v="0"/>
    <x v="0"/>
    <n v="12.7"/>
    <n v="12.8"/>
    <n v="12.5"/>
    <n v="12.4"/>
    <n v="12.749803921568628"/>
    <n v="12.449799196787149"/>
    <d v="2021-10-03T00:00:00"/>
    <s v="MF, LMFL"/>
    <m/>
    <m/>
    <n v="0.30000450755014541"/>
    <n v="0.30000472478147877"/>
  </r>
  <r>
    <s v="14.2"/>
    <n v="14"/>
    <n v="2"/>
    <s v="T2"/>
    <n v="12.4"/>
    <n v="12.6"/>
    <n v="12.4"/>
    <n v="12.7"/>
    <n v="12.499200000000002"/>
    <n v="12.54820717131474"/>
    <d v="2021-05-11T00:00:00"/>
    <s v="MF, LML"/>
    <s v="Oransj rub (ø)"/>
    <m/>
    <x v="0"/>
    <x v="2"/>
    <n v="12.3"/>
    <n v="12"/>
    <n v="12.3"/>
    <n v="12.4"/>
    <n v="12.148148148148149"/>
    <n v="12.349797570850203"/>
    <d v="2021-10-03T00:00:00"/>
    <s v="MF, LMFL"/>
    <m/>
    <m/>
    <n v="0.35105185185185306"/>
    <n v="0.1984096004645366"/>
  </r>
  <r>
    <s v="14.3"/>
    <n v="14"/>
    <n v="3"/>
    <s v="T2"/>
    <n v="10"/>
    <n v="10.3"/>
    <n v="10"/>
    <n v="10"/>
    <n v="10.147783251231528"/>
    <n v="10"/>
    <d v="2021-05-11T00:00:00"/>
    <s v="MF, LML"/>
    <m/>
    <m/>
    <x v="1"/>
    <x v="1"/>
    <n v="9.1999999999999993"/>
    <n v="9"/>
    <n v="9.3000000000000007"/>
    <n v="9.1"/>
    <n v="9.0989010989010985"/>
    <n v="9.198913043478262"/>
    <d v="2021-10-03T00:00:00"/>
    <s v="MF, LMFL"/>
    <m/>
    <m/>
    <n v="1.0488821523304299"/>
    <n v="0.801086956521738"/>
  </r>
  <r>
    <s v="14.4"/>
    <n v="14"/>
    <n v="4"/>
    <s v="T2"/>
    <n v="7.5"/>
    <n v="7.6"/>
    <n v="6.6"/>
    <n v="6.6"/>
    <n v="7.5496688741721858"/>
    <n v="6.6"/>
    <d v="2021-05-11T00:00:00"/>
    <s v="MF, LML"/>
    <s v="Oransj rub (ø)"/>
    <m/>
    <x v="1"/>
    <x v="2"/>
    <n v="6.1"/>
    <n v="6.1"/>
    <n v="5.8"/>
    <n v="5.4"/>
    <n v="6.1"/>
    <n v="5.5928571428571425"/>
    <d v="2021-10-03T00:00:00"/>
    <s v="MF, LMFL"/>
    <m/>
    <m/>
    <n v="1.4496688741721862"/>
    <n v="1.0071428571428571"/>
  </r>
  <r>
    <s v="14.5"/>
    <n v="14"/>
    <n v="5"/>
    <s v="T2"/>
    <n v="12"/>
    <n v="12.2"/>
    <n v="12.1"/>
    <n v="12"/>
    <n v="12.099173553719007"/>
    <n v="12.049792531120334"/>
    <d v="2021-05-11T00:00:00"/>
    <s v="MF, LML"/>
    <m/>
    <m/>
    <x v="2"/>
    <x v="2"/>
    <n v="11.8"/>
    <n v="11.8"/>
    <n v="11.5"/>
    <n v="11.2"/>
    <n v="11.8"/>
    <n v="11.348017621145374"/>
    <d v="2021-10-03T00:00:00"/>
    <s v="MF, LMFL"/>
    <m/>
    <m/>
    <n v="0.29917355371900634"/>
    <n v="0.70177490997495973"/>
  </r>
  <r>
    <s v="14.6"/>
    <n v="14"/>
    <n v="6"/>
    <s v="T2"/>
    <n v="11.4"/>
    <n v="11.5"/>
    <n v="11.1"/>
    <n v="11.2"/>
    <n v="11.449781659388647"/>
    <n v="11.149775784753363"/>
    <d v="2021-05-11T00:00:00"/>
    <s v="MF, LML"/>
    <s v="Lite farget hull"/>
    <m/>
    <x v="2"/>
    <x v="2"/>
    <n v="11"/>
    <n v="11.2"/>
    <n v="10.9"/>
    <n v="10.7"/>
    <n v="11.099099099099099"/>
    <n v="10.799074074074074"/>
    <d v="2021-10-03T00:00:00"/>
    <s v="MF, LMFL"/>
    <m/>
    <m/>
    <n v="0.35068256028954714"/>
    <n v="0.35070171067928868"/>
  </r>
  <r>
    <s v="14.7"/>
    <n v="14"/>
    <n v="7"/>
    <s v="T2"/>
    <n v="11.4"/>
    <n v="11.1"/>
    <n v="11"/>
    <n v="11.2"/>
    <n v="11.247999999999999"/>
    <n v="11.099099099099099"/>
    <d v="2021-05-11T00:00:00"/>
    <s v="MF, LML"/>
    <m/>
    <m/>
    <x v="2"/>
    <x v="2"/>
    <n v="10.6"/>
    <n v="10.4"/>
    <n v="11"/>
    <n v="10.8"/>
    <n v="10.499047619047619"/>
    <n v="10.899082568807339"/>
    <d v="2021-10-03T00:00:00"/>
    <s v="MF, LMFL"/>
    <m/>
    <m/>
    <n v="0.74895238095237993"/>
    <n v="0.20001653029176047"/>
  </r>
  <r>
    <s v="14.8"/>
    <n v="14"/>
    <n v="8"/>
    <s v="T2"/>
    <n v="8.1"/>
    <n v="8.3000000000000007"/>
    <n v="8"/>
    <n v="8"/>
    <n v="8.1987804878048784"/>
    <n v="8"/>
    <d v="2021-05-11T00:00:00"/>
    <s v="MF, LML"/>
    <m/>
    <m/>
    <x v="2"/>
    <x v="2"/>
    <n v="7.8"/>
    <n v="7.8"/>
    <n v="7.5"/>
    <n v="7.6"/>
    <n v="7.7999999999999989"/>
    <n v="7.5496688741721858"/>
    <d v="2021-10-03T00:00:00"/>
    <s v="MF, LMFL"/>
    <m/>
    <m/>
    <n v="0.39878048780487951"/>
    <n v="0.4503311258278142"/>
  </r>
  <r>
    <s v="14.9"/>
    <n v="14"/>
    <n v="9"/>
    <s v="T2"/>
    <n v="9.1"/>
    <n v="9.1"/>
    <n v="9"/>
    <n v="9"/>
    <n v="9.1"/>
    <n v="9"/>
    <d v="2021-05-11T00:00:00"/>
    <s v="MF, LML"/>
    <m/>
    <m/>
    <x v="2"/>
    <x v="2"/>
    <n v="8.4"/>
    <n v="8.6999999999999993"/>
    <n v="8.5"/>
    <n v="8.6"/>
    <n v="8.5473684210526315"/>
    <n v="8.5497076023391809"/>
    <d v="2021-10-03T00:00:00"/>
    <s v="MF, LMFL"/>
    <m/>
    <m/>
    <n v="0.55263157894736814"/>
    <n v="0.45029239766081908"/>
  </r>
  <r>
    <s v="14.10"/>
    <n v="14"/>
    <n v="10"/>
    <s v="T2"/>
    <n v="8.6999999999999993"/>
    <n v="9"/>
    <n v="9.1"/>
    <n v="9.3000000000000007"/>
    <n v="8.8474576271186436"/>
    <n v="9.198913043478262"/>
    <d v="2021-05-11T00:00:00"/>
    <s v="MF, LML"/>
    <m/>
    <m/>
    <x v="1"/>
    <x v="1"/>
    <n v="8.3000000000000007"/>
    <n v="8.5"/>
    <n v="8.5"/>
    <n v="8.5"/>
    <n v="8.3988095238095255"/>
    <n v="8.5"/>
    <d v="2021-10-03T00:00:00"/>
    <s v="MF, LMFL"/>
    <m/>
    <m/>
    <n v="0.44864810330911808"/>
    <n v="0.698913043478262"/>
  </r>
  <r>
    <s v="14.11"/>
    <n v="14"/>
    <n v="11"/>
    <s v="T2"/>
    <n v="8.9"/>
    <n v="9"/>
    <n v="9.1"/>
    <n v="8.9"/>
    <n v="8.949720670391061"/>
    <n v="8.9988888888888887"/>
    <d v="2021-05-11T00:00:00"/>
    <s v="MF, LML"/>
    <m/>
    <m/>
    <x v="0"/>
    <x v="2"/>
    <n v="8.6"/>
    <n v="8.6999999999999993"/>
    <n v="8.8000000000000007"/>
    <n v="8.6"/>
    <n v="8.6497109826589593"/>
    <n v="8.6988505747126439"/>
    <d v="2021-10-03T00:00:00"/>
    <s v="MF, LMFL"/>
    <m/>
    <m/>
    <n v="0.30000968773210168"/>
    <n v="0.30003831417624482"/>
  </r>
  <r>
    <s v="14.12"/>
    <n v="14"/>
    <n v="12"/>
    <s v="T2"/>
    <n v="10.8"/>
    <n v="10.9"/>
    <n v="9.5"/>
    <n v="9.8000000000000007"/>
    <n v="10.849769585253458"/>
    <n v="9.6476683937823839"/>
    <d v="2021-05-11T00:00:00"/>
    <s v="MF, LML"/>
    <m/>
    <m/>
    <x v="2"/>
    <x v="2"/>
    <n v="9.9"/>
    <n v="10"/>
    <n v="9.4"/>
    <n v="9.5"/>
    <n v="9.9497487437185921"/>
    <n v="9.4497354497354511"/>
    <d v="2021-10-03T00:00:00"/>
    <s v="MF, LMFL"/>
    <m/>
    <m/>
    <n v="0.90002084153486628"/>
    <n v="0.19793294404693285"/>
  </r>
  <r>
    <s v="14.13"/>
    <n v="14"/>
    <n v="13"/>
    <s v="T2"/>
    <n v="7.6"/>
    <n v="7.7"/>
    <n v="7.2"/>
    <n v="7.1"/>
    <n v="7.6496732026143786"/>
    <n v="7.1496503496503498"/>
    <d v="2021-05-11T00:00:00"/>
    <s v="MF, LML"/>
    <s v="Noe ned i V"/>
    <m/>
    <x v="1"/>
    <x v="1"/>
    <n v="6.4"/>
    <n v="6.4"/>
    <n v="6.4"/>
    <n v="6.3"/>
    <n v="6.4"/>
    <n v="6.3496062992125983"/>
    <d v="2021-10-03T00:00:00"/>
    <s v="MF, LMFL"/>
    <s v="pap(v), rub(ø) høst"/>
    <m/>
    <n v="1.2496732026143782"/>
    <n v="0.80004405043775151"/>
  </r>
  <r>
    <s v="14.14"/>
    <n v="14"/>
    <n v="14"/>
    <s v="T2"/>
    <n v="10.5"/>
    <n v="10.7"/>
    <n v="10.4"/>
    <n v="10.7"/>
    <n v="10.599056603773585"/>
    <n v="10.547867298578199"/>
    <d v="2021-05-11T00:00:00"/>
    <s v="MF, LML"/>
    <m/>
    <m/>
    <x v="1"/>
    <x v="2"/>
    <n v="10.1"/>
    <n v="10.199999999999999"/>
    <n v="9.8000000000000007"/>
    <n v="9.8000000000000007"/>
    <n v="10.14975369458128"/>
    <n v="9.8000000000000007"/>
    <d v="2021-10-03T00:00:00"/>
    <s v="MF, LMFL"/>
    <m/>
    <m/>
    <n v="0.44930290919230487"/>
    <n v="0.747867298578198"/>
  </r>
  <r>
    <s v="14.15"/>
    <n v="14"/>
    <n v="15"/>
    <s v="T2"/>
    <n v="9.3000000000000007"/>
    <n v="9"/>
    <n v="9.6999999999999993"/>
    <n v="9.3000000000000007"/>
    <n v="9.1475409836065573"/>
    <n v="9.4957894736842121"/>
    <d v="2021-05-11T00:00:00"/>
    <s v="MF, LML"/>
    <m/>
    <m/>
    <x v="2"/>
    <x v="3"/>
    <n v="8.6999999999999993"/>
    <n v="8.9"/>
    <n v="9.1"/>
    <n v="9.5"/>
    <n v="8.7988636363636363"/>
    <n v="9.2956989247311839"/>
    <d v="2021-10-03T00:00:00"/>
    <s v="MF, LMFL"/>
    <s v="Målt utenfor ring"/>
    <m/>
    <n v="0.34867734724292099"/>
    <n v="0.20009054895302825"/>
  </r>
  <r>
    <s v="14.16old"/>
    <n v="14"/>
    <n v="16"/>
    <s v="T2"/>
    <n v="9.5"/>
    <n v="9.6999999999999993"/>
    <n v="9.6999999999999993"/>
    <n v="10"/>
    <n v="9.5989583333333321"/>
    <n v="9.8477157360406089"/>
    <d v="2021-05-11T00:00:00"/>
    <s v="MF, LML"/>
    <s v="Flytter pinne"/>
    <m/>
    <x v="2"/>
    <x v="2"/>
    <m/>
    <m/>
    <m/>
    <m/>
    <s v=""/>
    <s v=""/>
    <m/>
    <m/>
    <m/>
    <m/>
    <s v=""/>
    <s v=""/>
  </r>
  <r>
    <s v="14.16new"/>
    <n v="14"/>
    <n v="16"/>
    <s v="T2"/>
    <n v="10.5"/>
    <n v="10.4"/>
    <n v="10.8"/>
    <n v="10.8"/>
    <n v="10.44976076555024"/>
    <n v="10.8"/>
    <d v="2021-05-11T00:00:00"/>
    <s v="MF, LML"/>
    <m/>
    <m/>
    <x v="2"/>
    <x v="2"/>
    <n v="9.3000000000000007"/>
    <n v="9.4"/>
    <n v="9.9"/>
    <n v="10"/>
    <n v="9.3497326203208555"/>
    <n v="9.9497487437185921"/>
    <d v="2021-10-03T00:00:00"/>
    <s v="MF, LMFL"/>
    <s v="Målt bak"/>
    <m/>
    <n v="1.1000281452293841"/>
    <n v="0.85025125628140863"/>
  </r>
  <r>
    <s v="15.1"/>
    <n v="15"/>
    <n v="1"/>
    <s v="T1"/>
    <n v="12.5"/>
    <n v="12.4"/>
    <n v="12.5"/>
    <n v="12.5"/>
    <n v="12.449799196787149"/>
    <n v="12.5"/>
    <d v="2021-05-11T00:00:00"/>
    <s v="MF, LM"/>
    <m/>
    <m/>
    <x v="1"/>
    <x v="4"/>
    <n v="11.5"/>
    <n v="11.5"/>
    <n v="11.3"/>
    <n v="11.3"/>
    <n v="11.5"/>
    <n v="11.3"/>
    <d v="2021-10-03T00:00:00"/>
    <s v="MF, LM"/>
    <m/>
    <m/>
    <n v="0.94979919678714886"/>
    <n v="1.1999999999999993"/>
  </r>
  <r>
    <s v="15.2"/>
    <n v="15"/>
    <n v="2"/>
    <s v="T1"/>
    <n v="12.5"/>
    <n v="12.4"/>
    <n v="12.9"/>
    <n v="12.6"/>
    <n v="12.449799196787149"/>
    <n v="12.748235294117647"/>
    <d v="2021-05-11T00:00:00"/>
    <s v="MF, LM"/>
    <m/>
    <m/>
    <x v="1"/>
    <x v="4"/>
    <n v="12.1"/>
    <n v="11.9"/>
    <n v="11.9"/>
    <n v="11.8"/>
    <n v="11.999166666666667"/>
    <n v="11.849789029535867"/>
    <d v="2021-10-03T00:00:00"/>
    <s v="MF, LM"/>
    <m/>
    <m/>
    <n v="0.45063253012048143"/>
    <n v="0.89844626458178034"/>
  </r>
  <r>
    <s v="15.3"/>
    <n v="15"/>
    <n v="3"/>
    <s v="T1"/>
    <n v="8.1999999999999993"/>
    <n v="8.1"/>
    <n v="7.9"/>
    <n v="7.9"/>
    <n v="8.1496932515337424"/>
    <n v="7.9000000000000012"/>
    <d v="2021-05-11T00:00:00"/>
    <s v="MF, LM"/>
    <m/>
    <m/>
    <x v="1"/>
    <x v="1"/>
    <n v="7"/>
    <n v="7"/>
    <n v="7"/>
    <n v="7"/>
    <n v="7"/>
    <n v="7"/>
    <d v="2021-10-03T00:00:00"/>
    <s v="MF, LM"/>
    <m/>
    <m/>
    <n v="1.1496932515337424"/>
    <n v="0.90000000000000124"/>
  </r>
  <r>
    <s v="15.4"/>
    <n v="15"/>
    <n v="4"/>
    <s v="T1"/>
    <n v="12.6"/>
    <n v="12.4"/>
    <n v="12"/>
    <n v="11.7"/>
    <n v="12.499200000000002"/>
    <n v="11.848101265822784"/>
    <d v="2021-05-11T00:00:00"/>
    <s v="MF, LM"/>
    <m/>
    <m/>
    <x v="2"/>
    <x v="0"/>
    <n v="12.4"/>
    <n v="12.2"/>
    <n v="11.8"/>
    <n v="11.4"/>
    <n v="12.299186991869917"/>
    <n v="11.596551724137932"/>
    <d v="2021-10-03T00:00:00"/>
    <s v="MF, LM"/>
    <m/>
    <m/>
    <n v="0.20001300813008527"/>
    <n v="0.25154954168485233"/>
  </r>
  <r>
    <s v="15.5"/>
    <n v="15"/>
    <n v="5"/>
    <s v="T1"/>
    <n v="10.5"/>
    <n v="10.4"/>
    <n v="11.1"/>
    <n v="10.9"/>
    <n v="10.44976076555024"/>
    <n v="10.99909090909091"/>
    <d v="2021-05-11T00:00:00"/>
    <s v="MF, LM"/>
    <s v="Liten svart ring"/>
    <m/>
    <x v="1"/>
    <x v="4"/>
    <n v="10.1"/>
    <n v="10.199999999999999"/>
    <n v="10.4"/>
    <n v="10.4"/>
    <n v="10.14975369458128"/>
    <n v="10.4"/>
    <d v="2021-10-03T00:00:00"/>
    <s v="MF, LM"/>
    <m/>
    <m/>
    <n v="0.30000707096895951"/>
    <n v="0.59909090909090956"/>
  </r>
  <r>
    <s v="15.6"/>
    <n v="15"/>
    <n v="6"/>
    <s v="T1"/>
    <n v="14.9"/>
    <n v="15.1"/>
    <n v="14.7"/>
    <n v="14.4"/>
    <n v="14.999333333333331"/>
    <n v="14.548453608247423"/>
    <d v="2021-05-11T00:00:00"/>
    <s v="MF, LM"/>
    <m/>
    <m/>
    <x v="1"/>
    <x v="0"/>
    <n v="14.4"/>
    <n v="14.2"/>
    <n v="13.7"/>
    <n v="13.6"/>
    <n v="14.2993006993007"/>
    <n v="13.649816849816849"/>
    <d v="2021-10-03T00:00:00"/>
    <s v="MF, LM"/>
    <m/>
    <m/>
    <n v="0.70003263403263105"/>
    <n v="0.89863675843057322"/>
  </r>
  <r>
    <s v="15.7old"/>
    <n v="15"/>
    <n v="7"/>
    <s v="T1"/>
    <n v="11.1"/>
    <n v="11.3"/>
    <n v="11.1"/>
    <n v="11.3"/>
    <n v="11.199107142857143"/>
    <n v="11.199107142857143"/>
    <d v="2021-05-11T00:00:00"/>
    <s v="MF, LM"/>
    <s v="Bytter pinne"/>
    <m/>
    <x v="1"/>
    <x v="1"/>
    <m/>
    <m/>
    <m/>
    <m/>
    <s v=""/>
    <s v=""/>
    <m/>
    <m/>
    <m/>
    <m/>
    <s v=""/>
    <s v=""/>
  </r>
  <r>
    <s v="15.7new"/>
    <n v="15"/>
    <n v="7"/>
    <s v="T1"/>
    <n v="8.3000000000000007"/>
    <n v="8.1999999999999993"/>
    <n v="8.1999999999999993"/>
    <n v="8"/>
    <n v="8.24969696969697"/>
    <n v="8.0987654320987659"/>
    <d v="2021-05-11T00:00:00"/>
    <s v="MF, LM"/>
    <m/>
    <m/>
    <x v="1"/>
    <x v="1"/>
    <n v="8.3000000000000007"/>
    <n v="8"/>
    <n v="7.8"/>
    <n v="8.1"/>
    <n v="8.1472392638036801"/>
    <n v="7.9471698113207534"/>
    <d v="2021-10-03T00:00:00"/>
    <s v="MF, LM"/>
    <m/>
    <m/>
    <n v="0.10245770589328984"/>
    <n v="0.15159562077801247"/>
  </r>
  <r>
    <s v="15.8"/>
    <n v="15"/>
    <n v="8"/>
    <s v="T1"/>
    <n v="8.4"/>
    <n v="8.5"/>
    <n v="8.5"/>
    <n v="8.4"/>
    <n v="8.449704142011834"/>
    <n v="8.449704142011834"/>
    <d v="2021-05-11T00:00:00"/>
    <s v="MF, LM"/>
    <m/>
    <m/>
    <x v="1"/>
    <x v="1"/>
    <n v="7.6"/>
    <n v="7.7"/>
    <n v="7.7"/>
    <n v="7.8"/>
    <n v="7.6496732026143786"/>
    <n v="7.7496774193548381"/>
    <d v="2021-10-03T00:00:00"/>
    <s v="MF, LM"/>
    <m/>
    <m/>
    <n v="0.8000309393974554"/>
    <n v="0.70002672265699584"/>
  </r>
  <r>
    <s v="15.9"/>
    <n v="15"/>
    <n v="9"/>
    <s v="T1"/>
    <n v="12"/>
    <n v="11.9"/>
    <n v="11.9"/>
    <n v="11.9"/>
    <n v="11.94979079497908"/>
    <n v="11.9"/>
    <d v="2021-05-11T00:00:00"/>
    <s v="MF, LM"/>
    <s v="Søkk-måler utentor"/>
    <m/>
    <x v="4"/>
    <x v="1"/>
    <n v="11.5"/>
    <n v="11.1"/>
    <n v="11.5"/>
    <n v="11.3"/>
    <n v="11.296460176991149"/>
    <n v="11.399122807017545"/>
    <d v="2021-10-03T00:00:00"/>
    <s v="MF, LM"/>
    <s v="Målt litt front ø"/>
    <m/>
    <n v="0.65333061798793146"/>
    <n v="0.50087719298245581"/>
  </r>
  <r>
    <s v="15.10old"/>
    <n v="15"/>
    <n v="10"/>
    <s v="T1"/>
    <n v="6.7"/>
    <n v="6.5"/>
    <n v="6.9"/>
    <n v="6.7"/>
    <n v="6.5984848484848486"/>
    <n v="6.798529411764707"/>
    <d v="2021-05-11T00:00:00"/>
    <s v="MF, LM"/>
    <s v="Svart ring, flytter pinne"/>
    <m/>
    <x v="4"/>
    <x v="4"/>
    <m/>
    <m/>
    <m/>
    <m/>
    <s v=""/>
    <s v=""/>
    <m/>
    <m/>
    <m/>
    <m/>
    <s v=""/>
    <s v=""/>
  </r>
  <r>
    <s v="15.10new"/>
    <n v="15"/>
    <n v="10"/>
    <s v="T1"/>
    <n v="9.1999999999999993"/>
    <n v="8.9"/>
    <n v="9.6"/>
    <n v="9.4"/>
    <n v="9.0475138121546959"/>
    <n v="9.498947368421053"/>
    <d v="2021-05-11T00:00:00"/>
    <s v="MF, LM"/>
    <m/>
    <m/>
    <x v="4"/>
    <x v="4"/>
    <n v="8.4"/>
    <n v="8.4"/>
    <n v="8.5"/>
    <n v="8.6"/>
    <n v="8.4"/>
    <n v="8.5497076023391809"/>
    <d v="2021-10-03T00:00:00"/>
    <s v="MF, LM"/>
    <m/>
    <m/>
    <n v="0.6475138121546955"/>
    <n v="0.94923976608187211"/>
  </r>
  <r>
    <s v="15.11"/>
    <n v="15"/>
    <n v="11"/>
    <s v="T1"/>
    <n v="11.5"/>
    <n v="11.5"/>
    <n v="11"/>
    <n v="11.1"/>
    <n v="11.5"/>
    <n v="11.049773755656108"/>
    <d v="2021-05-11T00:00:00"/>
    <s v="MF, LM"/>
    <m/>
    <m/>
    <x v="1"/>
    <x v="0"/>
    <n v="10.8"/>
    <n v="10.9"/>
    <n v="10.8"/>
    <n v="11.1"/>
    <n v="10.849769585253458"/>
    <n v="10.947945205479453"/>
    <d v="2021-10-03T00:00:00"/>
    <s v="MF, LM"/>
    <m/>
    <m/>
    <n v="0.65023041474654164"/>
    <n v="0.1018285501766556"/>
  </r>
  <r>
    <s v="15.12"/>
    <n v="15"/>
    <n v="12"/>
    <s v="T1"/>
    <n v="9.9"/>
    <n v="10"/>
    <n v="9.8000000000000007"/>
    <n v="9.8000000000000007"/>
    <n v="9.9497487437185921"/>
    <n v="9.8000000000000007"/>
    <d v="2021-05-11T00:00:00"/>
    <s v="MF, LM"/>
    <m/>
    <m/>
    <x v="1"/>
    <x v="1"/>
    <n v="9.3000000000000007"/>
    <n v="9.5"/>
    <n v="9.3000000000000007"/>
    <n v="9.4"/>
    <n v="9.3989361702127674"/>
    <n v="9.3497326203208555"/>
    <d v="2021-10-03T00:00:00"/>
    <s v="MF, LM"/>
    <s v="med (v og ø) høst"/>
    <m/>
    <n v="0.55081257350582469"/>
    <n v="0.45026737967914521"/>
  </r>
  <r>
    <s v="15.13"/>
    <n v="15"/>
    <n v="13"/>
    <s v="T1"/>
    <n v="8.3000000000000007"/>
    <n v="8.5"/>
    <n v="8.4"/>
    <n v="8.1"/>
    <n v="8.3988095238095255"/>
    <n v="8.2472727272727262"/>
    <d v="2021-05-11T00:00:00"/>
    <s v="MF, LM"/>
    <m/>
    <m/>
    <x v="4"/>
    <x v="4"/>
    <n v="7.1"/>
    <n v="7"/>
    <n v="7.8"/>
    <n v="7.5"/>
    <n v="7.0496453900709231"/>
    <n v="7.6470588235294112"/>
    <d v="2021-10-03T00:00:00"/>
    <s v="MF, LM"/>
    <m/>
    <m/>
    <n v="1.3491641337386024"/>
    <n v="0.60021390374331496"/>
  </r>
  <r>
    <s v="15.14"/>
    <n v="15"/>
    <n v="14"/>
    <s v="T1"/>
    <n v="9.3000000000000007"/>
    <n v="9.4"/>
    <n v="9.8000000000000007"/>
    <n v="9.6999999999999993"/>
    <n v="9.3497326203208555"/>
    <n v="9.7497435897435896"/>
    <d v="2021-05-11T00:00:00"/>
    <s v="MF, LM"/>
    <m/>
    <m/>
    <x v="1"/>
    <x v="4"/>
    <n v="8.6999999999999993"/>
    <n v="8.4"/>
    <n v="9.4"/>
    <n v="9.4"/>
    <n v="8.5473684210526315"/>
    <n v="9.4"/>
    <d v="2021-10-03T00:00:00"/>
    <s v="MF, LM"/>
    <s v="Species?: pap(v), ten(ø)"/>
    <m/>
    <n v="0.802364199268224"/>
    <n v="0.34974358974358921"/>
  </r>
  <r>
    <s v="15.15"/>
    <n v="15"/>
    <n v="15"/>
    <s v="T1"/>
    <n v="9.1"/>
    <n v="9.3000000000000007"/>
    <n v="11.4"/>
    <n v="11.2"/>
    <n v="9.198913043478262"/>
    <n v="11.299115044247786"/>
    <d v="2021-05-11T00:00:00"/>
    <s v="MF, LM"/>
    <s v="Bytter pinne, nedbrutt"/>
    <m/>
    <x v="3"/>
    <x v="3"/>
    <n v="9"/>
    <n v="9.5"/>
    <n v="10.4"/>
    <n v="11"/>
    <n v="9.2432432432432439"/>
    <n v="10.691588785046729"/>
    <d v="2021-10-03T00:00:00"/>
    <s v="MF, LM"/>
    <s v="Nedbrutt, fjern"/>
    <m/>
    <n v="-4.433019976498187E-2"/>
    <n v="0.60752625920105707"/>
  </r>
  <r>
    <s v="15.16old"/>
    <n v="15"/>
    <n v="16"/>
    <s v="T1"/>
    <n v="12.4"/>
    <n v="12.6"/>
    <n v="12.9"/>
    <n v="12.6"/>
    <n v="12.499200000000002"/>
    <n v="12.748235294117647"/>
    <d v="2021-05-11T00:00:00"/>
    <s v="MF, LM"/>
    <m/>
    <m/>
    <x v="0"/>
    <x v="0"/>
    <m/>
    <m/>
    <m/>
    <m/>
    <s v=""/>
    <s v=""/>
    <m/>
    <m/>
    <m/>
    <m/>
    <s v=""/>
    <s v=""/>
  </r>
  <r>
    <s v="15.16new"/>
    <n v="15"/>
    <n v="16"/>
    <s v="T1"/>
    <n v="8.5"/>
    <n v="8.6"/>
    <n v="8.5"/>
    <n v="8.3000000000000007"/>
    <n v="8.5497076023391809"/>
    <n v="8.3988095238095255"/>
    <d v="2021-05-11T00:00:00"/>
    <s v="MF, LM"/>
    <s v="to hoder stikker opp, litt nedbrutt"/>
    <m/>
    <x v="1"/>
    <x v="1"/>
    <n v="8.5"/>
    <n v="8.5"/>
    <n v="8.5"/>
    <n v="8.5"/>
    <n v="8.5"/>
    <n v="8.5"/>
    <d v="2021-10-03T00:00:00"/>
    <s v="MF, LM"/>
    <s v="To hoder stikker opp, litt nedbrutt"/>
    <m/>
    <n v="4.9707602339180923E-2"/>
    <n v="-0.1011904761904745"/>
  </r>
  <r>
    <s v="16.1"/>
    <n v="16"/>
    <n v="1"/>
    <s v="T2"/>
    <n v="9.1"/>
    <n v="9.1"/>
    <n v="9"/>
    <n v="9.1"/>
    <n v="9.1"/>
    <n v="9.0497237569060776"/>
    <d v="2021-05-11T00:00:00"/>
    <s v="MF, LM"/>
    <m/>
    <m/>
    <x v="2"/>
    <x v="2"/>
    <n v="9"/>
    <n v="9.3000000000000007"/>
    <n v="8.9"/>
    <n v="8.3000000000000007"/>
    <n v="9.1475409836065573"/>
    <n v="8.5895348837209298"/>
    <d v="2021-10-03T00:00:00"/>
    <s v="MF, LMFL"/>
    <m/>
    <m/>
    <n v="-4.7540983606557674E-2"/>
    <n v="0.46018887318514778"/>
  </r>
  <r>
    <s v="16.2"/>
    <n v="16"/>
    <n v="2"/>
    <s v="T2"/>
    <n v="9.1999999999999993"/>
    <n v="9.1999999999999993"/>
    <n v="8.6999999999999993"/>
    <n v="8.4"/>
    <n v="9.1999999999999993"/>
    <n v="8.5473684210526315"/>
    <d v="2021-05-11T00:00:00"/>
    <s v="MF, LM"/>
    <s v="Mørk ring, målt rub, men også pap i tett miks"/>
    <m/>
    <x v="2"/>
    <x v="2"/>
    <n v="8.5"/>
    <n v="8.5"/>
    <n v="8.1"/>
    <n v="8"/>
    <n v="8.5"/>
    <n v="8.0496894409937898"/>
    <d v="2021-10-03T00:00:00"/>
    <s v="MF, LMFL"/>
    <s v="Målt utenfor mørk ring"/>
    <m/>
    <n v="0.69999999999999929"/>
    <n v="0.4976789800588417"/>
  </r>
  <r>
    <s v="16.3"/>
    <n v="16"/>
    <n v="3"/>
    <s v="T2"/>
    <n v="9.8000000000000007"/>
    <n v="10.1"/>
    <n v="9.9"/>
    <n v="10.1"/>
    <n v="9.947738693467338"/>
    <n v="9.9989999999999988"/>
    <d v="2021-05-11T00:00:00"/>
    <s v="MF, LM"/>
    <s v="Liten svart ring"/>
    <m/>
    <x v="4"/>
    <x v="1"/>
    <n v="9.3000000000000007"/>
    <n v="9.1"/>
    <n v="9.5"/>
    <n v="9.5"/>
    <n v="9.198913043478262"/>
    <n v="9.5"/>
    <d v="2021-10-03T00:00:00"/>
    <s v="MF, LMFL"/>
    <s v="Målt i front"/>
    <m/>
    <n v="0.74882564998907597"/>
    <n v="0.49899999999999878"/>
  </r>
  <r>
    <s v="16.4"/>
    <n v="16"/>
    <n v="4"/>
    <s v="T2"/>
    <n v="6.8"/>
    <n v="6.8"/>
    <n v="7.2"/>
    <n v="7.2"/>
    <n v="6.8"/>
    <n v="7.1999999999999993"/>
    <d v="2021-05-11T00:00:00"/>
    <s v="MF, LM"/>
    <m/>
    <m/>
    <x v="0"/>
    <x v="0"/>
    <n v="6"/>
    <n v="6"/>
    <n v="6.4"/>
    <n v="6.4"/>
    <n v="6"/>
    <n v="6.4"/>
    <d v="2021-10-03T00:00:00"/>
    <s v="MF, LMFL"/>
    <m/>
    <m/>
    <n v="0.79999999999999982"/>
    <n v="0.79999999999999893"/>
  </r>
  <r>
    <s v="16.5old"/>
    <n v="16"/>
    <n v="5"/>
    <s v="T2"/>
    <n v="11"/>
    <n v="11.1"/>
    <n v="10.6"/>
    <n v="10.5"/>
    <n v="11.049773755656108"/>
    <n v="10.549763033175356"/>
    <d v="2021-05-11T00:00:00"/>
    <s v="MF, LM"/>
    <s v="Tynn pinne, bytter"/>
    <m/>
    <x v="1"/>
    <x v="1"/>
    <m/>
    <m/>
    <m/>
    <m/>
    <s v=""/>
    <s v=""/>
    <m/>
    <m/>
    <m/>
    <m/>
    <s v=""/>
    <s v=""/>
  </r>
  <r>
    <s v="16.5new"/>
    <n v="16"/>
    <n v="5"/>
    <s v="T2"/>
    <n v="9"/>
    <n v="9.1"/>
    <n v="9.5"/>
    <n v="9.4"/>
    <n v="9.0497237569060776"/>
    <n v="9.4497354497354511"/>
    <d v="2021-05-11T00:00:00"/>
    <s v="MF, LM"/>
    <m/>
    <m/>
    <x v="2"/>
    <x v="1"/>
    <n v="8.6"/>
    <n v="8.5"/>
    <n v="9"/>
    <n v="9"/>
    <n v="8.5497076023391809"/>
    <n v="9"/>
    <d v="2021-10-03T00:00:00"/>
    <s v="MF, LMFL"/>
    <m/>
    <m/>
    <n v="0.50001615456689663"/>
    <n v="0.4497354497354511"/>
  </r>
  <r>
    <s v="16.6old"/>
    <n v="16"/>
    <n v="6"/>
    <s v="T2"/>
    <n v="10.5"/>
    <n v="10.4"/>
    <n v="10.7"/>
    <n v="10.5"/>
    <n v="10.44976076555024"/>
    <n v="10.599056603773585"/>
    <d v="2021-05-11T00:00:00"/>
    <s v="MF, LM"/>
    <s v="Tynn pinne, bytter, pap men også mye rub i tett miks"/>
    <m/>
    <x v="1"/>
    <x v="1"/>
    <m/>
    <m/>
    <m/>
    <m/>
    <s v=""/>
    <s v=""/>
    <d v="2021-10-03T00:00:00"/>
    <s v="MF, LMFL"/>
    <m/>
    <m/>
    <s v=""/>
    <s v=""/>
  </r>
  <r>
    <s v="16.6new"/>
    <n v="16"/>
    <n v="6"/>
    <s v="T2"/>
    <n v="11.7"/>
    <n v="11.7"/>
    <n v="12.2"/>
    <n v="12"/>
    <n v="11.7"/>
    <n v="12.099173553719007"/>
    <d v="2021-05-11T00:00:00"/>
    <s v="MF, LM"/>
    <m/>
    <m/>
    <x v="2"/>
    <x v="1"/>
    <n v="11.2"/>
    <n v="11.4"/>
    <n v="11.3"/>
    <n v="11"/>
    <n v="11.299115044247786"/>
    <n v="11.147982062780269"/>
    <d v="2021-10-03T00:00:00"/>
    <s v="MF, LMFL"/>
    <m/>
    <m/>
    <n v="0.40088495575221295"/>
    <n v="0.95119149093873823"/>
  </r>
  <r>
    <s v="16.7old"/>
    <n v="16"/>
    <n v="7"/>
    <s v="T2"/>
    <n v="7.4"/>
    <n v="7.4"/>
    <n v="7.2"/>
    <n v="7.1"/>
    <n v="7.4000000000000012"/>
    <n v="7.1496503496503498"/>
    <d v="2021-05-11T00:00:00"/>
    <s v="MF, LM"/>
    <s v="Svart søkk, bytter pinne"/>
    <m/>
    <x v="2"/>
    <x v="2"/>
    <m/>
    <m/>
    <m/>
    <m/>
    <s v=""/>
    <s v=""/>
    <d v="2021-10-03T00:00:00"/>
    <s v="MF, LMFL"/>
    <m/>
    <m/>
    <s v=""/>
    <s v=""/>
  </r>
  <r>
    <s v="16.7new"/>
    <n v="16"/>
    <n v="7"/>
    <s v="T2"/>
    <n v="6.9"/>
    <n v="7.2"/>
    <n v="7"/>
    <n v="7"/>
    <n v="7.0468085106382965"/>
    <n v="7"/>
    <d v="2021-05-11T00:00:00"/>
    <s v="MF, LM"/>
    <m/>
    <m/>
    <x v="1"/>
    <x v="1"/>
    <n v="6.7"/>
    <n v="6.9"/>
    <n v="6.8"/>
    <n v="6.8"/>
    <n v="6.798529411764707"/>
    <n v="6.8"/>
    <d v="2021-10-03T00:00:00"/>
    <s v="MF, LMFL"/>
    <m/>
    <m/>
    <n v="0.24827909887358945"/>
    <n v="0.20000000000000018"/>
  </r>
  <r>
    <s v="16.8"/>
    <n v="16"/>
    <n v="8"/>
    <s v="T2"/>
    <n v="6.2"/>
    <n v="6.4"/>
    <n v="6"/>
    <n v="6.2"/>
    <n v="6.2984126984126991"/>
    <n v="6.0983606557377055"/>
    <d v="2021-05-11T00:00:00"/>
    <s v="MF, LM"/>
    <s v="Lite søkk"/>
    <m/>
    <x v="0"/>
    <x v="2"/>
    <n v="6"/>
    <n v="6.1"/>
    <n v="5.9"/>
    <n v="5.9"/>
    <n v="6.0495867768595035"/>
    <n v="5.9"/>
    <d v="2021-10-03T00:00:00"/>
    <s v="MF, LMFL"/>
    <s v="Målt i front"/>
    <m/>
    <n v="0.24882592155319561"/>
    <n v="0.19836065573770512"/>
  </r>
  <r>
    <s v="16.9old"/>
    <n v="16"/>
    <n v="9"/>
    <s v="T2"/>
    <n v="11"/>
    <n v="11.1"/>
    <n v="11.3"/>
    <n v="11.2"/>
    <n v="11.049773755656108"/>
    <n v="11.249777777777778"/>
    <d v="2021-05-11T00:00:00"/>
    <s v="MF, LM"/>
    <s v="Tynn pinne, bytter, misfarga (pap)"/>
    <m/>
    <x v="2"/>
    <x v="1"/>
    <m/>
    <m/>
    <m/>
    <m/>
    <s v=""/>
    <s v=""/>
    <m/>
    <m/>
    <m/>
    <m/>
    <s v=""/>
    <s v=""/>
  </r>
  <r>
    <s v="16.9new"/>
    <n v="16"/>
    <n v="9"/>
    <s v="T2"/>
    <n v="8.3000000000000007"/>
    <n v="8.3000000000000007"/>
    <n v="8.1999999999999993"/>
    <n v="7.9"/>
    <n v="8.3000000000000007"/>
    <n v="8.047204968944099"/>
    <d v="2021-05-11T00:00:00"/>
    <s v="MF, LM"/>
    <m/>
    <m/>
    <x v="2"/>
    <x v="1"/>
    <n v="8"/>
    <n v="7.9"/>
    <n v="8"/>
    <n v="8"/>
    <n v="7.949685534591195"/>
    <n v="8"/>
    <d v="2021-10-03T00:00:00"/>
    <s v="MF, LMFL"/>
    <m/>
    <m/>
    <n v="0.35031446540880573"/>
    <n v="4.7204968944098979E-2"/>
  </r>
  <r>
    <s v="16.10"/>
    <n v="16"/>
    <n v="10"/>
    <s v="T2"/>
    <n v="5.5"/>
    <n v="5.7"/>
    <n v="6.2"/>
    <n v="5.9"/>
    <n v="5.5982142857142856"/>
    <n v="6.0462809917355376"/>
    <d v="2021-05-11T00:00:00"/>
    <s v="MF, LM"/>
    <m/>
    <m/>
    <x v="1"/>
    <x v="1"/>
    <n v="4.3"/>
    <n v="4.5"/>
    <n v="4.5999999999999996"/>
    <n v="4.7"/>
    <n v="4.3977272727272734"/>
    <n v="4.6494623655913969"/>
    <d v="2021-10-03T00:00:00"/>
    <s v="MF, LMFL"/>
    <s v="Målt utenfor ring"/>
    <m/>
    <n v="1.2004870129870122"/>
    <n v="1.3968186261441407"/>
  </r>
  <r>
    <s v="16.11"/>
    <n v="16"/>
    <n v="11"/>
    <s v="T2"/>
    <n v="8.8000000000000007"/>
    <n v="8.6999999999999993"/>
    <n v="8.3000000000000007"/>
    <n v="8.1"/>
    <n v="8.7497142857142851"/>
    <n v="8.1987804878048784"/>
    <d v="2021-05-11T00:00:00"/>
    <s v="MF, LM"/>
    <m/>
    <m/>
    <x v="0"/>
    <x v="4"/>
    <n v="7.4"/>
    <n v="7"/>
    <n v="7.3"/>
    <n v="7"/>
    <n v="7.1944444444444446"/>
    <n v="7.1468531468531475"/>
    <d v="2021-10-03T00:00:00"/>
    <s v="MF, LMFL"/>
    <s v="Litt bak"/>
    <m/>
    <n v="1.5552698412698405"/>
    <n v="1.0519273409517309"/>
  </r>
  <r>
    <s v="16.12"/>
    <n v="16"/>
    <n v="12"/>
    <s v="T2"/>
    <n v="6.1"/>
    <n v="5.9"/>
    <n v="6.1"/>
    <n v="6.1"/>
    <n v="5.9983333333333331"/>
    <n v="6.1"/>
    <d v="2021-05-11T00:00:00"/>
    <s v="MF, LM"/>
    <m/>
    <m/>
    <x v="4"/>
    <x v="2"/>
    <n v="5.3"/>
    <n v="5.4"/>
    <n v="5.7"/>
    <n v="5.9"/>
    <n v="5.349532710280374"/>
    <n v="5.7982758620689658"/>
    <d v="2021-10-03T00:00:00"/>
    <s v="MF, LMFL"/>
    <m/>
    <m/>
    <n v="0.64880062305295905"/>
    <n v="0.30172413793103381"/>
  </r>
  <r>
    <s v="16.13"/>
    <n v="16"/>
    <n v="13"/>
    <s v="T2"/>
    <n v="5.7"/>
    <n v="5.9"/>
    <n v="6.1"/>
    <n v="6.1"/>
    <n v="5.7982758620689658"/>
    <n v="6.1"/>
    <d v="2021-05-11T00:00:00"/>
    <s v="MF, LM"/>
    <m/>
    <m/>
    <x v="2"/>
    <x v="1"/>
    <n v="4.5999999999999996"/>
    <n v="4.5999999999999996"/>
    <n v="4.9000000000000004"/>
    <n v="4.4000000000000004"/>
    <n v="4.5999999999999996"/>
    <n v="4.6365591397849464"/>
    <d v="2021-10-03T00:00:00"/>
    <s v="MF, LMFL"/>
    <m/>
    <m/>
    <n v="1.1982758620689662"/>
    <n v="1.4634408602150533"/>
  </r>
  <r>
    <s v="16.14old"/>
    <n v="16"/>
    <n v="14"/>
    <s v="T2"/>
    <n v="13.6"/>
    <n v="13.7"/>
    <n v="13.6"/>
    <n v="13.5"/>
    <n v="13.649816849816849"/>
    <n v="13.549815498154981"/>
    <d v="2021-05-11T00:00:00"/>
    <s v="MF, LM"/>
    <s v="Tynn pinne, bytter"/>
    <m/>
    <x v="2"/>
    <x v="2"/>
    <m/>
    <m/>
    <m/>
    <m/>
    <s v=""/>
    <s v=""/>
    <m/>
    <m/>
    <m/>
    <m/>
    <s v=""/>
    <s v=""/>
  </r>
  <r>
    <s v="16.14new"/>
    <n v="16"/>
    <n v="14"/>
    <s v="T2"/>
    <n v="12"/>
    <n v="11.7"/>
    <n v="12"/>
    <n v="11.8"/>
    <n v="11.848101265822784"/>
    <n v="11.899159663865548"/>
    <d v="2021-05-11T00:00:00"/>
    <s v="MF, LM"/>
    <m/>
    <m/>
    <x v="1"/>
    <x v="1"/>
    <n v="10.7"/>
    <n v="10.9"/>
    <n v="10.7"/>
    <n v="10.9"/>
    <n v="10.799074074074074"/>
    <n v="10.799074074074074"/>
    <d v="2021-10-03T00:00:00"/>
    <s v="MF, LMFL"/>
    <m/>
    <m/>
    <n v="1.04902719174871"/>
    <n v="1.1000855897914743"/>
  </r>
  <r>
    <s v="16.15old"/>
    <n v="16"/>
    <n v="15"/>
    <s v="T2"/>
    <n v="7.2"/>
    <n v="7.5"/>
    <n v="7.4"/>
    <n v="7.2"/>
    <n v="7.3469387755102034"/>
    <n v="7.2986301369863007"/>
    <d v="2021-05-11T00:00:00"/>
    <s v="MF, LM"/>
    <s v="Tynn pinne, bytter"/>
    <m/>
    <x v="4"/>
    <x v="4"/>
    <m/>
    <m/>
    <m/>
    <m/>
    <s v=""/>
    <s v=""/>
    <m/>
    <m/>
    <m/>
    <m/>
    <s v=""/>
    <s v=""/>
  </r>
  <r>
    <s v="16.15new"/>
    <n v="16"/>
    <n v="15"/>
    <s v="T2"/>
    <n v="10.1"/>
    <n v="9.8000000000000007"/>
    <n v="10.199999999999999"/>
    <n v="10"/>
    <n v="9.947738693467338"/>
    <n v="10.099009900990097"/>
    <d v="2021-05-11T00:00:00"/>
    <s v="MF, LM"/>
    <m/>
    <m/>
    <x v="1"/>
    <x v="1"/>
    <n v="9.4"/>
    <n v="9.3000000000000007"/>
    <n v="9.3000000000000007"/>
    <n v="9.3000000000000007"/>
    <n v="9.3497326203208555"/>
    <n v="9.3000000000000007"/>
    <d v="2021-10-03T00:00:00"/>
    <s v="MF, LMFL"/>
    <m/>
    <m/>
    <n v="0.59800607314648246"/>
    <n v="0.79900990099009661"/>
  </r>
  <r>
    <s v="16.16old"/>
    <n v="16"/>
    <n v="16"/>
    <s v="T2"/>
    <n v="5.9"/>
    <n v="5.7"/>
    <n v="5.8"/>
    <n v="6.2"/>
    <n v="5.7982758620689658"/>
    <n v="5.9933333333333341"/>
    <d v="2021-05-11T00:00:00"/>
    <s v="MF, LM"/>
    <s v="Tynn pinne, bytter"/>
    <m/>
    <x v="2"/>
    <x v="2"/>
    <m/>
    <m/>
    <m/>
    <m/>
    <s v=""/>
    <s v=""/>
    <m/>
    <m/>
    <m/>
    <m/>
    <s v=""/>
    <s v=""/>
  </r>
  <r>
    <s v="16.16new"/>
    <n v="16"/>
    <n v="16"/>
    <s v="T2"/>
    <n v="10.3"/>
    <n v="10.5"/>
    <n v="10.6"/>
    <n v="10.9"/>
    <n v="10.399038461538462"/>
    <n v="10.747906976744186"/>
    <d v="2021-05-11T00:00:00"/>
    <s v="MF, LM"/>
    <m/>
    <m/>
    <x v="2"/>
    <x v="2"/>
    <n v="10"/>
    <n v="10"/>
    <n v="10.199999999999999"/>
    <n v="10.1"/>
    <n v="10"/>
    <n v="10.14975369458128"/>
    <d v="2021-10-03T00:00:00"/>
    <s v="MF, LMFL"/>
    <m/>
    <m/>
    <n v="0.39903846153846168"/>
    <n v="0.59815328216290631"/>
  </r>
  <r>
    <s v="17.1"/>
    <n v="17"/>
    <n v="1"/>
    <s v="T1"/>
    <n v="13.3"/>
    <n v="13.7"/>
    <n v="13.4"/>
    <n v="13.5"/>
    <n v="13.497037037037035"/>
    <n v="13.449814126394052"/>
    <d v="2021-05-10T00:00:00"/>
    <s v="MF, DIØ"/>
    <m/>
    <m/>
    <x v="4"/>
    <x v="4"/>
    <s v="NA"/>
    <s v="NA"/>
    <s v="NA"/>
    <s v="NA"/>
    <s v=""/>
    <s v=""/>
    <d v="2021-10-03T00:00:00"/>
    <s v="MF, LMFL"/>
    <s v="Knekt pinne"/>
    <m/>
    <s v=""/>
    <s v=""/>
  </r>
  <r>
    <s v="17.2"/>
    <n v="17"/>
    <n v="2"/>
    <s v="T1"/>
    <n v="11.5"/>
    <n v="11.3"/>
    <n v="11.1"/>
    <n v="11.1"/>
    <n v="11.399122807017545"/>
    <n v="11.1"/>
    <d v="2021-05-10T00:00:00"/>
    <s v="MF, DIØ"/>
    <m/>
    <m/>
    <x v="4"/>
    <x v="4"/>
    <n v="11.1"/>
    <n v="10.9"/>
    <n v="10.7"/>
    <n v="10.4"/>
    <n v="10.99909090909091"/>
    <n v="10.547867298578199"/>
    <d v="2021-10-03T00:00:00"/>
    <s v="MF, LMFL"/>
    <m/>
    <m/>
    <n v="0.40003189792663463"/>
    <n v="0.55213270142180093"/>
  </r>
  <r>
    <s v="17.3"/>
    <n v="17"/>
    <n v="3"/>
    <s v="T1"/>
    <n v="14.5"/>
    <n v="14.4"/>
    <n v="14.5"/>
    <n v="14.6"/>
    <n v="14.449826989619377"/>
    <n v="14.549828178694158"/>
    <d v="2021-05-10T00:00:00"/>
    <s v="MF, DIØ"/>
    <m/>
    <m/>
    <x v="4"/>
    <x v="4"/>
    <n v="13.6"/>
    <n v="13.6"/>
    <n v="13.7"/>
    <n v="13.6"/>
    <n v="13.6"/>
    <n v="13.649816849816849"/>
    <d v="2021-10-03T00:00:00"/>
    <s v="MF, LMFL"/>
    <m/>
    <m/>
    <n v="0.84982698961937686"/>
    <n v="0.90001132887730861"/>
  </r>
  <r>
    <s v="17.4new"/>
    <n v="17"/>
    <n v="4"/>
    <s v="T1"/>
    <n v="11"/>
    <n v="10.9"/>
    <n v="10.9"/>
    <n v="11.1"/>
    <n v="10.949771689497718"/>
    <n v="10.99909090909091"/>
    <d v="2021-05-10T00:00:00"/>
    <s v="MF, DIØ"/>
    <s v="Knekt ny"/>
    <m/>
    <x v="4"/>
    <x v="4"/>
    <n v="10.8"/>
    <n v="10.5"/>
    <n v="10.6"/>
    <n v="10.5"/>
    <n v="10.647887323943662"/>
    <n v="10.549763033175356"/>
    <d v="2021-10-03T00:00:00"/>
    <s v="MF, LMFL"/>
    <m/>
    <m/>
    <n v="0.30188436555405573"/>
    <n v="0.44932787591555368"/>
  </r>
  <r>
    <s v="17.5"/>
    <n v="17"/>
    <n v="5"/>
    <s v="T1"/>
    <n v="14.1"/>
    <n v="13.8"/>
    <n v="13.2"/>
    <n v="13.4"/>
    <n v="13.948387096774193"/>
    <n v="13.299248120300753"/>
    <d v="2021-05-10T00:00:00"/>
    <s v="MF, DIØ"/>
    <s v="Litt mørk"/>
    <m/>
    <x v="4"/>
    <x v="4"/>
    <n v="12.7"/>
    <n v="12.8"/>
    <n v="12"/>
    <n v="12.1"/>
    <n v="12.749803921568628"/>
    <n v="12.049792531120334"/>
    <d v="2021-10-03T00:00:00"/>
    <s v="MF, LMFL"/>
    <m/>
    <m/>
    <n v="1.1985831752055649"/>
    <n v="1.2494555891804193"/>
  </r>
  <r>
    <s v="17.6"/>
    <n v="17"/>
    <n v="6"/>
    <s v="T1"/>
    <n v="14.5"/>
    <n v="14.4"/>
    <n v="13.8"/>
    <n v="14.1"/>
    <n v="14.449826989619377"/>
    <n v="13.948387096774193"/>
    <d v="2021-05-10T00:00:00"/>
    <s v="MF, DIØ"/>
    <m/>
    <m/>
    <x v="4"/>
    <x v="4"/>
    <n v="13.1"/>
    <n v="13.1"/>
    <n v="12.8"/>
    <n v="12.8"/>
    <n v="13.1"/>
    <n v="12.8"/>
    <d v="2021-10-03T00:00:00"/>
    <s v="MF, LMFL"/>
    <m/>
    <m/>
    <n v="1.3498269896193769"/>
    <n v="1.1483870967741918"/>
  </r>
  <r>
    <s v="17.7"/>
    <n v="17"/>
    <n v="7"/>
    <s v="T1"/>
    <n v="5.0999999999999996"/>
    <n v="5.3"/>
    <n v="6.2"/>
    <n v="6"/>
    <n v="5.1980769230769228"/>
    <n v="6.0983606557377055"/>
    <d v="2021-05-10T00:00:00"/>
    <s v="MF, DIØ"/>
    <m/>
    <m/>
    <x v="4"/>
    <x v="4"/>
    <s v="NA"/>
    <s v="NA"/>
    <s v="NA"/>
    <s v="NA"/>
    <s v=""/>
    <s v=""/>
    <d v="2021-10-03T00:00:00"/>
    <s v="MF, LMFL"/>
    <s v="Knekt pinne"/>
    <m/>
    <s v=""/>
    <s v=""/>
  </r>
  <r>
    <s v="17.8"/>
    <n v="17"/>
    <n v="8"/>
    <s v="T1"/>
    <n v="9.6999999999999993"/>
    <n v="9.9"/>
    <n v="9.5"/>
    <n v="9.8000000000000007"/>
    <n v="9.7989795918367335"/>
    <n v="9.6476683937823839"/>
    <d v="2021-05-10T00:00:00"/>
    <s v="MF, DIØ"/>
    <m/>
    <m/>
    <x v="4"/>
    <x v="4"/>
    <n v="8.5"/>
    <n v="8.6"/>
    <n v="8.1999999999999993"/>
    <n v="8.1999999999999993"/>
    <n v="8.5497076023391809"/>
    <n v="8.1999999999999993"/>
    <d v="2021-10-03T00:00:00"/>
    <s v="MF, LMFL"/>
    <m/>
    <m/>
    <n v="1.2492719894975526"/>
    <n v="1.4476683937823847"/>
  </r>
  <r>
    <s v="17.9"/>
    <n v="17"/>
    <n v="9"/>
    <s v="T1"/>
    <n v="10.9"/>
    <n v="11"/>
    <n v="10.5"/>
    <n v="10.7"/>
    <n v="10.949771689497718"/>
    <n v="10.599056603773585"/>
    <d v="2021-05-10T00:00:00"/>
    <s v="MF, DIØ"/>
    <m/>
    <m/>
    <x v="4"/>
    <x v="4"/>
    <s v="NA"/>
    <s v="NA"/>
    <s v="NA"/>
    <s v="NA"/>
    <s v=""/>
    <s v=""/>
    <d v="2021-10-03T00:00:00"/>
    <s v="MF, LMFL"/>
    <s v="Knekt pinne"/>
    <m/>
    <s v=""/>
    <s v=""/>
  </r>
  <r>
    <s v="17.10old"/>
    <n v="17"/>
    <n v="10"/>
    <s v="T1"/>
    <n v="11"/>
    <n v="11.2"/>
    <n v="10.8"/>
    <n v="11.1"/>
    <n v="11.099099099099099"/>
    <n v="10.947945205479453"/>
    <d v="2021-05-10T00:00:00"/>
    <s v="MF, DIØ"/>
    <m/>
    <m/>
    <x v="4"/>
    <x v="4"/>
    <m/>
    <m/>
    <m/>
    <m/>
    <s v=""/>
    <s v=""/>
    <m/>
    <m/>
    <m/>
    <m/>
    <s v=""/>
    <s v=""/>
  </r>
  <r>
    <s v="17.10new"/>
    <n v="17"/>
    <n v="10"/>
    <s v="T1"/>
    <n v="10.7"/>
    <n v="8.1999999999999993"/>
    <n v="10.8"/>
    <n v="8.1999999999999993"/>
    <n v="9.2846560846560848"/>
    <n v="9.3221052631578942"/>
    <d v="2021-05-10T00:00:00"/>
    <s v="MF, DIØ"/>
    <m/>
    <m/>
    <x v="4"/>
    <x v="4"/>
    <n v="6.6"/>
    <n v="6.7"/>
    <n v="6.5"/>
    <n v="6.4"/>
    <n v="6.6496240601503764"/>
    <n v="6.4496124031007751"/>
    <d v="2021-10-03T00:00:00"/>
    <s v="MF, LMFL"/>
    <s v="med (v og ø) høst"/>
    <m/>
    <n v="2.6350320245057084"/>
    <n v="2.8724928600571191"/>
  </r>
  <r>
    <s v="17.11old"/>
    <n v="17"/>
    <n v="11"/>
    <s v="T1"/>
    <n v="10.4"/>
    <n v="10.4"/>
    <n v="10"/>
    <n v="10.4"/>
    <n v="10.4"/>
    <n v="10.196078431372548"/>
    <d v="2021-05-10T00:00:00"/>
    <s v="MF, DIØ"/>
    <m/>
    <m/>
    <x v="4"/>
    <x v="4"/>
    <m/>
    <m/>
    <m/>
    <m/>
    <s v=""/>
    <s v=""/>
    <m/>
    <m/>
    <m/>
    <m/>
    <s v=""/>
    <s v=""/>
  </r>
  <r>
    <s v="17.11new"/>
    <n v="17"/>
    <n v="11"/>
    <s v="T1"/>
    <n v="10"/>
    <n v="10.1"/>
    <n v="10"/>
    <n v="10.1"/>
    <n v="10.049751243781094"/>
    <n v="10.049751243781094"/>
    <d v="2021-05-10T00:00:00"/>
    <s v="MF, DIØ"/>
    <m/>
    <m/>
    <x v="2"/>
    <x v="4"/>
    <n v="9.6999999999999993"/>
    <n v="9.5"/>
    <n v="9.9"/>
    <n v="10"/>
    <n v="9.5989583333333321"/>
    <n v="9.9497487437185921"/>
    <d v="2021-10-03T00:00:00"/>
    <s v="MF, LMFL"/>
    <m/>
    <m/>
    <n v="0.45079291044776149"/>
    <n v="0.10000250006250155"/>
  </r>
  <r>
    <s v="17.12"/>
    <n v="17"/>
    <n v="12"/>
    <s v="T1"/>
    <n v="10.8"/>
    <n v="10.6"/>
    <n v="11.1"/>
    <n v="11.1"/>
    <n v="10.699065420560748"/>
    <n v="11.1"/>
    <d v="2021-05-10T00:00:00"/>
    <s v="MF, DIØ"/>
    <m/>
    <m/>
    <x v="4"/>
    <x v="4"/>
    <n v="10.5"/>
    <n v="10.5"/>
    <n v="10.6"/>
    <n v="10.8"/>
    <n v="10.5"/>
    <n v="10.699065420560748"/>
    <d v="2021-10-03T00:00:00"/>
    <s v="MF, LMFL"/>
    <m/>
    <m/>
    <n v="0.19906542056074805"/>
    <n v="0.40093457943925159"/>
  </r>
  <r>
    <s v="17.13old"/>
    <n v="17"/>
    <n v="13"/>
    <s v="T1"/>
    <n v="7.1"/>
    <n v="7.3"/>
    <n v="6.7"/>
    <n v="6.9"/>
    <n v="7.1986111111111102"/>
    <n v="6.798529411764707"/>
    <d v="2021-05-10T00:00:00"/>
    <s v="MF, DIØ"/>
    <m/>
    <m/>
    <x v="4"/>
    <x v="4"/>
    <m/>
    <m/>
    <m/>
    <m/>
    <s v=""/>
    <s v=""/>
    <m/>
    <m/>
    <m/>
    <m/>
    <s v=""/>
    <s v=""/>
  </r>
  <r>
    <s v="17.13new"/>
    <n v="17"/>
    <n v="13"/>
    <s v="T1"/>
    <n v="8.8000000000000007"/>
    <n v="9.3000000000000007"/>
    <n v="8.9"/>
    <n v="9"/>
    <n v="9.0430939226519342"/>
    <n v="8.949720670391061"/>
    <d v="2021-05-10T00:00:00"/>
    <s v="MF, DIØ"/>
    <m/>
    <m/>
    <x v="2"/>
    <x v="4"/>
    <n v="8.9"/>
    <n v="8.5"/>
    <n v="8.1999999999999993"/>
    <n v="7.9"/>
    <n v="8.6954022988505741"/>
    <n v="8.047204968944099"/>
    <d v="2021-10-03T00:00:00"/>
    <s v="MF, LMFL"/>
    <m/>
    <m/>
    <n v="0.34769162380136009"/>
    <n v="0.90251570144696203"/>
  </r>
  <r>
    <s v="17.14"/>
    <n v="17"/>
    <n v="14"/>
    <s v="T1"/>
    <n v="9.1999999999999993"/>
    <n v="9.4"/>
    <n v="9.1999999999999993"/>
    <n v="9.1999999999999993"/>
    <n v="9.2989247311827938"/>
    <n v="9.1999999999999993"/>
    <d v="2021-05-10T00:00:00"/>
    <s v="MF, DIØ"/>
    <m/>
    <m/>
    <x v="4"/>
    <x v="2"/>
    <n v="8.3000000000000007"/>
    <n v="8.3000000000000007"/>
    <n v="8.4"/>
    <n v="8.4"/>
    <n v="8.3000000000000007"/>
    <n v="8.4"/>
    <d v="2021-10-03T00:00:00"/>
    <s v="MF, LMFL"/>
    <m/>
    <m/>
    <n v="0.99892473118279312"/>
    <n v="0.79999999999999893"/>
  </r>
  <r>
    <s v="17.15old"/>
    <n v="17"/>
    <n v="15"/>
    <s v="T1"/>
    <n v="11"/>
    <n v="11.4"/>
    <n v="11"/>
    <n v="11.1"/>
    <n v="11.196428571428571"/>
    <n v="11.049773755656108"/>
    <d v="2021-05-10T00:00:00"/>
    <s v="MF, DIØ"/>
    <m/>
    <m/>
    <x v="4"/>
    <x v="4"/>
    <m/>
    <m/>
    <m/>
    <m/>
    <s v=""/>
    <s v=""/>
    <m/>
    <m/>
    <m/>
    <m/>
    <s v=""/>
    <s v=""/>
  </r>
  <r>
    <s v="17.15new"/>
    <n v="17"/>
    <n v="15"/>
    <s v="T1"/>
    <n v="11.3"/>
    <n v="11"/>
    <n v="11.5"/>
    <n v="11.2"/>
    <n v="11.147982062780269"/>
    <n v="11.348017621145374"/>
    <d v="2021-05-10T00:00:00"/>
    <s v="MF, DIØ"/>
    <m/>
    <m/>
    <x v="4"/>
    <x v="4"/>
    <n v="10.6"/>
    <n v="10.4"/>
    <n v="10.8"/>
    <n v="10.6"/>
    <n v="10.499047619047619"/>
    <n v="10.699065420560748"/>
    <d v="2021-10-03T00:00:00"/>
    <s v="MF, LMFL"/>
    <m/>
    <m/>
    <n v="0.64893444373264941"/>
    <n v="0.64895220058462577"/>
  </r>
  <r>
    <s v="17.16old"/>
    <n v="17"/>
    <n v="16"/>
    <s v="T1"/>
    <n v="12.6"/>
    <n v="12.7"/>
    <n v="13.1"/>
    <n v="13.3"/>
    <n v="12.649802371541503"/>
    <n v="13.199242424242422"/>
    <d v="2021-05-10T00:00:00"/>
    <s v="MF, DIØ"/>
    <m/>
    <m/>
    <x v="4"/>
    <x v="4"/>
    <m/>
    <m/>
    <m/>
    <m/>
    <s v=""/>
    <s v=""/>
    <m/>
    <m/>
    <m/>
    <m/>
    <s v=""/>
    <s v=""/>
  </r>
  <r>
    <s v="17.16new"/>
    <n v="17"/>
    <n v="16"/>
    <s v="T1"/>
    <n v="10.8"/>
    <n v="11.1"/>
    <n v="10.6"/>
    <n v="10.4"/>
    <n v="10.947945205479453"/>
    <n v="10.499047619047619"/>
    <d v="2021-05-10T00:00:00"/>
    <s v="MF, DIØ"/>
    <m/>
    <m/>
    <x v="4"/>
    <x v="4"/>
    <n v="10.5"/>
    <n v="10.6"/>
    <n v="10.3"/>
    <n v="9.9"/>
    <n v="10.549763033175356"/>
    <n v="10.096039603960396"/>
    <d v="2021-10-03T00:00:00"/>
    <s v="MF, LMFL"/>
    <m/>
    <m/>
    <n v="0.39818217230409658"/>
    <n v="0.40300801508722373"/>
  </r>
  <r>
    <s v="18.1old"/>
    <n v="18"/>
    <n v="1"/>
    <s v="T2"/>
    <n v="8.6999999999999993"/>
    <n v="8.6"/>
    <n v="9.4"/>
    <n v="9.1999999999999993"/>
    <n v="8.6497109826589593"/>
    <n v="9.2989247311827938"/>
    <d v="2021-05-10T00:00:00"/>
    <s v="MF, LM"/>
    <m/>
    <m/>
    <x v="1"/>
    <x v="1"/>
    <m/>
    <m/>
    <m/>
    <m/>
    <s v=""/>
    <s v=""/>
    <m/>
    <m/>
    <m/>
    <m/>
    <s v=""/>
    <s v=""/>
  </r>
  <r>
    <s v="18.1new"/>
    <n v="18"/>
    <n v="1"/>
    <s v="T2"/>
    <n v="10.7"/>
    <n v="11.1"/>
    <n v="10.8"/>
    <n v="10.8"/>
    <n v="10.896330275229356"/>
    <n v="10.8"/>
    <d v="2021-05-10T00:00:00"/>
    <s v="MF, LM"/>
    <m/>
    <m/>
    <x v="1"/>
    <x v="1"/>
    <n v="10.8"/>
    <n v="10.7"/>
    <n v="10.7"/>
    <n v="10.6"/>
    <n v="10.749767441860465"/>
    <n v="10.649765258215961"/>
    <d v="2021-10-03T00:00:00"/>
    <s v="MF, LMFL"/>
    <m/>
    <m/>
    <n v="0.14656283336889153"/>
    <n v="0.15023474178403973"/>
  </r>
  <r>
    <s v="18.2old"/>
    <n v="18"/>
    <n v="2"/>
    <s v="T2"/>
    <n v="10.199999999999999"/>
    <n v="10.1"/>
    <n v="10.3"/>
    <n v="10.1"/>
    <n v="10.14975369458128"/>
    <n v="10.199019607843137"/>
    <d v="2021-05-10T00:00:00"/>
    <s v="MF, LM"/>
    <m/>
    <m/>
    <x v="1"/>
    <x v="1"/>
    <m/>
    <m/>
    <m/>
    <m/>
    <s v=""/>
    <s v=""/>
    <m/>
    <m/>
    <m/>
    <m/>
    <s v=""/>
    <s v=""/>
  </r>
  <r>
    <s v="18.2new"/>
    <n v="18"/>
    <n v="2"/>
    <s v="T2"/>
    <n v="11.5"/>
    <n v="11.7"/>
    <n v="11.7"/>
    <n v="11.6"/>
    <n v="11.599137931034482"/>
    <n v="11.649785407725322"/>
    <d v="2021-05-10T00:00:00"/>
    <s v="MF, LM"/>
    <m/>
    <m/>
    <x v="2"/>
    <x v="1"/>
    <n v="11.2"/>
    <n v="11.3"/>
    <n v="11.3"/>
    <n v="11.1"/>
    <n v="11.249777777777778"/>
    <n v="11.199107142857143"/>
    <d v="2021-10-03T00:00:00"/>
    <s v="MF, LMFL"/>
    <m/>
    <m/>
    <n v="0.34936015325670411"/>
    <n v="0.45067826486817886"/>
  </r>
  <r>
    <s v="18.3"/>
    <n v="18"/>
    <n v="3"/>
    <s v="T2"/>
    <n v="8.4"/>
    <n v="8.1999999999999993"/>
    <n v="8"/>
    <n v="8.3000000000000007"/>
    <n v="8.298795180722891"/>
    <n v="8.1472392638036801"/>
    <d v="2021-05-10T00:00:00"/>
    <s v="MF, LM"/>
    <m/>
    <m/>
    <x v="1"/>
    <x v="1"/>
    <n v="7.3"/>
    <n v="7.4"/>
    <n v="7.1"/>
    <n v="7.3"/>
    <n v="7.3496598639455799"/>
    <n v="7.1986111111111102"/>
    <d v="2021-10-03T00:00:00"/>
    <s v="MF, LMFL"/>
    <s v="Målt utenfor mørk ring"/>
    <m/>
    <n v="0.94913531677731111"/>
    <n v="0.94862815269256995"/>
  </r>
  <r>
    <s v="18.4"/>
    <n v="18"/>
    <n v="4"/>
    <s v="T2"/>
    <n v="10.1"/>
    <n v="10.1"/>
    <n v="10.5"/>
    <n v="10.6"/>
    <n v="10.1"/>
    <n v="10.549763033175356"/>
    <d v="2021-05-10T00:00:00"/>
    <s v="MF, LM"/>
    <m/>
    <m/>
    <x v="1"/>
    <x v="1"/>
    <n v="8"/>
    <n v="8.1"/>
    <n v="8.3000000000000007"/>
    <n v="8"/>
    <n v="8.0496894409937898"/>
    <n v="8.1472392638036801"/>
    <d v="2021-10-03T00:00:00"/>
    <s v="MF, LMFL"/>
    <s v="Målt liten mørk ring"/>
    <m/>
    <n v="2.0503105590062098"/>
    <n v="2.4025237693716761"/>
  </r>
  <r>
    <s v="18.5new"/>
    <n v="18"/>
    <n v="5"/>
    <s v="T2"/>
    <n v="9"/>
    <n v="8.6"/>
    <n v="8.9"/>
    <n v="8.6999999999999993"/>
    <n v="8.7954545454545467"/>
    <n v="8.7988636363636363"/>
    <d v="2021-05-10T00:00:00"/>
    <s v="MF, LM"/>
    <s v="Knekt ny (mørk ring)"/>
    <m/>
    <x v="1"/>
    <x v="1"/>
    <n v="8.3000000000000007"/>
    <n v="8.1999999999999993"/>
    <n v="8.3000000000000007"/>
    <n v="8.3000000000000007"/>
    <n v="8.24969696969697"/>
    <n v="8.3000000000000007"/>
    <d v="2021-10-03T00:00:00"/>
    <s v="MF, LMFL"/>
    <m/>
    <m/>
    <n v="0.54575757575757677"/>
    <n v="0.49886363636363562"/>
  </r>
  <r>
    <s v="18.6"/>
    <n v="18"/>
    <n v="6"/>
    <s v="T2"/>
    <n v="8.1999999999999993"/>
    <n v="8.1"/>
    <n v="8.5"/>
    <n v="8.3000000000000007"/>
    <n v="8.1496932515337424"/>
    <n v="8.3988095238095255"/>
    <d v="2021-05-10T00:00:00"/>
    <s v="MF, LM"/>
    <s v="Liten mørk ring"/>
    <m/>
    <x v="2"/>
    <x v="3"/>
    <n v="7.5"/>
    <n v="7.5"/>
    <n v="7.8"/>
    <n v="7.9"/>
    <n v="7.5"/>
    <n v="7.8496815286624209"/>
    <d v="2021-10-03T00:00:00"/>
    <s v="MF, LMFL"/>
    <m/>
    <m/>
    <n v="0.64969325153374236"/>
    <n v="0.54912799514710464"/>
  </r>
  <r>
    <s v="18.7"/>
    <n v="18"/>
    <n v="7"/>
    <s v="T2"/>
    <n v="7"/>
    <n v="7.1"/>
    <n v="7"/>
    <n v="6.7"/>
    <n v="7.0496453900709231"/>
    <n v="6.8467153284671536"/>
    <d v="2021-05-10T00:00:00"/>
    <s v="MF, LM"/>
    <m/>
    <m/>
    <x v="2"/>
    <x v="2"/>
    <n v="6.1"/>
    <n v="6.1"/>
    <n v="6.2"/>
    <n v="6.5"/>
    <n v="6.1"/>
    <n v="6.3464566929133861"/>
    <d v="2021-10-03T00:00:00"/>
    <s v="MF, LMFL"/>
    <s v="Målt inntil pinne"/>
    <m/>
    <n v="0.94964539007092341"/>
    <n v="0.50025863555376748"/>
  </r>
  <r>
    <s v="18.8old"/>
    <n v="18"/>
    <n v="8"/>
    <s v="T2"/>
    <n v="11.7"/>
    <n v="11.8"/>
    <n v="11.8"/>
    <n v="11.7"/>
    <n v="11.749787234042554"/>
    <n v="11.749787234042554"/>
    <d v="2021-05-10T00:00:00"/>
    <s v="MF, LM"/>
    <m/>
    <m/>
    <x v="2"/>
    <x v="2"/>
    <m/>
    <m/>
    <m/>
    <m/>
    <s v=""/>
    <s v=""/>
    <m/>
    <m/>
    <m/>
    <m/>
    <s v=""/>
    <s v=""/>
  </r>
  <r>
    <s v="18.8new"/>
    <n v="18"/>
    <n v="8"/>
    <s v="T2"/>
    <n v="8.6"/>
    <n v="8.4"/>
    <n v="8.6"/>
    <n v="8.5"/>
    <n v="8.498823529411764"/>
    <n v="8.5497076023391809"/>
    <d v="2021-05-10T00:00:00"/>
    <s v="MF, LM"/>
    <m/>
    <m/>
    <x v="2"/>
    <x v="2"/>
    <n v="8.4"/>
    <n v="8.4"/>
    <n v="8.1"/>
    <n v="8.1"/>
    <n v="8.4"/>
    <n v="8.1"/>
    <d v="2021-10-03T00:00:00"/>
    <s v="MF, LMFL"/>
    <m/>
    <m/>
    <n v="9.8823529411763644E-2"/>
    <n v="0.44970760233918128"/>
  </r>
  <r>
    <s v="18.9"/>
    <n v="18"/>
    <n v="9"/>
    <s v="T2"/>
    <n v="10"/>
    <n v="10.1"/>
    <n v="9.9"/>
    <n v="9.9"/>
    <n v="10.049751243781094"/>
    <n v="9.9"/>
    <d v="2021-05-10T00:00:00"/>
    <s v="MF, LM"/>
    <s v="Målt bak, liten mørk ring"/>
    <m/>
    <x v="1"/>
    <x v="3"/>
    <n v="9.3000000000000007"/>
    <n v="9.1"/>
    <n v="9.1999999999999993"/>
    <n v="9.1999999999999993"/>
    <n v="9.198913043478262"/>
    <n v="9.1999999999999993"/>
    <d v="2021-10-03T00:00:00"/>
    <s v="MF, LMFL"/>
    <s v="Målt bak"/>
    <m/>
    <n v="0.85083820030283164"/>
    <n v="0.70000000000000107"/>
  </r>
  <r>
    <s v="18.10"/>
    <n v="18"/>
    <n v="10"/>
    <s v="T2"/>
    <n v="8.5"/>
    <n v="8.5"/>
    <n v="8.3000000000000007"/>
    <n v="8.5"/>
    <n v="8.5"/>
    <n v="8.3988095238095255"/>
    <d v="2021-05-10T00:00:00"/>
    <s v="MF, LM"/>
    <s v="Liten mørk ring"/>
    <m/>
    <x v="2"/>
    <x v="2"/>
    <n v="7.5"/>
    <n v="7.5"/>
    <n v="7.5"/>
    <n v="7.5"/>
    <n v="7.5"/>
    <n v="7.5"/>
    <d v="2021-10-03T00:00:00"/>
    <s v="MF, LMFL"/>
    <s v="Målt utenfor ring"/>
    <m/>
    <n v="1"/>
    <n v="0.8988095238095255"/>
  </r>
  <r>
    <s v="18.11"/>
    <n v="18"/>
    <n v="11"/>
    <s v="T2"/>
    <n v="10.3"/>
    <n v="10.4"/>
    <n v="10.8"/>
    <n v="10.8"/>
    <n v="10.349758454106279"/>
    <n v="10.8"/>
    <d v="2021-05-10T00:00:00"/>
    <s v="MF, LM"/>
    <s v="Naturlig mørk, levermoser søkk "/>
    <m/>
    <x v="3"/>
    <x v="3"/>
    <n v="10.5"/>
    <n v="10.4"/>
    <n v="10.7"/>
    <n v="10.8"/>
    <n v="10.44976076555024"/>
    <n v="10.749767441860465"/>
    <d v="2021-10-03T00:00:00"/>
    <s v="MF, LMFL"/>
    <s v="Litt nedbrutt, søkk"/>
    <m/>
    <n v="-0.10000231144396032"/>
    <n v="5.0232558139535755E-2"/>
  </r>
  <r>
    <s v="18.12"/>
    <n v="18"/>
    <n v="12"/>
    <s v="T2"/>
    <n v="9.8000000000000007"/>
    <n v="10.199999999999999"/>
    <n v="10.199999999999999"/>
    <n v="10.1"/>
    <n v="9.9960000000000004"/>
    <n v="10.14975369458128"/>
    <d v="2021-05-10T00:00:00"/>
    <s v="MF, LM"/>
    <m/>
    <m/>
    <x v="1"/>
    <x v="2"/>
    <n v="9.6"/>
    <n v="9.5"/>
    <n v="9.6"/>
    <n v="9.3000000000000007"/>
    <n v="9.5497382198952874"/>
    <n v="9.4476190476190478"/>
    <d v="2021-10-03T00:00:00"/>
    <s v="MF, LMFL"/>
    <m/>
    <m/>
    <n v="0.44626178010471307"/>
    <n v="0.70213464696223227"/>
  </r>
  <r>
    <s v="18.13"/>
    <n v="18"/>
    <n v="13"/>
    <s v="T2"/>
    <n v="8.9"/>
    <n v="9"/>
    <n v="9.1999999999999993"/>
    <n v="9.1"/>
    <n v="8.949720670391061"/>
    <n v="9.1497267759562835"/>
    <d v="2021-05-10T00:00:00"/>
    <s v="MF, LM"/>
    <m/>
    <m/>
    <x v="2"/>
    <x v="2"/>
    <n v="7.7"/>
    <n v="7.6"/>
    <n v="7.8"/>
    <n v="7.9"/>
    <n v="7.6496732026143786"/>
    <n v="7.8496815286624209"/>
    <d v="2021-10-03T00:00:00"/>
    <s v="MF, LMFL"/>
    <m/>
    <m/>
    <n v="1.3000474677766825"/>
    <n v="1.3000452472938626"/>
  </r>
  <r>
    <s v="18.14old"/>
    <n v="18"/>
    <n v="14"/>
    <s v="T2"/>
    <n v="10.1"/>
    <n v="9.9"/>
    <n v="9.4"/>
    <n v="9.1999999999999993"/>
    <n v="9.9989999999999988"/>
    <n v="9.2989247311827938"/>
    <d v="2021-05-10T00:00:00"/>
    <s v="MF, LM"/>
    <s v="Mørk ring"/>
    <m/>
    <x v="2"/>
    <x v="2"/>
    <m/>
    <m/>
    <m/>
    <m/>
    <s v=""/>
    <s v=""/>
    <m/>
    <m/>
    <m/>
    <m/>
    <s v=""/>
    <s v=""/>
  </r>
  <r>
    <s v="18.14new"/>
    <n v="18"/>
    <n v="14"/>
    <s v="T2"/>
    <n v="10.7"/>
    <n v="10.9"/>
    <n v="11"/>
    <n v="11"/>
    <n v="10.799074074074074"/>
    <n v="11"/>
    <d v="2021-05-10T00:00:00"/>
    <s v="MF, LM"/>
    <m/>
    <m/>
    <x v="2"/>
    <x v="2"/>
    <n v="9.6999999999999993"/>
    <n v="9.9"/>
    <n v="10.1"/>
    <n v="10"/>
    <n v="9.7989795918367335"/>
    <n v="10.049751243781094"/>
    <d v="2021-10-03T00:00:00"/>
    <s v="MF, LMFL"/>
    <m/>
    <m/>
    <n v="1.0000944822373405"/>
    <n v="0.95024875621890637"/>
  </r>
  <r>
    <s v="18.15old"/>
    <n v="18"/>
    <n v="15"/>
    <s v="T2"/>
    <n v="6.2"/>
    <n v="6.5"/>
    <n v="7"/>
    <n v="7.3"/>
    <n v="6.3464566929133861"/>
    <n v="7.1468531468531475"/>
    <d v="2021-05-10T00:00:00"/>
    <s v="MF, LM"/>
    <s v="Kraftig svart ring"/>
    <m/>
    <x v="1"/>
    <x v="0"/>
    <m/>
    <m/>
    <m/>
    <m/>
    <s v=""/>
    <s v=""/>
    <m/>
    <m/>
    <m/>
    <m/>
    <s v=""/>
    <s v=""/>
  </r>
  <r>
    <s v="18.15new"/>
    <n v="18"/>
    <n v="15"/>
    <s v="T2"/>
    <n v="11.1"/>
    <n v="11.2"/>
    <n v="11.5"/>
    <n v="11.3"/>
    <n v="11.149775784753363"/>
    <n v="11.399122807017545"/>
    <d v="2021-05-10T00:00:00"/>
    <s v="MF, LM"/>
    <m/>
    <m/>
    <x v="2"/>
    <x v="2"/>
    <n v="10.7"/>
    <n v="10.6"/>
    <n v="11.2"/>
    <n v="11.5"/>
    <n v="10.649765258215961"/>
    <n v="11.348017621145374"/>
    <d v="2021-10-03T00:00:00"/>
    <s v="MF, LMFL"/>
    <s v="Målt i front"/>
    <m/>
    <n v="0.50001052653740174"/>
    <n v="5.1105185872170722E-2"/>
  </r>
  <r>
    <s v="18.16"/>
    <n v="18"/>
    <n v="16"/>
    <s v="T2"/>
    <n v="7.4"/>
    <n v="7.6"/>
    <n v="6.9"/>
    <n v="7.2"/>
    <n v="7.4986666666666677"/>
    <n v="7.0468085106382965"/>
    <d v="2021-05-10T00:00:00"/>
    <s v="MF, LM"/>
    <m/>
    <m/>
    <x v="2"/>
    <x v="2"/>
    <n v="6.7"/>
    <n v="6.8"/>
    <n v="6.5"/>
    <n v="6.5"/>
    <n v="6.749629629629629"/>
    <n v="6.5"/>
    <d v="2021-10-03T00:00:00"/>
    <s v="MF, LMFL"/>
    <m/>
    <m/>
    <n v="0.74903703703703872"/>
    <n v="0.5468085106382965"/>
  </r>
  <r>
    <s v="19.1"/>
    <n v="19"/>
    <n v="1"/>
    <s v="HOLLOW"/>
    <n v="8.3000000000000007"/>
    <n v="8"/>
    <n v="8.3000000000000007"/>
    <n v="7.8"/>
    <n v="8.1472392638036801"/>
    <n v="8.0422360248447209"/>
    <d v="2021-05-19T00:00:00"/>
    <s v="MF, LM"/>
    <m/>
    <m/>
    <x v="7"/>
    <x v="7"/>
    <n v="7.2"/>
    <n v="7.4"/>
    <n v="7.4"/>
    <n v="7.5"/>
    <n v="7.2986301369863007"/>
    <n v="7.4496644295302019"/>
    <d v="2021-10-13T00:00:00"/>
    <s v="MF, LML"/>
    <m/>
    <m/>
    <n v="0.84860912681737943"/>
    <n v="0.59257159531451897"/>
  </r>
  <r>
    <s v="19.2"/>
    <n v="19"/>
    <n v="2"/>
    <s v="HOLLOW"/>
    <n v="9.6"/>
    <n v="9.5"/>
    <n v="9.1999999999999993"/>
    <n v="9"/>
    <n v="9.5497382198952874"/>
    <n v="9.0989010989010985"/>
    <d v="2021-05-19T00:00:00"/>
    <s v="MF, LM"/>
    <m/>
    <m/>
    <x v="4"/>
    <x v="8"/>
    <n v="9.1999999999999993"/>
    <n v="9"/>
    <n v="9"/>
    <n v="8.8000000000000007"/>
    <n v="9.0989010989010985"/>
    <n v="8.8988764044943824"/>
    <d v="2021-10-13T00:00:00"/>
    <s v="MF, LML"/>
    <m/>
    <m/>
    <n v="0.45083712099418882"/>
    <n v="0.20002469440671611"/>
  </r>
  <r>
    <s v="19.3"/>
    <n v="19"/>
    <n v="3"/>
    <s v="HOLLOW"/>
    <n v="7.7"/>
    <n v="7.5"/>
    <n v="8"/>
    <n v="7.6"/>
    <n v="7.598684210526315"/>
    <n v="7.7948717948717956"/>
    <d v="2021-05-19T00:00:00"/>
    <s v="MF, LM"/>
    <m/>
    <m/>
    <x v="8"/>
    <x v="7"/>
    <n v="7.2"/>
    <n v="6.9"/>
    <n v="7"/>
    <n v="6.9"/>
    <n v="7.0468085106382965"/>
    <n v="6.9496402877697836"/>
    <d v="2021-10-13T00:00:00"/>
    <s v="MF, LML"/>
    <m/>
    <m/>
    <n v="0.55187569988801854"/>
    <n v="0.845231507102012"/>
  </r>
  <r>
    <s v="19.4"/>
    <n v="19"/>
    <n v="4"/>
    <s v="HOLLOW"/>
    <n v="8.6"/>
    <n v="8.4"/>
    <n v="8.4"/>
    <n v="8.3000000000000007"/>
    <n v="8.498823529411764"/>
    <n v="8.3497005988023965"/>
    <d v="2021-05-19T00:00:00"/>
    <s v="MF, LM"/>
    <m/>
    <m/>
    <x v="9"/>
    <x v="9"/>
    <n v="8.1"/>
    <n v="8"/>
    <n v="8.1"/>
    <n v="7.8"/>
    <n v="8.0496894409937898"/>
    <n v="7.9471698113207534"/>
    <d v="2021-10-13T00:00:00"/>
    <s v="MF, LML"/>
    <m/>
    <m/>
    <n v="0.4491340884179742"/>
    <n v="0.40253078748164306"/>
  </r>
  <r>
    <s v="19.5"/>
    <n v="19"/>
    <n v="5"/>
    <s v="HOLLOW"/>
    <n v="8.6"/>
    <n v="8.8000000000000007"/>
    <n v="9.5"/>
    <n v="9.6"/>
    <n v="8.6988505747126439"/>
    <n v="9.5497382198952874"/>
    <d v="2021-05-19T00:00:00"/>
    <s v="MF, LM"/>
    <m/>
    <m/>
    <x v="8"/>
    <x v="9"/>
    <n v="8.3000000000000007"/>
    <n v="8.5"/>
    <n v="8.3000000000000007"/>
    <n v="8.1999999999999993"/>
    <n v="8.3988095238095255"/>
    <n v="8.24969696969697"/>
    <d v="2021-10-13T00:00:00"/>
    <s v="MF, LML"/>
    <m/>
    <m/>
    <n v="0.30004105090311839"/>
    <n v="1.3000412501983174"/>
  </r>
  <r>
    <s v="19.6"/>
    <n v="19"/>
    <n v="6"/>
    <s v="HOLLOW"/>
    <n v="8.6"/>
    <n v="8.6"/>
    <n v="8.9"/>
    <n v="9.3000000000000007"/>
    <n v="8.6"/>
    <n v="9.095604395604397"/>
    <d v="2021-05-19T00:00:00"/>
    <s v="MF, LM"/>
    <m/>
    <m/>
    <x v="9"/>
    <x v="9"/>
    <n v="8.1999999999999993"/>
    <n v="7.9"/>
    <n v="8.5"/>
    <n v="8.5"/>
    <n v="8.047204968944099"/>
    <n v="8.5"/>
    <d v="2021-10-13T00:00:00"/>
    <s v="MF, LML"/>
    <s v="cus(v), lin(ø) høst"/>
    <m/>
    <n v="0.55279503105590067"/>
    <n v="0.59560439560439704"/>
  </r>
  <r>
    <s v="19.7"/>
    <n v="19"/>
    <n v="7"/>
    <s v="HOLLOW"/>
    <n v="8.6"/>
    <n v="8.6999999999999993"/>
    <n v="8.1999999999999993"/>
    <n v="8"/>
    <n v="8.6497109826589593"/>
    <n v="8.0987654320987659"/>
    <d v="2021-05-19T00:00:00"/>
    <s v="MF, LM"/>
    <s v="Målt ind front øst"/>
    <m/>
    <x v="4"/>
    <x v="4"/>
    <n v="7.9"/>
    <n v="7.9"/>
    <n v="8.1"/>
    <n v="8.1"/>
    <n v="7.9000000000000012"/>
    <n v="8.1"/>
    <d v="2021-10-13T00:00:00"/>
    <s v="MF, LML"/>
    <s v="Målt i front ø"/>
    <m/>
    <n v="0.74971098265895808"/>
    <n v="-1.234567901233774E-3"/>
  </r>
  <r>
    <s v="19.8"/>
    <n v="19"/>
    <n v="8"/>
    <s v="HOLLOW"/>
    <n v="7.4"/>
    <n v="7.5"/>
    <n v="7.8"/>
    <n v="7.6"/>
    <n v="7.4496644295302019"/>
    <n v="7.6987012987012982"/>
    <d v="2021-05-19T00:00:00"/>
    <s v="MF, LM"/>
    <m/>
    <m/>
    <x v="1"/>
    <x v="1"/>
    <n v="7.2"/>
    <n v="7"/>
    <n v="7"/>
    <n v="7"/>
    <n v="7.098591549295775"/>
    <n v="7"/>
    <d v="2021-10-13T00:00:00"/>
    <s v="MF, LML"/>
    <m/>
    <m/>
    <n v="0.35107288023442695"/>
    <n v="0.69870129870129816"/>
  </r>
  <r>
    <s v="19.9"/>
    <n v="19"/>
    <n v="9"/>
    <s v="HOLLOW"/>
    <n v="9.1999999999999993"/>
    <n v="9.1"/>
    <n v="9"/>
    <n v="9.1"/>
    <n v="9.1497267759562835"/>
    <n v="9.0497237569060776"/>
    <d v="2021-05-19T00:00:00"/>
    <s v="MF, LM"/>
    <m/>
    <m/>
    <x v="7"/>
    <x v="8"/>
    <n v="9.1"/>
    <n v="8.8000000000000007"/>
    <n v="8.5"/>
    <n v="8.1999999999999993"/>
    <n v="8.947486033519553"/>
    <n v="8.3473053892215567"/>
    <d v="2021-10-13T00:00:00"/>
    <s v="MF, LML"/>
    <m/>
    <m/>
    <n v="0.20224074243673051"/>
    <n v="0.70241836768452082"/>
  </r>
  <r>
    <s v="19.10"/>
    <n v="19"/>
    <n v="10"/>
    <s v="HOLLOW"/>
    <n v="8.9"/>
    <n v="8.9"/>
    <n v="9.1"/>
    <n v="9.1"/>
    <n v="8.9"/>
    <n v="9.1"/>
    <d v="2021-05-19T00:00:00"/>
    <s v="MF, LM"/>
    <m/>
    <m/>
    <x v="1"/>
    <x v="1"/>
    <n v="8.5"/>
    <n v="8.6"/>
    <n v="8.6"/>
    <n v="8.4"/>
    <n v="8.5497076023391809"/>
    <n v="8.498823529411764"/>
    <d v="2021-10-13T00:00:00"/>
    <s v="MF, LML"/>
    <m/>
    <m/>
    <n v="0.35029239766081943"/>
    <n v="0.60117647058823565"/>
  </r>
  <r>
    <s v="19.11"/>
    <n v="19"/>
    <n v="11"/>
    <s v="HOLLOW"/>
    <n v="8"/>
    <n v="7.9"/>
    <n v="8.1"/>
    <n v="7.7"/>
    <n v="7.949685534591195"/>
    <n v="7.8949367088607598"/>
    <d v="2021-05-19T00:00:00"/>
    <s v="MF, LM"/>
    <m/>
    <m/>
    <x v="1"/>
    <x v="4"/>
    <n v="7.5"/>
    <n v="7.8"/>
    <n v="7.3"/>
    <n v="7.9"/>
    <n v="7.6470588235294112"/>
    <n v="7.5881578947368418"/>
    <d v="2021-10-13T00:00:00"/>
    <s v="MF, LML"/>
    <m/>
    <m/>
    <n v="0.30262671106178374"/>
    <n v="0.30677881412391805"/>
  </r>
  <r>
    <s v="19.12"/>
    <n v="19"/>
    <n v="12"/>
    <s v="HOLLOW"/>
    <n v="7.1"/>
    <n v="7.2"/>
    <n v="7"/>
    <n v="7"/>
    <n v="7.1496503496503498"/>
    <n v="7"/>
    <d v="2021-05-19T00:00:00"/>
    <s v="MF, LM"/>
    <m/>
    <m/>
    <x v="4"/>
    <x v="4"/>
    <n v="6.7"/>
    <n v="6.6"/>
    <n v="6.3"/>
    <n v="6.6"/>
    <n v="6.6496240601503764"/>
    <n v="6.4465116279069772"/>
    <d v="2021-10-13T00:00:00"/>
    <s v="MF, LML"/>
    <m/>
    <m/>
    <n v="0.50002628949997341"/>
    <n v="0.55348837209302282"/>
  </r>
  <r>
    <s v="19.13"/>
    <n v="19"/>
    <n v="13"/>
    <s v="HOLLOW"/>
    <n v="11.9"/>
    <n v="12.1"/>
    <n v="11.5"/>
    <n v="11.5"/>
    <n v="11.999166666666667"/>
    <n v="11.5"/>
    <d v="2021-05-19T00:00:00"/>
    <s v="MF, LM"/>
    <s v="1 cm til ind v"/>
    <m/>
    <x v="7"/>
    <x v="9"/>
    <n v="11.7"/>
    <n v="11.7"/>
    <n v="12.2"/>
    <n v="12.2"/>
    <n v="11.7"/>
    <n v="12.2"/>
    <d v="2021-10-13T00:00:00"/>
    <s v="MF, LML"/>
    <m/>
    <m/>
    <n v="0.29916666666666814"/>
    <n v="-0.69999999999999929"/>
  </r>
  <r>
    <s v="19.14"/>
    <n v="19"/>
    <n v="14"/>
    <s v="HOLLOW"/>
    <n v="8.9"/>
    <n v="9.1"/>
    <n v="8.9"/>
    <n v="8.8000000000000007"/>
    <n v="8.9988888888888887"/>
    <n v="8.8497175141242934"/>
    <d v="2021-05-19T00:00:00"/>
    <s v="MF, LM"/>
    <m/>
    <m/>
    <x v="8"/>
    <x v="9"/>
    <n v="8.8000000000000007"/>
    <n v="9"/>
    <n v="8.6999999999999993"/>
    <n v="8.6"/>
    <n v="8.8988764044943824"/>
    <n v="8.6497109826589593"/>
    <d v="2021-10-13T00:00:00"/>
    <s v="MF, LML"/>
    <s v="Målt bak ø"/>
    <m/>
    <n v="0.10001248439450627"/>
    <n v="0.20000653146533409"/>
  </r>
  <r>
    <s v="19.15"/>
    <n v="19"/>
    <n v="15"/>
    <s v="HOLLOW"/>
    <n v="9"/>
    <n v="9"/>
    <n v="9"/>
    <n v="8.6"/>
    <n v="9"/>
    <n v="8.7954545454545467"/>
    <d v="2021-05-19T00:00:00"/>
    <s v="MF, LM"/>
    <m/>
    <m/>
    <x v="9"/>
    <x v="8"/>
    <n v="8.8000000000000007"/>
    <n v="9"/>
    <n v="8.5"/>
    <n v="8.9"/>
    <n v="8.8988764044943824"/>
    <n v="8.6954022988505741"/>
    <d v="2021-10-13T00:00:00"/>
    <s v="MF, LML"/>
    <m/>
    <m/>
    <n v="0.10112359550561756"/>
    <n v="0.10005224660397261"/>
  </r>
  <r>
    <s v="19.16"/>
    <n v="19"/>
    <n v="16"/>
    <s v="HOLLOW"/>
    <n v="9.1"/>
    <n v="8.6999999999999993"/>
    <n v="8.5"/>
    <n v="8.4"/>
    <n v="8.8955056179775269"/>
    <n v="8.449704142011834"/>
    <d v="2021-05-19T00:00:00"/>
    <s v="MF, LM"/>
    <m/>
    <m/>
    <x v="4"/>
    <x v="4"/>
    <n v="8.5"/>
    <n v="8.6"/>
    <n v="8.1999999999999993"/>
    <n v="8"/>
    <n v="8.5497076023391809"/>
    <n v="8.0987654320987659"/>
    <d v="2021-10-13T00:00:00"/>
    <s v="MF, LML"/>
    <m/>
    <m/>
    <n v="0.345798015638346"/>
    <n v="0.35093870991306808"/>
  </r>
  <r>
    <n v="20.100000000000001"/>
    <n v="20"/>
    <n v="1"/>
    <s v="HOLLOW"/>
    <n v="12.5"/>
    <n v="12.6"/>
    <n v="12.5"/>
    <n v="12.4"/>
    <n v="12.549800796812749"/>
    <n v="12.449799196787149"/>
    <d v="2021-05-19T00:00:00"/>
    <s v="MF, LM"/>
    <m/>
    <m/>
    <x v="0"/>
    <x v="0"/>
    <n v="12.5"/>
    <n v="12.6"/>
    <n v="12.2"/>
    <n v="12"/>
    <n v="12.549800796812749"/>
    <n v="12.099173553719007"/>
    <d v="2021-10-13T00:00:00"/>
    <s v="MF, LML"/>
    <m/>
    <m/>
    <n v="0"/>
    <n v="0.35062564306814181"/>
  </r>
  <r>
    <n v="20.2"/>
    <n v="20"/>
    <n v="2"/>
    <s v="HOLLOW"/>
    <n v="10.199999999999999"/>
    <n v="10.1"/>
    <n v="10"/>
    <n v="9.6999999999999993"/>
    <n v="10.14975369458128"/>
    <n v="9.8477157360406089"/>
    <d v="2021-05-19T00:00:00"/>
    <s v="MF, LM"/>
    <s v="Målt bak, noe nedbrutt tue"/>
    <m/>
    <x v="0"/>
    <x v="4"/>
    <n v="10.1"/>
    <n v="10.1"/>
    <n v="9.6999999999999993"/>
    <n v="10"/>
    <n v="10.1"/>
    <n v="9.8477157360406089"/>
    <d v="2021-10-13T00:00:00"/>
    <s v="MF, LML"/>
    <s v="Målt bak"/>
    <m/>
    <n v="4.9753694581280428E-2"/>
    <n v="0"/>
  </r>
  <r>
    <n v="20.3"/>
    <n v="20"/>
    <n v="3"/>
    <s v="HOLLOW"/>
    <n v="12.7"/>
    <n v="12.5"/>
    <n v="13.2"/>
    <n v="12.9"/>
    <n v="12.59920634920635"/>
    <n v="13.048275862068964"/>
    <d v="2021-05-19T00:00:00"/>
    <s v="MF, LM"/>
    <s v="Målt i front mot tue"/>
    <m/>
    <x v="5"/>
    <x v="4"/>
    <n v="11.9"/>
    <n v="11.8"/>
    <n v="13"/>
    <n v="13"/>
    <n v="11.849789029535867"/>
    <n v="13"/>
    <d v="2021-10-13T00:00:00"/>
    <s v="MF, LML"/>
    <s v="Front"/>
    <m/>
    <n v="0.7494173196704832"/>
    <n v="4.8275862068964059E-2"/>
  </r>
  <r>
    <n v="20.399999999999999"/>
    <n v="20"/>
    <n v="4"/>
    <s v="HOLLOW"/>
    <n v="9"/>
    <n v="8.8000000000000007"/>
    <n v="9"/>
    <n v="8.6"/>
    <n v="8.8988764044943824"/>
    <n v="8.7954545454545467"/>
    <d v="2021-05-19T00:00:00"/>
    <s v="MF, LM"/>
    <m/>
    <m/>
    <x v="0"/>
    <x v="1"/>
    <n v="8.6999999999999993"/>
    <n v="8.4"/>
    <n v="8.5"/>
    <n v="8.1999999999999993"/>
    <n v="8.5473684210526315"/>
    <n v="8.3473053892215567"/>
    <d v="2021-10-13T00:00:00"/>
    <s v="MF, LML"/>
    <m/>
    <m/>
    <n v="0.35150798344175094"/>
    <n v="0.44814915623299001"/>
  </r>
  <r>
    <n v="20.5"/>
    <n v="20"/>
    <n v="5"/>
    <s v="HOLLOW"/>
    <n v="10.1"/>
    <n v="10.1"/>
    <n v="10.6"/>
    <n v="10.5"/>
    <n v="10.1"/>
    <n v="10.549763033175356"/>
    <d v="2021-05-19T00:00:00"/>
    <s v="MF, LM"/>
    <s v="Mye levermoser"/>
    <m/>
    <x v="1"/>
    <x v="1"/>
    <n v="10.1"/>
    <n v="10.3"/>
    <n v="11.1"/>
    <n v="11"/>
    <n v="10.199019607843137"/>
    <n v="11.049773755656108"/>
    <d v="2021-10-13T00:00:00"/>
    <s v="MF, LML"/>
    <s v="u vann"/>
    <m/>
    <n v="-9.9019607843137791E-2"/>
    <n v="-0.50001072248075218"/>
  </r>
  <r>
    <n v="20.6"/>
    <n v="20"/>
    <n v="6"/>
    <s v="HOLLOW"/>
    <n v="7.5"/>
    <n v="7.1"/>
    <n v="7.5"/>
    <n v="7.3"/>
    <n v="7.2945205479452051"/>
    <n v="7.39864864864865"/>
    <d v="2021-05-19T00:00:00"/>
    <s v="MF, LM"/>
    <m/>
    <m/>
    <x v="0"/>
    <x v="8"/>
    <n v="7"/>
    <n v="6.9"/>
    <n v="6.6"/>
    <n v="6.9"/>
    <n v="6.9496402877697836"/>
    <n v="6.7466666666666661"/>
    <d v="2021-10-13T00:00:00"/>
    <s v="MF, LML"/>
    <m/>
    <m/>
    <n v="0.3448802601754215"/>
    <n v="0.65198198198198387"/>
  </r>
  <r>
    <n v="20.7"/>
    <n v="20"/>
    <n v="7"/>
    <s v="HOLLOW"/>
    <n v="8.1999999999999993"/>
    <n v="7.9"/>
    <n v="8"/>
    <n v="7.8"/>
    <n v="8.047204968944099"/>
    <n v="7.8987341772151902"/>
    <d v="2021-05-19T00:00:00"/>
    <s v="MF, LM"/>
    <s v="Målt bak"/>
    <m/>
    <x v="0"/>
    <x v="0"/>
    <n v="7.8"/>
    <n v="8"/>
    <n v="7.9"/>
    <n v="8.1"/>
    <n v="7.8987341772151902"/>
    <n v="7.9987500000000002"/>
    <d v="2021-10-13T00:00:00"/>
    <s v="MF, LML"/>
    <s v="Målt bak"/>
    <m/>
    <n v="0.14847079172890876"/>
    <n v="-0.10001582278481003"/>
  </r>
  <r>
    <n v="20.8"/>
    <n v="20"/>
    <n v="8"/>
    <s v="HOLLOW"/>
    <n v="9.5"/>
    <n v="9.1999999999999993"/>
    <n v="9.1"/>
    <n v="9.1"/>
    <n v="9.3475935828877006"/>
    <n v="9.1"/>
    <d v="2021-05-19T00:00:00"/>
    <s v="MF, LM"/>
    <m/>
    <m/>
    <x v="1"/>
    <x v="1"/>
    <n v="9.5"/>
    <n v="9.5"/>
    <n v="8.9"/>
    <n v="8.9"/>
    <n v="9.5"/>
    <n v="8.9"/>
    <d v="2021-10-13T00:00:00"/>
    <s v="MF, LML"/>
    <m/>
    <m/>
    <n v="-0.15240641711229941"/>
    <n v="0.19999999999999929"/>
  </r>
  <r>
    <n v="20.9"/>
    <n v="20"/>
    <n v="9"/>
    <s v="HOLLOW"/>
    <n v="9.5"/>
    <n v="9.3000000000000007"/>
    <n v="9.1"/>
    <n v="9.1999999999999993"/>
    <n v="9.3989361702127674"/>
    <n v="9.1497267759562835"/>
    <d v="2021-05-19T00:00:00"/>
    <s v="MF, LM"/>
    <s v="Målt bak vest"/>
    <m/>
    <x v="7"/>
    <x v="8"/>
    <n v="9.4"/>
    <n v="9.1"/>
    <n v="9.4"/>
    <n v="9.3000000000000007"/>
    <n v="9.2475675675675681"/>
    <n v="9.3497326203208555"/>
    <d v="2021-10-13T00:00:00"/>
    <s v="MF, LML"/>
    <m/>
    <m/>
    <n v="0.15136860264519925"/>
    <n v="-0.20000584436457203"/>
  </r>
  <r>
    <s v="20.10"/>
    <n v="20"/>
    <n v="10"/>
    <s v="HOLLOW"/>
    <n v="9.1"/>
    <n v="8.9"/>
    <n v="8.6999999999999993"/>
    <n v="8.6"/>
    <n v="8.9988888888888887"/>
    <n v="8.6497109826589593"/>
    <d v="2021-05-19T00:00:00"/>
    <s v="MF, LM"/>
    <m/>
    <m/>
    <x v="7"/>
    <x v="0"/>
    <n v="9"/>
    <n v="8.8000000000000007"/>
    <n v="8.8000000000000007"/>
    <n v="8.6"/>
    <n v="8.8988764044943824"/>
    <n v="8.6988505747126439"/>
    <d v="2021-10-13T00:00:00"/>
    <s v="MF, LML"/>
    <m/>
    <m/>
    <n v="0.10001248439450627"/>
    <n v="-4.9139592053684567E-2"/>
  </r>
  <r>
    <n v="20.11"/>
    <n v="20"/>
    <n v="11"/>
    <s v="HOLLOW"/>
    <n v="9"/>
    <n v="9.1"/>
    <n v="9.1999999999999993"/>
    <n v="9"/>
    <n v="9.0497237569060776"/>
    <n v="9.0989010989010985"/>
    <d v="2021-05-19T00:00:00"/>
    <s v="MF, LM"/>
    <m/>
    <m/>
    <x v="0"/>
    <x v="0"/>
    <n v="8.9"/>
    <n v="9.1999999999999993"/>
    <n v="9.3000000000000007"/>
    <n v="9.1999999999999993"/>
    <n v="9.0475138121546959"/>
    <n v="9.2497297297297294"/>
    <d v="2021-10-13T00:00:00"/>
    <s v="MF, LML"/>
    <s v="Målt &gt;1cm v (søkk)"/>
    <m/>
    <n v="2.2099447513816983E-3"/>
    <n v="-0.15082863082863085"/>
  </r>
  <r>
    <n v="20.12"/>
    <n v="20"/>
    <n v="12"/>
    <s v="HOLLOW"/>
    <n v="9.4"/>
    <n v="9.1999999999999993"/>
    <n v="9.4"/>
    <n v="9.5"/>
    <n v="9.2989247311827938"/>
    <n v="9.4497354497354511"/>
    <d v="2021-05-19T00:00:00"/>
    <s v="MF, LM"/>
    <m/>
    <m/>
    <x v="1"/>
    <x v="1"/>
    <n v="8.5"/>
    <n v="8.1"/>
    <n v="8.9"/>
    <n v="8.6"/>
    <n v="8.2951807228915655"/>
    <n v="8.7474285714285713"/>
    <d v="2021-10-13T00:00:00"/>
    <s v="MF, LML"/>
    <m/>
    <m/>
    <n v="1.0037440082912283"/>
    <n v="0.70230687830687977"/>
  </r>
  <r>
    <n v="20.13"/>
    <n v="20"/>
    <n v="13"/>
    <s v="HOLLOW"/>
    <n v="9.6"/>
    <n v="9.6"/>
    <n v="10.1"/>
    <n v="10"/>
    <n v="9.6"/>
    <n v="10.049751243781094"/>
    <d v="2021-05-19T00:00:00"/>
    <s v="MF, LM"/>
    <s v="Mer enn 1 cm til ind vest"/>
    <m/>
    <x v="7"/>
    <x v="8"/>
    <n v="10.7"/>
    <n v="10.5"/>
    <n v="10.7"/>
    <n v="11"/>
    <n v="10.599056603773585"/>
    <n v="10.847926267281105"/>
    <d v="2021-10-13T00:00:00"/>
    <s v="MF, LML"/>
    <s v="Målt bak"/>
    <m/>
    <n v="-0.99905660377358529"/>
    <n v="-0.79817502350001135"/>
  </r>
  <r>
    <n v="20.14"/>
    <n v="20"/>
    <n v="14"/>
    <s v="HOLLOW"/>
    <n v="9.1"/>
    <n v="9"/>
    <n v="9"/>
    <n v="9"/>
    <n v="9.0497237569060776"/>
    <n v="9"/>
    <d v="2021-05-19T00:00:00"/>
    <s v="MF, LM"/>
    <m/>
    <m/>
    <x v="7"/>
    <x v="0"/>
    <n v="8.1999999999999993"/>
    <n v="8.4"/>
    <n v="8.4"/>
    <n v="8.6"/>
    <n v="8.298795180722891"/>
    <n v="8.498823529411764"/>
    <d v="2021-10-13T00:00:00"/>
    <s v="MF, LML"/>
    <s v="Noe nedbrutt"/>
    <m/>
    <n v="0.75092857618318654"/>
    <n v="0.501176470588236"/>
  </r>
  <r>
    <n v="20.149999999999999"/>
    <n v="20"/>
    <n v="15"/>
    <s v="HOLLOW"/>
    <n v="11.1"/>
    <n v="11.1"/>
    <n v="11.1"/>
    <n v="10.9"/>
    <n v="11.1"/>
    <n v="10.99909090909091"/>
    <d v="2021-05-19T00:00:00"/>
    <s v="MF, LM"/>
    <s v="Målt i front"/>
    <m/>
    <x v="0"/>
    <x v="0"/>
    <n v="10.5"/>
    <n v="10.4"/>
    <n v="10.4"/>
    <n v="10.199999999999999"/>
    <n v="10.44976076555024"/>
    <n v="10.299029126213592"/>
    <d v="2021-10-13T00:00:00"/>
    <s v="MF, LML"/>
    <m/>
    <m/>
    <n v="0.65023923444976006"/>
    <n v="0.70006178287731835"/>
  </r>
  <r>
    <n v="20.16"/>
    <n v="20"/>
    <n v="16"/>
    <s v="HOLLOW"/>
    <n v="6.5"/>
    <n v="6.6"/>
    <n v="6.6"/>
    <n v="6.6"/>
    <n v="6.5496183206106871"/>
    <n v="6.6"/>
    <d v="2021-05-19T00:00:00"/>
    <s v="MF, LM"/>
    <s v="Målt litt bak"/>
    <m/>
    <x v="4"/>
    <x v="4"/>
    <n v="6.6"/>
    <n v="6.2"/>
    <n v="6.2"/>
    <n v="6.4"/>
    <n v="6.3937499999999998"/>
    <n v="6.2984126984126991"/>
    <d v="2021-10-13T00:00:00"/>
    <s v="MF, LML"/>
    <s v="Målt litt bak"/>
    <m/>
    <n v="0.15586832061068723"/>
    <n v="0.30158730158730052"/>
  </r>
  <r>
    <n v="21.1"/>
    <n v="21"/>
    <n v="1"/>
    <s v="HOLLOW"/>
    <n v="9.3000000000000007"/>
    <n v="9.1"/>
    <n v="9.1999999999999993"/>
    <n v="8.9"/>
    <n v="9.198913043478262"/>
    <n v="9.0475138121546959"/>
    <d v="2021-05-19T00:00:00"/>
    <s v="MF, LM"/>
    <m/>
    <m/>
    <x v="0"/>
    <x v="8"/>
    <n v="9.5"/>
    <n v="9.4"/>
    <n v="9.4"/>
    <n v="9.8000000000000007"/>
    <n v="9.4497354497354511"/>
    <n v="9.5958333333333332"/>
    <d v="2021-10-13T00:00:00"/>
    <s v="MF, LML"/>
    <s v="Litt nedbrutt"/>
    <m/>
    <n v="-0.2508224062571891"/>
    <n v="-0.54831952117863736"/>
  </r>
  <r>
    <n v="21.2"/>
    <n v="21"/>
    <n v="2"/>
    <s v="HOLLOW"/>
    <n v="10.3"/>
    <n v="10.3"/>
    <n v="11.2"/>
    <n v="11.2"/>
    <n v="10.3"/>
    <n v="11.2"/>
    <d v="2021-05-19T00:00:00"/>
    <s v="MF, LM"/>
    <m/>
    <m/>
    <x v="7"/>
    <x v="9"/>
    <n v="10.7"/>
    <n v="10.6"/>
    <n v="11.1"/>
    <n v="11.2"/>
    <n v="10.649765258215961"/>
    <n v="11.149775784753363"/>
    <d v="2021-10-13T00:00:00"/>
    <s v="MF, LML"/>
    <m/>
    <m/>
    <n v="-0.34976525821596027"/>
    <n v="5.0224215246636561E-2"/>
  </r>
  <r>
    <n v="21.3"/>
    <n v="21"/>
    <n v="3"/>
    <s v="HOLLOW"/>
    <n v="9.5"/>
    <n v="9.3000000000000007"/>
    <n v="9.4"/>
    <n v="9.3000000000000007"/>
    <n v="9.3989361702127674"/>
    <n v="9.3497326203208555"/>
    <d v="2021-05-19T00:00:00"/>
    <s v="MF, LM"/>
    <m/>
    <m/>
    <x v="9"/>
    <x v="5"/>
    <n v="9.4"/>
    <n v="9.4"/>
    <n v="8.8000000000000007"/>
    <n v="9"/>
    <n v="9.4"/>
    <n v="8.8988764044943824"/>
    <d v="2021-10-13T00:00:00"/>
    <s v="MF, LML"/>
    <s v="Litt bak"/>
    <m/>
    <n v="-1.0638297872329616E-3"/>
    <n v="0.45085621582647306"/>
  </r>
  <r>
    <n v="21.4"/>
    <n v="21"/>
    <n v="4"/>
    <s v="HOLLOW"/>
    <n v="9.5"/>
    <n v="9.1999999999999993"/>
    <n v="9.1999999999999993"/>
    <n v="9.1999999999999993"/>
    <n v="9.3475935828877006"/>
    <n v="9.1999999999999993"/>
    <d v="2021-05-19T00:00:00"/>
    <s v="MF, LM"/>
    <m/>
    <m/>
    <x v="5"/>
    <x v="5"/>
    <n v="9.3000000000000007"/>
    <n v="9.1"/>
    <n v="9.1"/>
    <n v="8.9"/>
    <n v="9.198913043478262"/>
    <n v="8.9988888888888887"/>
    <d v="2021-10-13T00:00:00"/>
    <s v="MF, LML"/>
    <m/>
    <m/>
    <n v="0.14868053940943859"/>
    <n v="0.20111111111111057"/>
  </r>
  <r>
    <n v="21.5"/>
    <n v="21"/>
    <n v="5"/>
    <s v="HOLLOW"/>
    <n v="8.8000000000000007"/>
    <n v="8.9"/>
    <n v="8.4"/>
    <n v="8.3000000000000007"/>
    <n v="8.8497175141242934"/>
    <n v="8.3497005988023965"/>
    <d v="2021-05-19T00:00:00"/>
    <s v="MF, LM"/>
    <m/>
    <m/>
    <x v="7"/>
    <x v="8"/>
    <n v="8.5"/>
    <n v="8.5"/>
    <n v="8.5"/>
    <n v="8.3000000000000007"/>
    <n v="8.5"/>
    <n v="8.3988095238095255"/>
    <d v="2021-10-13T00:00:00"/>
    <s v="MF, LML"/>
    <m/>
    <m/>
    <n v="0.34971751412429342"/>
    <n v="-4.9108925007129045E-2"/>
  </r>
  <r>
    <n v="21.6"/>
    <n v="21"/>
    <n v="6"/>
    <s v="HOLLOW"/>
    <n v="8.5"/>
    <n v="8.6"/>
    <n v="8.1999999999999993"/>
    <n v="8"/>
    <n v="8.5497076023391809"/>
    <n v="8.0987654320987659"/>
    <d v="2021-05-19T00:00:00"/>
    <s v="MF, LM"/>
    <m/>
    <m/>
    <x v="9"/>
    <x v="8"/>
    <n v="7.3"/>
    <n v="7.1"/>
    <n v="7.8"/>
    <n v="7.5"/>
    <n v="7.1986111111111102"/>
    <n v="7.6470588235294112"/>
    <d v="2021-10-13T00:00:00"/>
    <s v="MF, LML"/>
    <s v="Målt litt unna"/>
    <m/>
    <n v="1.3510964912280707"/>
    <n v="0.45170660856935463"/>
  </r>
  <r>
    <n v="21.7"/>
    <n v="21"/>
    <n v="7"/>
    <s v="HOLLOW"/>
    <n v="10.5"/>
    <n v="10.1"/>
    <n v="10.4"/>
    <n v="10"/>
    <n v="10.296116504854369"/>
    <n v="10.196078431372548"/>
    <d v="2021-05-19T00:00:00"/>
    <s v="MF, LM"/>
    <s v="to ind tett til pinne"/>
    <m/>
    <x v="9"/>
    <x v="9"/>
    <n v="10.4"/>
    <n v="10.199999999999999"/>
    <n v="9.6"/>
    <n v="9.6"/>
    <n v="10.299029126213592"/>
    <n v="9.6"/>
    <d v="2021-10-13T00:00:00"/>
    <s v="MF, LML"/>
    <s v="Målt front v, bak ø, tett inntil pinne"/>
    <m/>
    <n v="-2.9126213592221006E-3"/>
    <n v="0.59607843137254868"/>
  </r>
  <r>
    <n v="21.8"/>
    <n v="21"/>
    <n v="8"/>
    <s v="HOLLOW"/>
    <n v="10.199999999999999"/>
    <n v="9.8000000000000007"/>
    <n v="10.199999999999999"/>
    <n v="9.9"/>
    <n v="9.9960000000000004"/>
    <n v="10.047761194029849"/>
    <d v="2021-05-19T00:00:00"/>
    <s v="MF, LM"/>
    <m/>
    <m/>
    <x v="9"/>
    <x v="9"/>
    <n v="9.1999999999999993"/>
    <n v="9"/>
    <n v="9.1999999999999993"/>
    <n v="9.1999999999999993"/>
    <n v="9.0989010989010985"/>
    <n v="9.1999999999999993"/>
    <d v="2021-10-13T00:00:00"/>
    <s v="MF, LML"/>
    <s v="Målt front"/>
    <m/>
    <n v="0.89709890109890189"/>
    <n v="0.84776119402985017"/>
  </r>
  <r>
    <n v="21.9"/>
    <n v="21"/>
    <n v="9"/>
    <s v="HOLLOW"/>
    <n v="8.6999999999999993"/>
    <n v="8.4"/>
    <n v="9.1"/>
    <n v="9"/>
    <n v="8.5473684210526315"/>
    <n v="9.0497237569060776"/>
    <d v="2021-05-19T00:00:00"/>
    <s v="MF, LM"/>
    <s v="Litt bak, levermoser"/>
    <m/>
    <x v="1"/>
    <x v="1"/>
    <n v="8.5"/>
    <n v="8.6"/>
    <n v="8.4"/>
    <n v="8.8000000000000007"/>
    <n v="8.5497076023391809"/>
    <n v="8.5953488372093041"/>
    <d v="2021-10-13T00:00:00"/>
    <s v="MF, LML"/>
    <s v="Målt bak"/>
    <m/>
    <n v="-2.3391812865494188E-3"/>
    <n v="0.45437491969677346"/>
  </r>
  <r>
    <s v="21.10"/>
    <n v="21"/>
    <n v="10"/>
    <s v="HOLLOW"/>
    <n v="9.6"/>
    <n v="9.3000000000000007"/>
    <n v="9.5"/>
    <n v="9.4"/>
    <n v="9.4476190476190478"/>
    <n v="9.4497354497354511"/>
    <d v="2021-05-19T00:00:00"/>
    <s v="MF, LM"/>
    <s v="Litt bak"/>
    <m/>
    <x v="7"/>
    <x v="8"/>
    <n v="9.6999999999999993"/>
    <n v="9.6"/>
    <n v="9.4"/>
    <n v="9.9"/>
    <n v="9.6497409326424872"/>
    <n v="9.6435233160621756"/>
    <d v="2021-10-13T00:00:00"/>
    <s v="MF, LML"/>
    <s v="Målt bak ø"/>
    <m/>
    <n v="-0.20212188502343942"/>
    <n v="-0.19378786632672451"/>
  </r>
  <r>
    <n v="21.11"/>
    <n v="21"/>
    <n v="11"/>
    <s v="HOLLOW"/>
    <n v="7.1"/>
    <n v="7"/>
    <n v="7.1"/>
    <n v="7"/>
    <n v="7.0496453900709231"/>
    <n v="7.0496453900709231"/>
    <d v="2021-05-19T00:00:00"/>
    <s v="MF, LM"/>
    <m/>
    <m/>
    <x v="9"/>
    <x v="8"/>
    <n v="6.4"/>
    <n v="6.4"/>
    <n v="6.7"/>
    <n v="6.5"/>
    <n v="6.4"/>
    <n v="6.5984848484848486"/>
    <d v="2021-10-13T00:00:00"/>
    <s v="MF, LML"/>
    <m/>
    <m/>
    <n v="0.6496453900709227"/>
    <n v="0.45116054158607444"/>
  </r>
  <r>
    <n v="21.12"/>
    <n v="21"/>
    <n v="12"/>
    <s v="HOLLOW"/>
    <n v="7.2"/>
    <n v="7"/>
    <n v="6.9"/>
    <n v="6.8"/>
    <n v="7.098591549295775"/>
    <n v="6.8496350364963501"/>
    <d v="2021-05-19T00:00:00"/>
    <s v="MF, LM"/>
    <s v="Litt bak"/>
    <m/>
    <x v="9"/>
    <x v="9"/>
    <n v="7"/>
    <n v="7"/>
    <n v="6.5"/>
    <n v="6.4"/>
    <n v="7"/>
    <n v="6.4496124031007751"/>
    <d v="2021-10-13T00:00:00"/>
    <s v="MF, LML"/>
    <m/>
    <m/>
    <n v="9.8591549295774961E-2"/>
    <n v="0.40002263339557498"/>
  </r>
  <r>
    <n v="21.13"/>
    <n v="21"/>
    <n v="13"/>
    <s v="HOLLOW"/>
    <n v="8.5"/>
    <n v="8.6999999999999993"/>
    <n v="8.3000000000000007"/>
    <n v="8.1"/>
    <n v="8.5988372093023262"/>
    <n v="8.1987804878048784"/>
    <d v="2021-05-19T00:00:00"/>
    <s v="MF, LM"/>
    <s v="Målt i bakkant"/>
    <m/>
    <x v="0"/>
    <x v="0"/>
    <n v="8.4"/>
    <n v="8.4"/>
    <n v="8.1"/>
    <n v="8.5"/>
    <n v="8.4"/>
    <n v="8.2951807228915655"/>
    <d v="2021-10-13T00:00:00"/>
    <s v="MF, LML"/>
    <s v="Nedbrutt, målt bak"/>
    <m/>
    <n v="0.19883720930232585"/>
    <n v="-9.6400235086687047E-2"/>
  </r>
  <r>
    <n v="21.14"/>
    <n v="21"/>
    <n v="14"/>
    <s v="HOLLOW"/>
    <n v="8.1"/>
    <n v="8"/>
    <n v="8.6"/>
    <n v="8.1999999999999993"/>
    <n v="8.0496894409937898"/>
    <n v="8.3952380952380956"/>
    <d v="2021-05-19T00:00:00"/>
    <s v="MF, LM"/>
    <s v="Målt litt front (v), litt bak (ø)"/>
    <m/>
    <x v="7"/>
    <x v="8"/>
    <n v="8.5"/>
    <n v="8.6"/>
    <n v="8.4"/>
    <n v="8.5"/>
    <n v="8.5497076023391809"/>
    <n v="8.449704142011834"/>
    <d v="2021-10-13T00:00:00"/>
    <s v="MF, LML"/>
    <s v="Målt litt front v, bak ø"/>
    <m/>
    <n v="-0.50001816134539112"/>
    <n v="-5.4466046773738341E-2"/>
  </r>
  <r>
    <n v="21.15"/>
    <n v="21"/>
    <n v="15"/>
    <s v="HOLLOW"/>
    <n v="10.9"/>
    <n v="10.5"/>
    <n v="10.5"/>
    <n v="10.4"/>
    <n v="10.696261682242991"/>
    <n v="10.44976076555024"/>
    <d v="2021-05-19T00:00:00"/>
    <s v="MF, LM"/>
    <m/>
    <m/>
    <x v="4"/>
    <x v="8"/>
    <n v="11.1"/>
    <n v="11.4"/>
    <n v="11"/>
    <n v="10.6"/>
    <n v="11.247999999999999"/>
    <n v="10.796296296296296"/>
    <d v="2021-10-13T00:00:00"/>
    <s v="MF, LML"/>
    <m/>
    <m/>
    <n v="-0.55173831775700855"/>
    <n v="-0.34653553074605625"/>
  </r>
  <r>
    <n v="21.16"/>
    <n v="21"/>
    <n v="16"/>
    <s v="HOLLOW"/>
    <n v="12.2"/>
    <n v="12.2"/>
    <n v="11.5"/>
    <n v="11.6"/>
    <n v="12.2"/>
    <n v="11.54978354978355"/>
    <d v="2021-05-19T00:00:00"/>
    <s v="MF, LM"/>
    <m/>
    <m/>
    <x v="5"/>
    <x v="5"/>
    <n v="12.2"/>
    <n v="12.1"/>
    <n v="11.8"/>
    <n v="11.6"/>
    <n v="12.149794238683127"/>
    <n v="11.699145299145298"/>
    <d v="2021-10-13T00:00:00"/>
    <s v="MF, LML"/>
    <m/>
    <m/>
    <n v="5.020576131687271E-2"/>
    <n v="-0.14936174936174851"/>
  </r>
  <r>
    <n v="22.1"/>
    <n v="22"/>
    <n v="1"/>
    <s v="HOLLOW"/>
    <n v="9.6999999999999993"/>
    <n v="9.6"/>
    <n v="9.9"/>
    <n v="9.6"/>
    <n v="9.6497409326424872"/>
    <n v="9.7476923076923079"/>
    <d v="2021-05-19T00:00:00"/>
    <s v="MF, LM"/>
    <m/>
    <m/>
    <x v="9"/>
    <x v="9"/>
    <n v="9.6999999999999993"/>
    <n v="9.6"/>
    <n v="9.5"/>
    <n v="9.4"/>
    <n v="9.6497409326424872"/>
    <n v="9.4497354497354511"/>
    <d v="2021-10-13T00:00:00"/>
    <s v="MF, LML"/>
    <m/>
    <m/>
    <n v="0"/>
    <n v="0.29795685795685678"/>
  </r>
  <r>
    <n v="22.2"/>
    <n v="22"/>
    <n v="2"/>
    <s v="HOLLOW"/>
    <n v="7.5"/>
    <n v="7.5"/>
    <n v="7.5"/>
    <n v="7.5"/>
    <n v="7.5"/>
    <n v="7.5"/>
    <d v="2021-05-19T00:00:00"/>
    <s v="MF, LM"/>
    <m/>
    <m/>
    <x v="9"/>
    <x v="7"/>
    <n v="6.8"/>
    <n v="7"/>
    <n v="6.8"/>
    <n v="7.2"/>
    <n v="6.8985507246376816"/>
    <n v="6.9942857142857147"/>
    <d v="2021-10-13T00:00:00"/>
    <s v="MF, LML"/>
    <m/>
    <m/>
    <n v="0.6014492753623184"/>
    <n v="0.50571428571428534"/>
  </r>
  <r>
    <n v="22.3"/>
    <n v="22"/>
    <n v="3"/>
    <s v="HOLLOW"/>
    <n v="8.1"/>
    <n v="8.4"/>
    <n v="8.1"/>
    <n v="8.4"/>
    <n v="8.2472727272727262"/>
    <n v="8.2472727272727262"/>
    <d v="2021-05-19T00:00:00"/>
    <s v="MF, LM"/>
    <m/>
    <m/>
    <x v="7"/>
    <x v="9"/>
    <n v="8"/>
    <n v="8"/>
    <n v="7.9"/>
    <n v="7.8"/>
    <n v="8"/>
    <n v="7.8496815286624209"/>
    <d v="2021-10-13T00:00:00"/>
    <s v="MF, LML"/>
    <m/>
    <m/>
    <n v="0.2472727272727262"/>
    <n v="0.39759119861030534"/>
  </r>
  <r>
    <n v="22.4"/>
    <n v="22"/>
    <n v="4"/>
    <s v="HOLLOW"/>
    <n v="9.1"/>
    <n v="9.1999999999999993"/>
    <n v="9.4"/>
    <n v="9.1999999999999993"/>
    <n v="9.1497267759562835"/>
    <n v="9.2989247311827938"/>
    <d v="2021-05-19T00:00:00"/>
    <s v="MF, LM"/>
    <m/>
    <m/>
    <x v="7"/>
    <x v="8"/>
    <n v="8.1999999999999993"/>
    <n v="8.5"/>
    <n v="9.1999999999999993"/>
    <n v="9.1"/>
    <n v="8.3473053892215567"/>
    <n v="9.1497267759562835"/>
    <d v="2021-10-13T00:00:00"/>
    <s v="MF, LML"/>
    <s v="Under vann ø"/>
    <m/>
    <n v="0.80242138673472674"/>
    <n v="0.14919795522651036"/>
  </r>
  <r>
    <n v="22.5"/>
    <n v="22"/>
    <n v="5"/>
    <s v="HOLLOW"/>
    <n v="9.8000000000000007"/>
    <n v="9.5"/>
    <n v="10.7"/>
    <n v="10.5"/>
    <n v="9.6476683937823839"/>
    <n v="10.599056603773585"/>
    <d v="2021-05-19T00:00:00"/>
    <s v="MF, LM"/>
    <m/>
    <m/>
    <x v="8"/>
    <x v="9"/>
    <n v="8.6999999999999993"/>
    <n v="8.6999999999999993"/>
    <n v="9.3000000000000007"/>
    <n v="9"/>
    <n v="8.6999999999999993"/>
    <n v="9.1475409836065573"/>
    <d v="2021-10-13T00:00:00"/>
    <s v="MF, LML"/>
    <m/>
    <m/>
    <n v="0.94766839378238465"/>
    <n v="1.4515156201670276"/>
  </r>
  <r>
    <n v="22.6"/>
    <n v="22"/>
    <n v="6"/>
    <s v="HOLLOW"/>
    <n v="8.4"/>
    <n v="8.6999999999999993"/>
    <n v="8"/>
    <n v="7.9"/>
    <n v="8.5473684210526315"/>
    <n v="7.949685534591195"/>
    <d v="2021-05-19T00:00:00"/>
    <s v="MF, LM"/>
    <m/>
    <m/>
    <x v="8"/>
    <x v="9"/>
    <n v="7.6"/>
    <n v="7.2"/>
    <n v="7.2"/>
    <n v="7"/>
    <n v="7.3945945945945937"/>
    <n v="7.098591549295775"/>
    <d v="2021-10-13T00:00:00"/>
    <s v="MF, LML"/>
    <m/>
    <m/>
    <n v="1.1527738264580378"/>
    <n v="0.85109398529542002"/>
  </r>
  <r>
    <n v="22.7"/>
    <n v="22"/>
    <n v="7"/>
    <s v="HOLLOW"/>
    <n v="8.5"/>
    <n v="8.1999999999999993"/>
    <n v="8"/>
    <n v="7.7"/>
    <n v="8.3473053892215567"/>
    <n v="7.8471337579617835"/>
    <d v="2021-05-19T00:00:00"/>
    <s v="MF, LM"/>
    <s v="Målt litt i front"/>
    <m/>
    <x v="9"/>
    <x v="8"/>
    <n v="7.4"/>
    <n v="7.5"/>
    <n v="7.7"/>
    <n v="7.6"/>
    <n v="7.4496644295302019"/>
    <n v="7.6496732026143786"/>
    <d v="2021-10-13T00:00:00"/>
    <s v="MF, LML"/>
    <s v="Målt i front"/>
    <m/>
    <n v="0.89764095969135482"/>
    <n v="0.19746055534740492"/>
  </r>
  <r>
    <n v="22.8"/>
    <n v="22"/>
    <n v="8"/>
    <s v="HOLLOW"/>
    <n v="9"/>
    <n v="9.1"/>
    <n v="8.9"/>
    <n v="8.6999999999999993"/>
    <n v="9.0497237569060776"/>
    <n v="8.7988636363636363"/>
    <d v="2021-05-19T00:00:00"/>
    <s v="MF, LM"/>
    <m/>
    <m/>
    <x v="7"/>
    <x v="8"/>
    <n v="8.6"/>
    <n v="8.5"/>
    <n v="8.5"/>
    <n v="8.4"/>
    <n v="8.5497076023391809"/>
    <n v="8.449704142011834"/>
    <d v="2021-10-13T00:00:00"/>
    <s v="MF, LML"/>
    <m/>
    <m/>
    <n v="0.50001615456689663"/>
    <n v="0.34915949435180238"/>
  </r>
  <r>
    <n v="22.9"/>
    <n v="22"/>
    <n v="9"/>
    <s v="HOLLOW"/>
    <n v="7.8"/>
    <n v="7.8"/>
    <n v="7.8"/>
    <n v="8"/>
    <n v="7.7999999999999989"/>
    <n v="7.8987341772151902"/>
    <d v="2021-05-19T00:00:00"/>
    <s v="MF, LM"/>
    <m/>
    <m/>
    <x v="9"/>
    <x v="9"/>
    <n v="7.1"/>
    <n v="7"/>
    <n v="7.3"/>
    <n v="7.4"/>
    <n v="7.0496453900709231"/>
    <n v="7.3496598639455799"/>
    <d v="2021-10-13T00:00:00"/>
    <s v="MF, LML"/>
    <m/>
    <m/>
    <n v="0.75035460992907588"/>
    <n v="0.54907431326961031"/>
  </r>
  <r>
    <s v="22.10"/>
    <n v="22"/>
    <n v="10"/>
    <s v="HOLLOW"/>
    <n v="11.3"/>
    <n v="11.3"/>
    <n v="11.1"/>
    <n v="10.9"/>
    <n v="11.3"/>
    <n v="10.99909090909091"/>
    <d v="2021-05-19T00:00:00"/>
    <s v="MF, LM"/>
    <m/>
    <m/>
    <x v="7"/>
    <x v="9"/>
    <n v="10"/>
    <n v="10.4"/>
    <n v="9.8000000000000007"/>
    <n v="10"/>
    <n v="10.196078431372548"/>
    <n v="9.8989898989898997"/>
    <d v="2021-10-13T00:00:00"/>
    <s v="MF, LML"/>
    <m/>
    <m/>
    <n v="1.1039215686274524"/>
    <n v="1.1001010101010102"/>
  </r>
  <r>
    <n v="22.11"/>
    <n v="22"/>
    <n v="11"/>
    <s v="HOLLOW"/>
    <n v="10.4"/>
    <n v="10.5"/>
    <n v="10.8"/>
    <n v="10.4"/>
    <n v="10.44976076555024"/>
    <n v="10.596226415094341"/>
    <d v="2021-05-19T00:00:00"/>
    <s v="MF, LM"/>
    <m/>
    <m/>
    <x v="0"/>
    <x v="4"/>
    <n v="9.9"/>
    <n v="10.1"/>
    <n v="10.199999999999999"/>
    <n v="10.5"/>
    <n v="9.9989999999999988"/>
    <n v="10.347826086956522"/>
    <d v="2021-10-13T00:00:00"/>
    <s v="MF, LML"/>
    <m/>
    <m/>
    <n v="0.45076076555024081"/>
    <n v="0.24840032813781932"/>
  </r>
  <r>
    <n v="22.12"/>
    <n v="22"/>
    <n v="12"/>
    <s v="HOLLOW"/>
    <n v="11"/>
    <n v="11.2"/>
    <n v="11.7"/>
    <n v="11.6"/>
    <n v="11.099099099099099"/>
    <n v="11.649785407725322"/>
    <d v="2021-05-19T00:00:00"/>
    <s v="MF, LM"/>
    <m/>
    <m/>
    <x v="4"/>
    <x v="8"/>
    <n v="11.5"/>
    <n v="11.5"/>
    <n v="11.7"/>
    <n v="11.5"/>
    <n v="11.5"/>
    <n v="11.599137931034482"/>
    <d v="2021-10-13T00:00:00"/>
    <s v="MF, LML"/>
    <m/>
    <m/>
    <n v="-0.40090090090090058"/>
    <n v="5.0647476690839355E-2"/>
  </r>
  <r>
    <n v="22.13"/>
    <n v="22"/>
    <n v="13"/>
    <s v="HOLLOW"/>
    <n v="7.9"/>
    <n v="7.6"/>
    <n v="8"/>
    <n v="7.9"/>
    <n v="7.7470967741935493"/>
    <n v="7.949685534591195"/>
    <d v="2021-05-19T00:00:00"/>
    <s v="MF, LM"/>
    <m/>
    <m/>
    <x v="0"/>
    <x v="4"/>
    <n v="8"/>
    <n v="7.5"/>
    <n v="7.7"/>
    <n v="8"/>
    <n v="7.7419354838709689"/>
    <n v="7.8471337579617835"/>
    <d v="2021-10-13T00:00:00"/>
    <s v="MF, LML"/>
    <s v="Helt inntil pinnen"/>
    <m/>
    <n v="5.1612903225803919E-3"/>
    <n v="0.10255177662941151"/>
  </r>
  <r>
    <n v="22.14"/>
    <n v="22"/>
    <n v="14"/>
    <s v="HOLLOW"/>
    <n v="9.6999999999999993"/>
    <n v="9.6"/>
    <n v="10.3"/>
    <n v="10"/>
    <n v="9.6497409326424872"/>
    <n v="10.147783251231528"/>
    <d v="2021-05-19T00:00:00"/>
    <s v="MF, LM"/>
    <s v="Litt avstand til individ fra pinne"/>
    <m/>
    <x v="7"/>
    <x v="9"/>
    <n v="8.6999999999999993"/>
    <n v="8.9"/>
    <n v="9.5"/>
    <n v="9.5"/>
    <n v="8.7988636363636363"/>
    <n v="9.5"/>
    <d v="2021-10-13T00:00:00"/>
    <s v="MF, LML"/>
    <m/>
    <m/>
    <n v="0.85087729627885089"/>
    <n v="0.64778325123152847"/>
  </r>
  <r>
    <n v="22.15"/>
    <n v="22"/>
    <n v="15"/>
    <s v="HOLLOW"/>
    <n v="11.4"/>
    <n v="11.4"/>
    <n v="11.2"/>
    <n v="10.9"/>
    <n v="11.4"/>
    <n v="11.047963800904977"/>
    <d v="2021-05-19T00:00:00"/>
    <s v="MF, LM"/>
    <s v="Litt bak i V"/>
    <m/>
    <x v="1"/>
    <x v="0"/>
    <n v="11.6"/>
    <n v="11.2"/>
    <n v="11.1"/>
    <n v="10.7"/>
    <n v="11.396491228070174"/>
    <n v="10.896330275229356"/>
    <d v="2021-10-13T00:00:00"/>
    <s v="MF, LML"/>
    <s v="Litt bak v"/>
    <m/>
    <n v="3.5087719298267928E-3"/>
    <n v="0.15163352567562072"/>
  </r>
  <r>
    <n v="22.16"/>
    <n v="22"/>
    <n v="16"/>
    <s v="HOLLOW"/>
    <n v="9.4"/>
    <n v="9.1999999999999993"/>
    <n v="9.5"/>
    <n v="9.4"/>
    <n v="9.2989247311827938"/>
    <n v="9.4497354497354511"/>
    <d v="2021-05-19T00:00:00"/>
    <s v="MF, LM"/>
    <m/>
    <m/>
    <x v="1"/>
    <x v="1"/>
    <n v="9.1999999999999993"/>
    <n v="9.4"/>
    <n v="9.4"/>
    <n v="9.3000000000000007"/>
    <n v="9.2989247311827938"/>
    <n v="9.3497326203208555"/>
    <d v="2021-10-13T00:00:00"/>
    <s v="MF, LML"/>
    <m/>
    <m/>
    <n v="0"/>
    <n v="0.1000028294145956"/>
  </r>
  <r>
    <n v="23.1"/>
    <n v="23"/>
    <n v="1"/>
    <s v="HUMMOCK"/>
    <n v="6.7"/>
    <n v="6.9"/>
    <n v="6.5"/>
    <n v="6.5"/>
    <n v="6.798529411764707"/>
    <n v="6.5"/>
    <d v="2021-05-19T00:00:00"/>
    <s v="MF, LM"/>
    <m/>
    <m/>
    <x v="3"/>
    <x v="3"/>
    <n v="6"/>
    <n v="6.4"/>
    <n v="6.1"/>
    <n v="6.2"/>
    <n v="6.1935483870967749"/>
    <n v="6.1495934959349583"/>
    <d v="2021-10-13T00:00:00"/>
    <s v="MF, LML"/>
    <m/>
    <m/>
    <n v="0.60498102466793213"/>
    <n v="0.3504065040650417"/>
  </r>
  <r>
    <n v="23.2"/>
    <n v="23"/>
    <n v="2"/>
    <s v="HUMMOCK"/>
    <n v="7.9"/>
    <n v="8"/>
    <n v="7.9"/>
    <n v="7.9"/>
    <n v="7.949685534591195"/>
    <n v="7.9000000000000012"/>
    <d v="2021-05-19T00:00:00"/>
    <s v="MF, LM"/>
    <m/>
    <m/>
    <x v="3"/>
    <x v="3"/>
    <n v="7.3"/>
    <n v="7.5"/>
    <n v="7.6"/>
    <n v="7.4"/>
    <n v="7.39864864864865"/>
    <n v="7.4986666666666677"/>
    <d v="2021-10-13T00:00:00"/>
    <s v="MF, LML"/>
    <m/>
    <m/>
    <n v="0.55103688594254496"/>
    <n v="0.40133333333333354"/>
  </r>
  <r>
    <n v="23.3"/>
    <n v="23"/>
    <n v="3"/>
    <s v="HUMMOCK"/>
    <n v="13.4"/>
    <n v="13.5"/>
    <n v="13.9"/>
    <n v="13.7"/>
    <n v="13.449814126394052"/>
    <n v="13.79927536231884"/>
    <d v="2021-05-19T00:00:00"/>
    <s v="MF, LM"/>
    <m/>
    <m/>
    <x v="3"/>
    <x v="3"/>
    <n v="12.9"/>
    <n v="13"/>
    <n v="13.3"/>
    <n v="13.2"/>
    <n v="12.94980694980695"/>
    <n v="13.249811320754718"/>
    <d v="2021-10-13T00:00:00"/>
    <s v="MF, LML"/>
    <m/>
    <m/>
    <n v="0.50000717658710236"/>
    <n v="0.54946404156412143"/>
  </r>
  <r>
    <n v="23.4"/>
    <n v="23"/>
    <n v="4"/>
    <s v="HUMMOCK"/>
    <n v="11.2"/>
    <n v="11.4"/>
    <n v="11.7"/>
    <n v="11.5"/>
    <n v="11.299115044247786"/>
    <n v="11.599137931034482"/>
    <d v="2021-05-19T00:00:00"/>
    <s v="MF, LM"/>
    <m/>
    <m/>
    <x v="3"/>
    <x v="3"/>
    <n v="10.8"/>
    <n v="11"/>
    <n v="11.5"/>
    <n v="11.6"/>
    <n v="10.899082568807339"/>
    <n v="11.54978354978355"/>
    <d v="2021-10-13T00:00:00"/>
    <s v="MF, LML"/>
    <m/>
    <m/>
    <n v="0.4000324754404474"/>
    <n v="4.9354381250932278E-2"/>
  </r>
  <r>
    <n v="23.5"/>
    <n v="23"/>
    <n v="5"/>
    <s v="HUMMOCK"/>
    <n v="9.3000000000000007"/>
    <n v="9.4"/>
    <n v="9.3000000000000007"/>
    <n v="9.5"/>
    <n v="9.3497326203208555"/>
    <n v="9.3989361702127674"/>
    <d v="2021-05-19T00:00:00"/>
    <s v="MF, LM"/>
    <m/>
    <m/>
    <x v="3"/>
    <x v="3"/>
    <n v="8.6"/>
    <n v="8.9"/>
    <n v="8.6999999999999993"/>
    <n v="8.9"/>
    <n v="8.7474285714285713"/>
    <n v="8.7988636363636363"/>
    <d v="2021-10-13T00:00:00"/>
    <s v="MF, LML"/>
    <m/>
    <m/>
    <n v="0.60230404889228417"/>
    <n v="0.60007253384913106"/>
  </r>
  <r>
    <n v="23.6"/>
    <n v="23"/>
    <n v="6"/>
    <s v="HUMMOCK"/>
    <n v="11.1"/>
    <n v="11.3"/>
    <n v="11.2"/>
    <n v="11.5"/>
    <n v="11.199107142857143"/>
    <n v="11.348017621145374"/>
    <d v="2021-05-19T00:00:00"/>
    <s v="MF, LM"/>
    <m/>
    <m/>
    <x v="3"/>
    <x v="3"/>
    <n v="10.8"/>
    <n v="10.9"/>
    <n v="10.9"/>
    <n v="11.1"/>
    <n v="10.849769585253458"/>
    <n v="10.99909090909091"/>
    <d v="2021-10-13T00:00:00"/>
    <s v="MF, LML"/>
    <m/>
    <m/>
    <n v="0.34933755760368435"/>
    <n v="0.34892671205446391"/>
  </r>
  <r>
    <n v="23.7"/>
    <n v="23"/>
    <n v="7"/>
    <s v="HUMMOCK"/>
    <n v="10.9"/>
    <n v="10.8"/>
    <n v="11.1"/>
    <n v="11.1"/>
    <n v="10.849769585253458"/>
    <n v="11.1"/>
    <d v="2021-05-19T00:00:00"/>
    <s v="MF, LM"/>
    <m/>
    <m/>
    <x v="3"/>
    <x v="3"/>
    <n v="10.4"/>
    <n v="10.5"/>
    <n v="10.6"/>
    <n v="10.7"/>
    <n v="10.44976076555024"/>
    <n v="10.649765258215961"/>
    <d v="2021-10-13T00:00:00"/>
    <s v="MF, LML"/>
    <m/>
    <m/>
    <n v="0.40000881970321878"/>
    <n v="0.45023474178403866"/>
  </r>
  <r>
    <n v="23.8"/>
    <n v="23"/>
    <n v="8"/>
    <s v="HUMMOCK"/>
    <n v="10"/>
    <n v="10"/>
    <n v="10.199999999999999"/>
    <n v="10.1"/>
    <n v="10"/>
    <n v="10.14975369458128"/>
    <d v="2021-05-19T00:00:00"/>
    <s v="MF, LM"/>
    <m/>
    <m/>
    <x v="3"/>
    <x v="3"/>
    <n v="9.3000000000000007"/>
    <n v="9.4"/>
    <n v="9.4"/>
    <n v="9.6"/>
    <n v="9.3497326203208555"/>
    <n v="9.498947368421053"/>
    <d v="2021-10-13T00:00:00"/>
    <s v="MF, LML"/>
    <m/>
    <m/>
    <n v="0.6502673796791445"/>
    <n v="0.65080632616022704"/>
  </r>
  <r>
    <n v="23.9"/>
    <n v="23"/>
    <n v="9"/>
    <s v="HUMMOCK"/>
    <n v="8.6999999999999993"/>
    <n v="8.9"/>
    <n v="9"/>
    <n v="9.1999999999999993"/>
    <n v="8.7988636363636363"/>
    <n v="9.0989010989010985"/>
    <d v="2021-05-19T00:00:00"/>
    <s v="MF, LM"/>
    <m/>
    <m/>
    <x v="3"/>
    <x v="3"/>
    <n v="8"/>
    <n v="8"/>
    <n v="8.3000000000000007"/>
    <n v="8.4"/>
    <n v="8"/>
    <n v="8.3497005988023965"/>
    <d v="2021-10-13T00:00:00"/>
    <s v="MF, LML"/>
    <m/>
    <m/>
    <n v="0.79886363636363633"/>
    <n v="0.74920050009870209"/>
  </r>
  <r>
    <s v="23.10"/>
    <n v="23"/>
    <n v="10"/>
    <s v="HUMMOCK"/>
    <n v="11.3"/>
    <n v="11.5"/>
    <n v="11.8"/>
    <n v="11.8"/>
    <n v="11.399122807017545"/>
    <n v="11.8"/>
    <d v="2021-05-19T00:00:00"/>
    <s v="MF, LM"/>
    <m/>
    <m/>
    <x v="3"/>
    <x v="3"/>
    <n v="11.1"/>
    <n v="11.4"/>
    <n v="11.4"/>
    <n v="11.5"/>
    <n v="11.247999999999999"/>
    <n v="11.449781659388647"/>
    <d v="2021-10-13T00:00:00"/>
    <s v="MF, LML"/>
    <m/>
    <m/>
    <n v="0.15112280701754521"/>
    <n v="0.35021834061135415"/>
  </r>
  <r>
    <n v="23.11"/>
    <n v="23"/>
    <n v="11"/>
    <s v="HUMMOCK"/>
    <n v="8.5"/>
    <n v="8.1999999999999993"/>
    <n v="9.6"/>
    <n v="9.3000000000000007"/>
    <n v="8.3473053892215567"/>
    <n v="9.4476190476190478"/>
    <d v="2021-05-19T00:00:00"/>
    <s v="MF, LM"/>
    <m/>
    <m/>
    <x v="3"/>
    <x v="3"/>
    <n v="7.9"/>
    <n v="7.9"/>
    <n v="8.4"/>
    <n v="8.6"/>
    <n v="7.9000000000000012"/>
    <n v="8.498823529411764"/>
    <d v="2021-10-13T00:00:00"/>
    <s v="MF, LML"/>
    <m/>
    <m/>
    <n v="0.44730538922155549"/>
    <n v="0.94879551820728381"/>
  </r>
  <r>
    <n v="23.12"/>
    <n v="23"/>
    <n v="12"/>
    <s v="HUMMOCK"/>
    <n v="9.4"/>
    <n v="9.1999999999999993"/>
    <n v="9.6"/>
    <n v="9.4"/>
    <n v="9.2989247311827938"/>
    <n v="9.498947368421053"/>
    <d v="2021-05-19T00:00:00"/>
    <s v="MF, LM"/>
    <m/>
    <m/>
    <x v="3"/>
    <x v="3"/>
    <n v="9"/>
    <n v="9.1"/>
    <n v="9.5"/>
    <n v="9.5"/>
    <n v="9.0497237569060776"/>
    <n v="9.5"/>
    <d v="2021-10-13T00:00:00"/>
    <s v="MF, LML"/>
    <m/>
    <m/>
    <n v="0.24920097427671628"/>
    <n v="-1.052631578946972E-3"/>
  </r>
  <r>
    <n v="23.13"/>
    <n v="23"/>
    <n v="13"/>
    <s v="HUMMOCK"/>
    <n v="7.1"/>
    <n v="7"/>
    <n v="7.3"/>
    <n v="7.1"/>
    <n v="7.0496453900709231"/>
    <n v="7.1986111111111102"/>
    <d v="2021-05-19T00:00:00"/>
    <s v="MF, LM"/>
    <m/>
    <m/>
    <x v="3"/>
    <x v="3"/>
    <n v="6.7"/>
    <n v="7"/>
    <n v="7"/>
    <n v="7"/>
    <n v="6.8467153284671536"/>
    <n v="7"/>
    <d v="2021-10-13T00:00:00"/>
    <s v="MF, LML"/>
    <m/>
    <m/>
    <n v="0.20293006160376947"/>
    <n v="0.19861111111111018"/>
  </r>
  <r>
    <n v="23.14"/>
    <n v="23"/>
    <n v="14"/>
    <s v="HUMMOCK"/>
    <n v="9.6"/>
    <n v="9.8000000000000007"/>
    <n v="9.6999999999999993"/>
    <n v="10.1"/>
    <n v="9.6989690721649495"/>
    <n v="9.8959595959595958"/>
    <d v="2021-05-19T00:00:00"/>
    <s v="MF, LM"/>
    <s v="tett inntil pinnen"/>
    <m/>
    <x v="3"/>
    <x v="3"/>
    <n v="9.6999999999999993"/>
    <n v="9.9"/>
    <n v="10.4"/>
    <n v="10.3"/>
    <n v="9.7989795918367335"/>
    <n v="10.349758454106279"/>
    <d v="2021-10-13T00:00:00"/>
    <s v="MF, LML"/>
    <m/>
    <m/>
    <n v="-0.10001051967178398"/>
    <n v="-0.45379885814668341"/>
  </r>
  <r>
    <n v="23.15"/>
    <n v="23"/>
    <n v="15"/>
    <s v="HUMMOCK"/>
    <n v="11.3"/>
    <n v="11.1"/>
    <n v="11.4"/>
    <n v="11.2"/>
    <n v="11.199107142857143"/>
    <n v="11.299115044247786"/>
    <d v="2021-05-19T00:00:00"/>
    <s v="MF, LM"/>
    <m/>
    <m/>
    <x v="3"/>
    <x v="3"/>
    <n v="11.2"/>
    <n v="11.1"/>
    <n v="11.2"/>
    <n v="11.3"/>
    <n v="11.149775784753363"/>
    <n v="11.249777777777778"/>
    <d v="2021-10-13T00:00:00"/>
    <s v="MF, LML"/>
    <m/>
    <m/>
    <n v="4.9331358103779976E-2"/>
    <n v="4.9337266470008245E-2"/>
  </r>
  <r>
    <n v="23.16"/>
    <n v="23"/>
    <n v="16"/>
    <s v="HUMMOCK"/>
    <n v="9.9"/>
    <n v="9.9"/>
    <n v="10.199999999999999"/>
    <n v="10.1"/>
    <n v="9.9"/>
    <n v="10.14975369458128"/>
    <d v="2021-05-19T00:00:00"/>
    <s v="MF, LM"/>
    <m/>
    <m/>
    <x v="3"/>
    <x v="3"/>
    <n v="9.8000000000000007"/>
    <n v="9.9"/>
    <n v="9.8000000000000007"/>
    <n v="10"/>
    <n v="9.8497461928934023"/>
    <n v="9.8989898989898997"/>
    <d v="2021-10-13T00:00:00"/>
    <s v="MF, LML"/>
    <m/>
    <m/>
    <n v="5.0253807106598103E-2"/>
    <n v="0.2507637955913804"/>
  </r>
  <r>
    <n v="24.1"/>
    <n v="24"/>
    <n v="1"/>
    <s v="HOLLOW"/>
    <n v="7.9"/>
    <n v="8.1"/>
    <n v="7.8"/>
    <n v="7.5"/>
    <n v="7.9987500000000002"/>
    <n v="7.6470588235294112"/>
    <d v="2021-05-21T00:00:00"/>
    <s v="MF, TH, LM"/>
    <m/>
    <m/>
    <x v="0"/>
    <x v="0"/>
    <n v="7.6"/>
    <n v="7.4"/>
    <n v="7.9"/>
    <n v="7.7"/>
    <n v="7.4986666666666677"/>
    <n v="7.7987179487179503"/>
    <d v="2021-10-13T00:00:00"/>
    <s v="MF, LML"/>
    <m/>
    <m/>
    <n v="0.50008333333333255"/>
    <n v="-0.15165912518853908"/>
  </r>
  <r>
    <n v="24.2"/>
    <n v="24"/>
    <n v="2"/>
    <s v="HOLLOW"/>
    <n v="6"/>
    <n v="5.5"/>
    <n v="5.0999999999999996"/>
    <n v="5"/>
    <n v="5.7391304347826084"/>
    <n v="5.0495049504950487"/>
    <d v="2021-05-21T00:00:00"/>
    <s v="MF, TH, LM"/>
    <s v="Målt i forkant"/>
    <m/>
    <x v="0"/>
    <x v="0"/>
    <n v="5.5"/>
    <n v="5.4"/>
    <n v="4.8"/>
    <n v="4.5"/>
    <n v="5.4495412844036695"/>
    <n v="4.6451612903225801"/>
    <d v="2021-10-13T00:00:00"/>
    <s v="MF, LML"/>
    <s v="Målt i bakkant v"/>
    <m/>
    <n v="0.28958915037893895"/>
    <n v="0.40434366017246859"/>
  </r>
  <r>
    <n v="24.3"/>
    <n v="24"/>
    <n v="3"/>
    <s v="HOLLOW"/>
    <n v="6"/>
    <n v="6.1"/>
    <n v="5.8"/>
    <n v="5.6"/>
    <n v="6.0495867768595035"/>
    <n v="5.6982456140350868"/>
    <d v="2021-05-21T00:00:00"/>
    <s v="MF, TH, LM"/>
    <m/>
    <m/>
    <x v="1"/>
    <x v="1"/>
    <n v="5.4"/>
    <n v="5.4"/>
    <n v="5.2"/>
    <n v="5.0999999999999996"/>
    <n v="5.4"/>
    <n v="5.1495145631067958"/>
    <d v="2021-10-13T00:00:00"/>
    <s v="MF, LML"/>
    <s v="Målt bak"/>
    <m/>
    <n v="0.64958677685950317"/>
    <n v="0.548731050928291"/>
  </r>
  <r>
    <n v="24.4"/>
    <n v="24"/>
    <n v="4"/>
    <s v="HOLLOW"/>
    <n v="6.7"/>
    <n v="6.7"/>
    <n v="7.4"/>
    <n v="7.2"/>
    <n v="6.7"/>
    <n v="7.2986301369863007"/>
    <d v="2021-05-21T00:00:00"/>
    <s v="MF, TH, LM"/>
    <m/>
    <m/>
    <x v="1"/>
    <x v="1"/>
    <n v="6.4"/>
    <n v="6.6"/>
    <n v="6.6"/>
    <n v="6.5"/>
    <n v="6.4984615384615392"/>
    <n v="6.5496183206106871"/>
    <d v="2021-10-13T00:00:00"/>
    <s v="MF, LML"/>
    <m/>
    <m/>
    <n v="0.201538461538461"/>
    <n v="0.74901181637561365"/>
  </r>
  <r>
    <n v="24.5"/>
    <n v="24"/>
    <n v="5"/>
    <s v="HOLLOW"/>
    <n v="7.4"/>
    <n v="7.5"/>
    <n v="7.8"/>
    <n v="7.5"/>
    <n v="7.4496644295302019"/>
    <n v="7.6470588235294112"/>
    <d v="2021-05-21T00:00:00"/>
    <s v="MF, TH, LM"/>
    <m/>
    <m/>
    <x v="1"/>
    <x v="0"/>
    <n v="6.8"/>
    <n v="6.6"/>
    <n v="7.4"/>
    <n v="7.3"/>
    <n v="6.6985074626865666"/>
    <n v="7.3496598639455799"/>
    <d v="2021-10-13T00:00:00"/>
    <s v="MF, LML"/>
    <m/>
    <m/>
    <n v="0.75115696684363531"/>
    <n v="0.29739895958383133"/>
  </r>
  <r>
    <n v="24.6"/>
    <n v="24"/>
    <n v="6"/>
    <s v="HOLLOW"/>
    <n v="8.6999999999999993"/>
    <n v="8.6999999999999993"/>
    <n v="8.4"/>
    <n v="8.4"/>
    <n v="8.6999999999999993"/>
    <n v="8.4"/>
    <d v="2021-05-21T00:00:00"/>
    <s v="MF, TH, LM"/>
    <m/>
    <m/>
    <x v="0"/>
    <x v="0"/>
    <n v="7.8"/>
    <n v="7.9"/>
    <n v="7.9"/>
    <n v="7.6"/>
    <n v="7.8496815286624209"/>
    <n v="7.7470967741935493"/>
    <d v="2021-10-13T00:00:00"/>
    <s v="MF, LML"/>
    <m/>
    <m/>
    <n v="0.85031847133757843"/>
    <n v="0.6529032258064511"/>
  </r>
  <r>
    <n v="24.7"/>
    <n v="24"/>
    <n v="7"/>
    <s v="HOLLOW"/>
    <n v="7.2"/>
    <n v="6.9"/>
    <n v="7.1"/>
    <n v="6.9"/>
    <n v="7.0468085106382965"/>
    <n v="6.9985714285714282"/>
    <d v="2021-05-21T00:00:00"/>
    <s v="MF, TH, LM"/>
    <m/>
    <m/>
    <x v="8"/>
    <x v="0"/>
    <n v="6.9"/>
    <n v="7"/>
    <n v="6.9"/>
    <n v="6.8"/>
    <n v="6.9496402877697836"/>
    <n v="6.8496350364963501"/>
    <d v="2021-10-13T00:00:00"/>
    <s v="MF, LML"/>
    <m/>
    <m/>
    <n v="9.7168222868512899E-2"/>
    <n v="0.14893639207507814"/>
  </r>
  <r>
    <n v="24.8"/>
    <n v="24"/>
    <n v="8"/>
    <s v="HOLLOW"/>
    <n v="9.8000000000000007"/>
    <n v="9.6"/>
    <n v="9.9"/>
    <n v="9.9"/>
    <n v="9.6989690721649495"/>
    <n v="9.9"/>
    <d v="2021-05-21T00:00:00"/>
    <s v="MF, TH, LM"/>
    <m/>
    <m/>
    <x v="5"/>
    <x v="0"/>
    <n v="9.1"/>
    <n v="9.1"/>
    <n v="9.3000000000000007"/>
    <n v="9.6"/>
    <n v="9.1"/>
    <n v="9.4476190476190478"/>
    <d v="2021-10-13T00:00:00"/>
    <s v="MF, LML"/>
    <m/>
    <m/>
    <n v="0.59896907216494988"/>
    <n v="0.45238095238095255"/>
  </r>
  <r>
    <n v="24.9"/>
    <n v="24"/>
    <n v="9"/>
    <s v="HOLLOW"/>
    <n v="5.7"/>
    <n v="5.4"/>
    <n v="5.8"/>
    <n v="5.7"/>
    <n v="5.5459459459459461"/>
    <n v="5.7495652173913046"/>
    <d v="2021-05-21T00:00:00"/>
    <s v="MF, TH, LM"/>
    <s v="hull v &gt;1cm"/>
    <m/>
    <x v="5"/>
    <x v="0"/>
    <n v="4.5999999999999996"/>
    <n v="4.7"/>
    <n v="5.0999999999999996"/>
    <n v="5.0999999999999996"/>
    <n v="4.6494623655913969"/>
    <n v="5.0999999999999996"/>
    <d v="2021-10-13T00:00:00"/>
    <s v="MF, LML"/>
    <s v="bal(v), ten(ø) (pap)"/>
    <m/>
    <n v="0.89648358035454923"/>
    <n v="0.64956521739130491"/>
  </r>
  <r>
    <s v="24.10"/>
    <n v="24"/>
    <n v="10"/>
    <s v="HOLLOW"/>
    <n v="8.6"/>
    <n v="8.8000000000000007"/>
    <n v="8.1999999999999993"/>
    <n v="7.9"/>
    <n v="8.6988505747126439"/>
    <n v="8.047204968944099"/>
    <d v="2021-05-21T00:00:00"/>
    <s v="MF, TH, LM"/>
    <m/>
    <m/>
    <x v="0"/>
    <x v="0"/>
    <n v="8.3000000000000007"/>
    <n v="8.5"/>
    <n v="7.9"/>
    <n v="8"/>
    <n v="8.3988095238095255"/>
    <n v="7.949685534591195"/>
    <d v="2021-10-13T00:00:00"/>
    <s v="MF, LML"/>
    <m/>
    <m/>
    <n v="0.30004105090311839"/>
    <n v="9.7519434352904E-2"/>
  </r>
  <r>
    <n v="24.11"/>
    <n v="24"/>
    <n v="11"/>
    <s v="HOLLOW"/>
    <n v="6.4"/>
    <n v="6.1"/>
    <n v="6.1"/>
    <n v="5.8"/>
    <n v="6.2463999999999995"/>
    <n v="5.9462184873949573"/>
    <d v="2021-05-21T00:00:00"/>
    <s v="MF, TH, LM"/>
    <m/>
    <m/>
    <x v="0"/>
    <x v="0"/>
    <n v="6.1"/>
    <n v="6"/>
    <n v="5.6"/>
    <n v="6"/>
    <n v="6.0495867768595035"/>
    <n v="5.7931034482758621"/>
    <d v="2021-10-13T00:00:00"/>
    <s v="MF, LML"/>
    <m/>
    <m/>
    <n v="0.19681322314049599"/>
    <n v="0.15311503911909519"/>
  </r>
  <r>
    <n v="24.12"/>
    <n v="24"/>
    <n v="12"/>
    <s v="HOLLOW"/>
    <n v="7.4"/>
    <n v="7.1"/>
    <n v="7.7"/>
    <n v="7.6"/>
    <n v="7.2468965517241379"/>
    <n v="7.6496732026143786"/>
    <d v="2021-05-21T00:00:00"/>
    <s v="MF, TH, LM"/>
    <m/>
    <m/>
    <x v="4"/>
    <x v="4"/>
    <n v="6.7"/>
    <n v="7.1"/>
    <n v="7"/>
    <n v="7"/>
    <n v="6.8942028985507244"/>
    <n v="7"/>
    <d v="2021-10-13T00:00:00"/>
    <s v="MF, LML"/>
    <m/>
    <m/>
    <n v="0.3526936531734135"/>
    <n v="0.64967320261437855"/>
  </r>
  <r>
    <n v="24.13"/>
    <n v="24"/>
    <n v="13"/>
    <s v="HOLLOW"/>
    <n v="6.9"/>
    <n v="6.6"/>
    <n v="7.1"/>
    <n v="7.1"/>
    <n v="6.7466666666666661"/>
    <n v="7.1"/>
    <d v="2021-05-21T00:00:00"/>
    <s v="MF, TH, LM"/>
    <m/>
    <m/>
    <x v="0"/>
    <x v="1"/>
    <n v="6.5"/>
    <n v="6.9"/>
    <n v="7.1"/>
    <n v="7.2"/>
    <n v="6.6940298507462686"/>
    <n v="7.1496503496503498"/>
    <d v="2021-10-13T00:00:00"/>
    <s v="MF, LML"/>
    <m/>
    <m/>
    <n v="5.2636815920397595E-2"/>
    <n v="-4.9650349650350201E-2"/>
  </r>
  <r>
    <n v="24.14"/>
    <n v="24"/>
    <n v="14"/>
    <s v="HOLLOW"/>
    <n v="8"/>
    <n v="7.6"/>
    <n v="7.5"/>
    <n v="7.5"/>
    <n v="7.7948717948717956"/>
    <n v="7.5"/>
    <d v="2021-05-21T00:00:00"/>
    <s v="MF, TH, LM"/>
    <m/>
    <m/>
    <x v="4"/>
    <x v="5"/>
    <n v="6.7"/>
    <n v="6.9"/>
    <n v="6.8"/>
    <n v="7"/>
    <n v="6.798529411764707"/>
    <n v="6.8985507246376816"/>
    <d v="2021-10-13T00:00:00"/>
    <s v="MF, LML"/>
    <s v="Målt bak"/>
    <m/>
    <n v="0.99634238310708856"/>
    <n v="0.6014492753623184"/>
  </r>
  <r>
    <n v="24.15"/>
    <n v="24"/>
    <n v="15"/>
    <s v="HOLLOW"/>
    <n v="9.8000000000000007"/>
    <n v="9.6"/>
    <n v="9.9"/>
    <n v="9.6"/>
    <n v="9.6989690721649495"/>
    <n v="9.7476923076923079"/>
    <d v="2021-05-21T00:00:00"/>
    <s v="MF, TH, LM"/>
    <m/>
    <m/>
    <x v="1"/>
    <x v="0"/>
    <n v="9"/>
    <n v="9.4"/>
    <n v="9.1999999999999993"/>
    <n v="9.1"/>
    <n v="9.1956521739130448"/>
    <n v="9.1497267759562835"/>
    <d v="2021-10-13T00:00:00"/>
    <s v="MF, LML"/>
    <m/>
    <m/>
    <n v="0.50331689825190473"/>
    <n v="0.5979655317360244"/>
  </r>
  <r>
    <n v="24.16"/>
    <n v="24"/>
    <n v="16"/>
    <s v="HOLLOW"/>
    <n v="5.4"/>
    <n v="5"/>
    <n v="6.5"/>
    <n v="6.4"/>
    <n v="5.1923076923076925"/>
    <n v="6.4496124031007751"/>
    <d v="2021-05-21T00:00:00"/>
    <s v="MF, TH, LM"/>
    <m/>
    <m/>
    <x v="0"/>
    <x v="0"/>
    <n v="4"/>
    <n v="4"/>
    <n v="5"/>
    <n v="5"/>
    <n v="4"/>
    <n v="5"/>
    <d v="2021-10-13T00:00:00"/>
    <s v="MF, LML"/>
    <s v="Målt lit foran. ten(v), med(ø) høst"/>
    <m/>
    <n v="1.1923076923076925"/>
    <n v="1.4496124031007751"/>
  </r>
  <r>
    <n v="25.1"/>
    <n v="25"/>
    <n v="1"/>
    <s v="HUMMOCK"/>
    <n v="5.5"/>
    <n v="5.4"/>
    <n v="4.5999999999999996"/>
    <n v="4.5999999999999996"/>
    <n v="5.4495412844036695"/>
    <n v="4.5999999999999996"/>
    <d v="2021-05-21T00:00:00"/>
    <s v="MF, TH, LM"/>
    <m/>
    <m/>
    <x v="2"/>
    <x v="2"/>
    <n v="5.2"/>
    <n v="5.4"/>
    <n v="4.7"/>
    <n v="4.5999999999999996"/>
    <n v="5.2981132075471704"/>
    <n v="4.6494623655913969"/>
    <d v="2021-10-13T00:00:00"/>
    <s v="MF, LML"/>
    <m/>
    <m/>
    <n v="0.15142807685649906"/>
    <n v="-4.9462365591397273E-2"/>
  </r>
  <r>
    <n v="25.2"/>
    <n v="25"/>
    <n v="2"/>
    <s v="HUMMOCK"/>
    <n v="5.3"/>
    <n v="5"/>
    <n v="4.7"/>
    <n v="4.5999999999999996"/>
    <n v="5.1456310679611645"/>
    <n v="4.6494623655913969"/>
    <d v="2021-05-21T00:00:00"/>
    <s v="MF, TH, LM"/>
    <m/>
    <m/>
    <x v="10"/>
    <x v="3"/>
    <n v="5"/>
    <n v="4.9000000000000004"/>
    <n v="4.8"/>
    <n v="4.7"/>
    <n v="4.9494949494949498"/>
    <n v="4.7494736842105265"/>
    <d v="2021-10-13T00:00:00"/>
    <s v="MF, LML"/>
    <m/>
    <m/>
    <n v="0.1961361184662147"/>
    <n v="-0.1000113186191296"/>
  </r>
  <r>
    <n v="25.3"/>
    <n v="25"/>
    <n v="3"/>
    <s v="HUMMOCK"/>
    <n v="8.1"/>
    <n v="8"/>
    <n v="7.4"/>
    <n v="7.4"/>
    <n v="8.0496894409937898"/>
    <n v="7.4000000000000012"/>
    <d v="2021-05-21T00:00:00"/>
    <s v="MF, TH, LM"/>
    <m/>
    <m/>
    <x v="10"/>
    <x v="10"/>
    <n v="7.5"/>
    <n v="7.9"/>
    <n v="7.2"/>
    <n v="7"/>
    <n v="7.6948051948051956"/>
    <n v="7.098591549295775"/>
    <d v="2021-10-13T00:00:00"/>
    <s v="MF, LML"/>
    <m/>
    <m/>
    <n v="0.35488424618859415"/>
    <n v="0.30140845070422628"/>
  </r>
  <r>
    <n v="25.4"/>
    <n v="25"/>
    <n v="4"/>
    <s v="HUMMOCK"/>
    <n v="7.4"/>
    <n v="7.3"/>
    <n v="7.4"/>
    <n v="7.4"/>
    <n v="7.3496598639455799"/>
    <n v="7.4000000000000012"/>
    <d v="2021-05-21T00:00:00"/>
    <s v="MF, TH, LM"/>
    <m/>
    <m/>
    <x v="10"/>
    <x v="2"/>
    <n v="7.1"/>
    <n v="6.8"/>
    <n v="7"/>
    <n v="7"/>
    <n v="6.9467625899280572"/>
    <n v="7"/>
    <d v="2021-10-13T00:00:00"/>
    <s v="MF, LML"/>
    <m/>
    <m/>
    <n v="0.40289727401752273"/>
    <n v="0.40000000000000124"/>
  </r>
  <r>
    <n v="25.5"/>
    <n v="25"/>
    <n v="5"/>
    <s v="HUMMOCK"/>
    <n v="6.8"/>
    <n v="6.6"/>
    <n v="6.3"/>
    <n v="6.1"/>
    <n v="6.6985074626865666"/>
    <n v="6.1983870967741934"/>
    <d v="2021-05-21T00:00:00"/>
    <s v="MF, TH, LM"/>
    <m/>
    <m/>
    <x v="4"/>
    <x v="4"/>
    <n v="6.3"/>
    <n v="6.7"/>
    <n v="6"/>
    <n v="6"/>
    <n v="6.493846153846154"/>
    <n v="6"/>
    <d v="2021-10-13T00:00:00"/>
    <s v="MF, LML"/>
    <m/>
    <m/>
    <n v="0.20466130884041256"/>
    <n v="0.19838709677419342"/>
  </r>
  <r>
    <n v="25.6"/>
    <n v="25"/>
    <n v="6"/>
    <s v="HUMMOCK"/>
    <n v="7.7"/>
    <n v="7.9"/>
    <n v="7.6"/>
    <n v="7.5"/>
    <n v="7.7987179487179503"/>
    <n v="7.5496688741721858"/>
    <d v="2021-05-21T00:00:00"/>
    <s v="MF, TH, LM"/>
    <m/>
    <m/>
    <x v="10"/>
    <x v="2"/>
    <n v="7.4"/>
    <n v="7.5"/>
    <n v="6.8"/>
    <n v="7.1"/>
    <n v="7.4496644295302019"/>
    <n v="6.9467625899280572"/>
    <d v="2021-10-13T00:00:00"/>
    <s v="MF, LML"/>
    <m/>
    <m/>
    <n v="0.34905351918774841"/>
    <n v="0.60290628424412862"/>
  </r>
  <r>
    <n v="25.7"/>
    <n v="25"/>
    <n v="7"/>
    <s v="HUMMOCK"/>
    <n v="7.7"/>
    <n v="7.5"/>
    <n v="7.1"/>
    <n v="7.2"/>
    <n v="7.598684210526315"/>
    <n v="7.1496503496503498"/>
    <d v="2021-05-21T00:00:00"/>
    <s v="MF, TH, LM"/>
    <m/>
    <m/>
    <x v="10"/>
    <x v="10"/>
    <n v="7.5"/>
    <n v="7.2"/>
    <n v="6.9"/>
    <n v="7"/>
    <n v="7.3469387755102034"/>
    <n v="6.9496402877697836"/>
    <d v="2021-10-13T00:00:00"/>
    <s v="MF, LML"/>
    <m/>
    <m/>
    <n v="0.25174543501611168"/>
    <n v="0.20001006188056625"/>
  </r>
  <r>
    <n v="25.8"/>
    <n v="25"/>
    <n v="8"/>
    <s v="HUMMOCK"/>
    <n v="6.4"/>
    <n v="6.3"/>
    <n v="6"/>
    <n v="6"/>
    <n v="6.3496062992125983"/>
    <n v="6"/>
    <d v="2021-05-21T00:00:00"/>
    <s v="MF, TH, LM"/>
    <m/>
    <m/>
    <x v="3"/>
    <x v="10"/>
    <n v="5.9"/>
    <n v="5.7"/>
    <n v="5.4"/>
    <n v="5.6"/>
    <n v="5.7982758620689658"/>
    <n v="5.4981818181818189"/>
    <d v="2021-10-13T00:00:00"/>
    <s v="MF, LML"/>
    <m/>
    <m/>
    <n v="0.5513304371436325"/>
    <n v="0.50181818181818105"/>
  </r>
  <r>
    <n v="25.9"/>
    <n v="25"/>
    <n v="9"/>
    <s v="HUMMOCK"/>
    <n v="7.8"/>
    <n v="7.6"/>
    <n v="7.4"/>
    <n v="7.4"/>
    <n v="7.6987012987012982"/>
    <n v="7.4000000000000012"/>
    <d v="2021-05-21T00:00:00"/>
    <s v="MF, TH, LM"/>
    <m/>
    <m/>
    <x v="10"/>
    <x v="2"/>
    <n v="7.7"/>
    <n v="7.7"/>
    <n v="7.1"/>
    <n v="7.4"/>
    <n v="7.7000000000000011"/>
    <n v="7.2468965517241379"/>
    <d v="2021-10-13T00:00:00"/>
    <s v="MF, LML"/>
    <m/>
    <m/>
    <n v="-1.298701298702909E-3"/>
    <n v="0.15310344827586331"/>
  </r>
  <r>
    <s v="25.10"/>
    <n v="25"/>
    <n v="10"/>
    <s v="HUMMOCK"/>
    <n v="5.6"/>
    <n v="5.4"/>
    <n v="5.2"/>
    <n v="5"/>
    <n v="5.4981818181818189"/>
    <n v="5.0980392156862742"/>
    <d v="2021-05-21T00:00:00"/>
    <s v="MF, TH, LM"/>
    <m/>
    <m/>
    <x v="10"/>
    <x v="10"/>
    <n v="5.0999999999999996"/>
    <n v="5.2"/>
    <n v="4.8"/>
    <n v="4.9000000000000004"/>
    <n v="5.1495145631067958"/>
    <n v="4.8494845360824748"/>
    <d v="2021-10-13T00:00:00"/>
    <s v="MF, LML"/>
    <m/>
    <m/>
    <n v="0.34866725507502316"/>
    <n v="0.2485546796037994"/>
  </r>
  <r>
    <n v="25.11"/>
    <n v="25"/>
    <n v="11"/>
    <s v="HUMMOCK"/>
    <n v="6.6"/>
    <n v="6.6"/>
    <n v="7.1"/>
    <n v="7.1"/>
    <n v="6.6"/>
    <n v="7.1"/>
    <d v="2021-05-21T00:00:00"/>
    <s v="MF, TH, LM"/>
    <m/>
    <m/>
    <x v="3"/>
    <x v="10"/>
    <n v="6.5"/>
    <n v="6.3"/>
    <n v="7"/>
    <n v="7"/>
    <n v="6.3984375"/>
    <n v="7"/>
    <d v="2021-10-13T00:00:00"/>
    <s v="MF, LML"/>
    <m/>
    <m/>
    <n v="0.20156249999999964"/>
    <n v="9.9999999999999645E-2"/>
  </r>
  <r>
    <n v="25.12"/>
    <n v="25"/>
    <n v="12"/>
    <s v="HUMMOCK"/>
    <n v="5.9"/>
    <n v="6"/>
    <n v="5.5"/>
    <n v="5.5"/>
    <n v="5.9495798319327742"/>
    <n v="5.5"/>
    <d v="2021-05-21T00:00:00"/>
    <s v="MF, TH, LM"/>
    <m/>
    <m/>
    <x v="3"/>
    <x v="10"/>
    <n v="5.9"/>
    <n v="6"/>
    <n v="5.0999999999999996"/>
    <n v="5.3"/>
    <n v="5.9495798319327742"/>
    <n v="5.1980769230769228"/>
    <d v="2021-10-13T00:00:00"/>
    <s v="MF, LML"/>
    <m/>
    <m/>
    <n v="0"/>
    <n v="0.30192307692307718"/>
  </r>
  <r>
    <n v="25.13"/>
    <n v="25"/>
    <n v="13"/>
    <s v="HUMMOCK"/>
    <n v="6"/>
    <n v="6"/>
    <n v="5.5"/>
    <n v="5.5"/>
    <n v="6"/>
    <n v="5.5"/>
    <d v="2021-05-21T00:00:00"/>
    <s v="MF, TH, LM"/>
    <m/>
    <m/>
    <x v="10"/>
    <x v="10"/>
    <n v="5.7"/>
    <n v="5.3"/>
    <n v="5.3"/>
    <n v="5.5"/>
    <n v="5.4927272727272722"/>
    <n v="5.3981481481481479"/>
    <d v="2021-10-13T00:00:00"/>
    <s v="MF, LML"/>
    <m/>
    <m/>
    <n v="0.50727272727272776"/>
    <n v="0.10185185185185208"/>
  </r>
  <r>
    <n v="25.14"/>
    <n v="25"/>
    <n v="14"/>
    <s v="HUMMOCK"/>
    <n v="6.6"/>
    <n v="6.4"/>
    <n v="6.8"/>
    <n v="6.7"/>
    <n v="6.4984615384615392"/>
    <n v="6.749629629629629"/>
    <d v="2021-05-21T00:00:00"/>
    <s v="MF, TH, LM"/>
    <m/>
    <m/>
    <x v="10"/>
    <x v="3"/>
    <n v="6.3"/>
    <n v="6.2"/>
    <n v="6.4"/>
    <n v="6.6"/>
    <n v="6.2496000000000009"/>
    <n v="6.4984615384615392"/>
    <d v="2021-10-13T00:00:00"/>
    <s v="MF, LML"/>
    <m/>
    <m/>
    <n v="0.24886153846153825"/>
    <n v="0.2511680911680898"/>
  </r>
  <r>
    <n v="25.15"/>
    <n v="25"/>
    <n v="15"/>
    <s v="HUMMOCK"/>
    <n v="7.9"/>
    <n v="7.8"/>
    <n v="7.7"/>
    <n v="7.6"/>
    <n v="7.8496815286624209"/>
    <n v="7.6496732026143786"/>
    <d v="2021-05-21T00:00:00"/>
    <s v="MF, TH, LM"/>
    <m/>
    <m/>
    <x v="10"/>
    <x v="3"/>
    <n v="7.7"/>
    <n v="7.5"/>
    <n v="7.7"/>
    <n v="7.5"/>
    <n v="7.598684210526315"/>
    <n v="7.598684210526315"/>
    <d v="2021-10-13T00:00:00"/>
    <s v="MF, LML"/>
    <s v="Målt litt bak"/>
    <m/>
    <n v="0.25099731813610582"/>
    <n v="5.0988992088063512E-2"/>
  </r>
  <r>
    <n v="25.16"/>
    <n v="25"/>
    <n v="16"/>
    <s v="HUMMOCK"/>
    <n v="6.6"/>
    <n v="6.7"/>
    <n v="6.2"/>
    <n v="6.1"/>
    <n v="6.6496240601503764"/>
    <n v="6.1495934959349583"/>
    <d v="2021-05-21T00:00:00"/>
    <s v="MF, TH, LM"/>
    <m/>
    <m/>
    <x v="3"/>
    <x v="10"/>
    <n v="6.9"/>
    <n v="6.7"/>
    <n v="6.1"/>
    <n v="6"/>
    <n v="6.798529411764707"/>
    <n v="6.0495867768595035"/>
    <d v="2021-10-13T00:00:00"/>
    <s v="MF, LML"/>
    <m/>
    <m/>
    <n v="-0.14890535161433061"/>
    <n v="0.10000671907545478"/>
  </r>
  <r>
    <n v="26.1"/>
    <n v="26"/>
    <n v="1"/>
    <s v="HUMMOCK"/>
    <n v="9"/>
    <n v="9"/>
    <n v="9.1"/>
    <n v="9.1999999999999993"/>
    <n v="9"/>
    <n v="9.1497267759562835"/>
    <d v="2021-05-21T00:00:00"/>
    <s v="MF, TH, LM"/>
    <s v="Litt nedbrutt"/>
    <m/>
    <x v="10"/>
    <x v="10"/>
    <n v="9"/>
    <n v="9.1999999999999993"/>
    <n v="9.1999999999999993"/>
    <n v="9.4"/>
    <n v="9.0989010989010985"/>
    <n v="9.2989247311827938"/>
    <d v="2021-10-13T00:00:00"/>
    <s v="MF, LML"/>
    <s v="Litt nedbrutt"/>
    <m/>
    <n v="-9.890109890109855E-2"/>
    <n v="-0.14919795522651036"/>
  </r>
  <r>
    <n v="26.2"/>
    <n v="26"/>
    <n v="2"/>
    <s v="HUMMOCK"/>
    <n v="8.1"/>
    <n v="8.1999999999999993"/>
    <n v="8.1999999999999993"/>
    <n v="8.1999999999999993"/>
    <n v="8.1496932515337424"/>
    <n v="8.1999999999999993"/>
    <d v="2021-05-21T00:00:00"/>
    <s v="MF, TH, LM"/>
    <m/>
    <m/>
    <x v="3"/>
    <x v="10"/>
    <n v="8.1"/>
    <n v="8"/>
    <n v="8.4"/>
    <n v="8.1"/>
    <n v="8.0496894409937898"/>
    <n v="8.2472727272727262"/>
    <d v="2021-10-13T00:00:00"/>
    <s v="MF, LML"/>
    <m/>
    <m/>
    <n v="0.10000381053995255"/>
    <n v="-4.7272727272726911E-2"/>
  </r>
  <r>
    <n v="26.3"/>
    <n v="26"/>
    <n v="3"/>
    <s v="HUMMOCK"/>
    <n v="7.3"/>
    <n v="7"/>
    <n v="6.9"/>
    <n v="6.6"/>
    <n v="7.1468531468531475"/>
    <n v="6.7466666666666661"/>
    <d v="2021-05-21T00:00:00"/>
    <s v="MF, TH, LM"/>
    <m/>
    <m/>
    <x v="10"/>
    <x v="4"/>
    <n v="7.1"/>
    <n v="7.3"/>
    <n v="6.7"/>
    <n v="6.7"/>
    <n v="7.1986111111111102"/>
    <n v="6.7"/>
    <d v="2021-10-13T00:00:00"/>
    <s v="MF, LML"/>
    <s v="Mer enn 1cm ø"/>
    <m/>
    <n v="-5.1757964257962641E-2"/>
    <n v="4.6666666666665968E-2"/>
  </r>
  <r>
    <n v="26.4"/>
    <n v="26"/>
    <n v="4"/>
    <s v="HUMMOCK"/>
    <n v="5.9"/>
    <n v="5.7"/>
    <n v="6.3"/>
    <n v="6.2"/>
    <n v="5.7982758620689658"/>
    <n v="6.2496000000000009"/>
    <d v="2021-05-21T00:00:00"/>
    <s v="MF, TH, LM"/>
    <m/>
    <m/>
    <x v="4"/>
    <x v="4"/>
    <n v="6.4"/>
    <n v="6.5"/>
    <n v="6.8"/>
    <n v="7"/>
    <n v="6.4496124031007751"/>
    <n v="6.8985507246376816"/>
    <d v="2021-10-13T00:00:00"/>
    <s v="MF, LML"/>
    <m/>
    <m/>
    <n v="-0.65133654103180927"/>
    <n v="-0.64895072463768066"/>
  </r>
  <r>
    <n v="26.5"/>
    <n v="26"/>
    <n v="5"/>
    <s v="HUMMOCK"/>
    <n v="7.4"/>
    <n v="7.4"/>
    <n v="7.6"/>
    <n v="7.3"/>
    <n v="7.4000000000000012"/>
    <n v="7.4469798657718131"/>
    <d v="2021-05-21T00:00:00"/>
    <s v="MF, TH, LM"/>
    <m/>
    <m/>
    <x v="10"/>
    <x v="10"/>
    <n v="6.8"/>
    <n v="7.1"/>
    <n v="7"/>
    <n v="7.4"/>
    <n v="6.9467625899280572"/>
    <n v="7.1944444444444446"/>
    <d v="2021-10-13T00:00:00"/>
    <s v="MF, LML"/>
    <s v="aus(rub)"/>
    <m/>
    <n v="0.45323741007194407"/>
    <n v="0.2525354213273685"/>
  </r>
  <r>
    <n v="26.6"/>
    <n v="26"/>
    <n v="6"/>
    <s v="HUMMOCK"/>
    <n v="9.1999999999999993"/>
    <n v="9"/>
    <n v="8.8000000000000007"/>
    <n v="8.8000000000000007"/>
    <n v="9.0989010989010985"/>
    <n v="8.8000000000000007"/>
    <d v="2021-05-21T00:00:00"/>
    <s v="MF, TH, LM"/>
    <m/>
    <m/>
    <x v="10"/>
    <x v="10"/>
    <n v="8.9"/>
    <n v="9.1"/>
    <n v="8.4"/>
    <n v="8.6"/>
    <n v="8.9988888888888887"/>
    <n v="8.498823529411764"/>
    <d v="2021-10-13T00:00:00"/>
    <s v="MF, LML"/>
    <s v="aus(rub)"/>
    <m/>
    <n v="0.10001221001220983"/>
    <n v="0.30117647058823671"/>
  </r>
  <r>
    <n v="26.7"/>
    <n v="26"/>
    <n v="7"/>
    <s v="HUMMOCK"/>
    <n v="6.3"/>
    <n v="6"/>
    <n v="5.6"/>
    <n v="5.5"/>
    <n v="6.1463414634146352"/>
    <n v="5.5495495495495497"/>
    <d v="2021-05-21T00:00:00"/>
    <s v="MF, TH, LM"/>
    <m/>
    <m/>
    <x v="10"/>
    <x v="10"/>
    <n v="5.7"/>
    <n v="5.9"/>
    <n v="5.3"/>
    <n v="5.5"/>
    <n v="5.7982758620689658"/>
    <n v="5.3981481481481479"/>
    <d v="2021-10-13T00:00:00"/>
    <s v="MF, LML"/>
    <m/>
    <m/>
    <n v="0.34806560134566933"/>
    <n v="0.15140140140140179"/>
  </r>
  <r>
    <n v="26.8"/>
    <n v="26"/>
    <n v="8"/>
    <s v="HUMMOCK"/>
    <n v="9.6"/>
    <n v="9.4"/>
    <n v="9.5"/>
    <n v="9.1999999999999993"/>
    <n v="9.498947368421053"/>
    <n v="9.3475935828877006"/>
    <d v="2021-05-21T00:00:00"/>
    <s v="MF, TH, LM"/>
    <m/>
    <m/>
    <x v="10"/>
    <x v="4"/>
    <n v="9.1999999999999993"/>
    <n v="9.4"/>
    <n v="8.9"/>
    <n v="9.1"/>
    <n v="9.2989247311827938"/>
    <n v="8.9988888888888887"/>
    <d v="2021-10-13T00:00:00"/>
    <s v="MF, LML"/>
    <m/>
    <m/>
    <n v="0.20002263723825919"/>
    <n v="0.34870469399881188"/>
  </r>
  <r>
    <n v="26.9"/>
    <n v="26"/>
    <n v="9"/>
    <s v="HUMMOCK"/>
    <n v="6.9"/>
    <n v="6.6"/>
    <n v="6.5"/>
    <n v="6.4"/>
    <n v="6.7466666666666661"/>
    <n v="6.4496124031007751"/>
    <d v="2021-05-21T00:00:00"/>
    <s v="MF, TH, LM"/>
    <m/>
    <m/>
    <x v="2"/>
    <x v="10"/>
    <n v="6.8"/>
    <n v="7"/>
    <n v="6.5"/>
    <n v="6.7"/>
    <n v="6.8985507246376816"/>
    <n v="6.5984848484848486"/>
    <d v="2021-10-13T00:00:00"/>
    <s v="MF, LML"/>
    <m/>
    <m/>
    <n v="-0.15188405797101545"/>
    <n v="-0.14887244538407352"/>
  </r>
  <r>
    <s v="26.10"/>
    <n v="26"/>
    <n v="10"/>
    <s v="HUMMOCK"/>
    <n v="9.4"/>
    <n v="9.4"/>
    <n v="9.5"/>
    <n v="9.6"/>
    <n v="9.4"/>
    <n v="9.5497382198952874"/>
    <d v="2021-05-21T00:00:00"/>
    <s v="MF, TH, LM"/>
    <m/>
    <m/>
    <x v="10"/>
    <x v="2"/>
    <n v="9.1999999999999993"/>
    <n v="9.4"/>
    <n v="9.5"/>
    <n v="9.4"/>
    <n v="9.2989247311827938"/>
    <n v="9.4497354497354511"/>
    <d v="2021-10-13T00:00:00"/>
    <s v="MF, LML"/>
    <m/>
    <m/>
    <n v="0.10107526881720652"/>
    <n v="0.10000277015983627"/>
  </r>
  <r>
    <n v="26.11"/>
    <n v="26"/>
    <n v="11"/>
    <s v="HUMMOCK"/>
    <n v="9.1999999999999993"/>
    <n v="8.8000000000000007"/>
    <n v="9"/>
    <n v="8.8000000000000007"/>
    <n v="8.9955555555555566"/>
    <n v="8.8988764044943824"/>
    <d v="2021-05-21T00:00:00"/>
    <s v="MF, TH, LM"/>
    <m/>
    <m/>
    <x v="4"/>
    <x v="4"/>
    <n v="9"/>
    <n v="8.9"/>
    <n v="8.9"/>
    <n v="8.6999999999999993"/>
    <n v="8.949720670391061"/>
    <n v="8.7988636363636363"/>
    <d v="2021-10-13T00:00:00"/>
    <s v="MF, LML"/>
    <m/>
    <m/>
    <n v="4.5834885164495631E-2"/>
    <n v="0.10001276813074611"/>
  </r>
  <r>
    <n v="26.12"/>
    <n v="26"/>
    <n v="12"/>
    <s v="HUMMOCK"/>
    <n v="6.9"/>
    <n v="6.7"/>
    <n v="7"/>
    <n v="6.8"/>
    <n v="6.798529411764707"/>
    <n v="6.8985507246376816"/>
    <d v="2021-05-21T00:00:00"/>
    <s v="MF, TH, LM"/>
    <m/>
    <m/>
    <x v="4"/>
    <x v="4"/>
    <n v="6.3"/>
    <n v="6.4"/>
    <n v="6.9"/>
    <n v="6.7"/>
    <n v="6.3496062992125983"/>
    <n v="6.798529411764707"/>
    <d v="2021-10-13T00:00:00"/>
    <s v="MF, LML"/>
    <s v="Bleik"/>
    <m/>
    <n v="0.44892311255210871"/>
    <n v="0.10002131287297455"/>
  </r>
  <r>
    <n v="26.13"/>
    <n v="26"/>
    <n v="13"/>
    <s v="HUMMOCK"/>
    <n v="7.5"/>
    <n v="7.4"/>
    <n v="7.5"/>
    <n v="7.4"/>
    <n v="7.4496644295302019"/>
    <n v="7.4496644295302019"/>
    <d v="2021-05-21T00:00:00"/>
    <s v="MF, TH, LM"/>
    <m/>
    <m/>
    <x v="2"/>
    <x v="2"/>
    <n v="7.3"/>
    <n v="7.1"/>
    <n v="7"/>
    <n v="7.4"/>
    <n v="7.1986111111111102"/>
    <n v="7.1944444444444446"/>
    <d v="2021-10-13T00:00:00"/>
    <s v="MF, LML"/>
    <m/>
    <m/>
    <n v="0.25105331841909173"/>
    <n v="0.25521998508575727"/>
  </r>
  <r>
    <n v="26.14"/>
    <n v="26"/>
    <n v="14"/>
    <s v="HUMMOCK"/>
    <n v="7.3"/>
    <n v="7"/>
    <n v="6.8"/>
    <n v="6.7"/>
    <n v="7.1468531468531475"/>
    <n v="6.749629629629629"/>
    <d v="2021-05-21T00:00:00"/>
    <s v="MF, TH, LM"/>
    <m/>
    <m/>
    <x v="2"/>
    <x v="2"/>
    <n v="6.3"/>
    <n v="6.6"/>
    <n v="6.4"/>
    <n v="6.5"/>
    <n v="6.4465116279069772"/>
    <n v="6.4496124031007751"/>
    <d v="2021-10-13T00:00:00"/>
    <s v="MF, LML"/>
    <m/>
    <m/>
    <n v="0.70034151894617036"/>
    <n v="0.30001722652885388"/>
  </r>
  <r>
    <n v="26.15"/>
    <n v="26"/>
    <n v="15"/>
    <s v="HUMMOCK"/>
    <n v="5.7"/>
    <n v="5.5"/>
    <n v="5.7"/>
    <n v="5.4"/>
    <n v="5.5982142857142856"/>
    <n v="5.5459459459459461"/>
    <d v="2021-05-21T00:00:00"/>
    <s v="MF, TH, LM"/>
    <m/>
    <m/>
    <x v="4"/>
    <x v="4"/>
    <n v="5.2"/>
    <n v="5.2"/>
    <n v="5.3"/>
    <n v="5.4"/>
    <n v="5.2"/>
    <n v="5.349532710280374"/>
    <d v="2021-10-13T00:00:00"/>
    <s v="MF, LML"/>
    <m/>
    <m/>
    <n v="0.39821428571428541"/>
    <n v="0.19641323566557212"/>
  </r>
  <r>
    <n v="26.16"/>
    <n v="26"/>
    <n v="16"/>
    <s v="HUMMOCK"/>
    <n v="6.1"/>
    <n v="6"/>
    <n v="5.8"/>
    <n v="5.9"/>
    <n v="6.0495867768595035"/>
    <n v="5.8495726495726492"/>
    <d v="2021-05-21T00:00:00"/>
    <s v="MF, TH, LM"/>
    <m/>
    <m/>
    <x v="4"/>
    <x v="4"/>
    <n v="5.6"/>
    <n v="5.9"/>
    <n v="5.4"/>
    <n v="5.4"/>
    <n v="5.7460869565217383"/>
    <n v="5.4"/>
    <d v="2021-10-13T00:00:00"/>
    <s v="MF, LML"/>
    <s v="Målt i front"/>
    <m/>
    <n v="0.30349982033776524"/>
    <n v="0.44957264957264886"/>
  </r>
  <r>
    <n v="27.1"/>
    <n v="27"/>
    <n v="1"/>
    <s v="HOLLOW"/>
    <n v="10"/>
    <n v="10"/>
    <n v="10.1"/>
    <n v="10"/>
    <n v="10"/>
    <n v="10.049751243781094"/>
    <d v="2021-05-21T00:00:00"/>
    <s v="MF, TH, LM"/>
    <s v="&gt;1 cm (v), front (ø)"/>
    <m/>
    <x v="0"/>
    <x v="0"/>
    <n v="9.8000000000000007"/>
    <n v="10.1"/>
    <n v="10"/>
    <n v="10.1"/>
    <n v="9.947738693467338"/>
    <n v="10.049751243781094"/>
    <d v="2021-10-13T00:00:00"/>
    <s v="MF, LML"/>
    <m/>
    <m/>
    <n v="5.2261306532662033E-2"/>
    <n v="0"/>
  </r>
  <r>
    <n v="27.2"/>
    <n v="27"/>
    <n v="2"/>
    <s v="HOLLOW"/>
    <n v="5.9"/>
    <n v="6"/>
    <n v="6.9"/>
    <n v="6.6"/>
    <n v="5.9495798319327742"/>
    <n v="6.7466666666666661"/>
    <d v="2021-05-21T00:00:00"/>
    <s v="MF, TH, LM"/>
    <s v="Målt litt front"/>
    <m/>
    <x v="0"/>
    <x v="0"/>
    <n v="6.1"/>
    <n v="6.4"/>
    <n v="6.5"/>
    <n v="6.5"/>
    <n v="6.2463999999999995"/>
    <n v="6.5"/>
    <d v="2021-10-13T00:00:00"/>
    <s v="MF, LML"/>
    <s v="Målt litt i front"/>
    <m/>
    <n v="-0.29682016806722533"/>
    <n v="0.24666666666666615"/>
  </r>
  <r>
    <n v="27.3"/>
    <n v="27"/>
    <n v="3"/>
    <s v="HOLLOW"/>
    <n v="7.5"/>
    <n v="7.5"/>
    <n v="7.4"/>
    <n v="7.1"/>
    <n v="7.5"/>
    <n v="7.2468965517241379"/>
    <d v="2021-05-21T00:00:00"/>
    <s v="MF, TH, LM"/>
    <s v="Målt bak (v), front (ø)"/>
    <m/>
    <x v="0"/>
    <x v="0"/>
    <n v="7.6"/>
    <n v="8"/>
    <n v="7.7"/>
    <n v="7.5"/>
    <n v="7.7948717948717956"/>
    <n v="7.598684210526315"/>
    <d v="2021-10-13T00:00:00"/>
    <s v="MF, LML"/>
    <s v="Målt bak v, front ø"/>
    <m/>
    <n v="-0.2948717948717956"/>
    <n v="-0.35178765880217711"/>
  </r>
  <r>
    <n v="27.4"/>
    <n v="27"/>
    <n v="4"/>
    <s v="HOLLOW"/>
    <n v="6"/>
    <n v="6"/>
    <n v="6"/>
    <n v="6"/>
    <n v="6"/>
    <n v="6"/>
    <d v="2021-05-21T00:00:00"/>
    <s v="MF, TH, LM"/>
    <m/>
    <m/>
    <x v="5"/>
    <x v="8"/>
    <n v="5.5"/>
    <n v="5.9"/>
    <n v="5.3"/>
    <n v="5.4"/>
    <n v="5.692982456140351"/>
    <n v="5.349532710280374"/>
    <d v="2021-10-13T00:00:00"/>
    <s v="MF, LML"/>
    <m/>
    <m/>
    <n v="0.30701754385964897"/>
    <n v="0.65046728971962597"/>
  </r>
  <r>
    <n v="27.5"/>
    <n v="27"/>
    <n v="5"/>
    <s v="HOLLOW"/>
    <n v="9.9"/>
    <n v="10.1"/>
    <n v="9.5"/>
    <n v="9.1"/>
    <n v="9.9989999999999988"/>
    <n v="9.2956989247311839"/>
    <d v="2021-05-21T00:00:00"/>
    <s v="MF, TH, LM"/>
    <m/>
    <m/>
    <x v="0"/>
    <x v="0"/>
    <n v="10.3"/>
    <n v="10.4"/>
    <n v="9"/>
    <n v="8.8000000000000007"/>
    <n v="10.349758454106279"/>
    <n v="8.8988764044943824"/>
    <d v="2021-10-13T00:00:00"/>
    <s v="MF, LML"/>
    <m/>
    <m/>
    <n v="-0.35075845410628048"/>
    <n v="0.39682252023680142"/>
  </r>
  <r>
    <n v="27.6"/>
    <n v="27"/>
    <n v="6"/>
    <s v="HOLLOW"/>
    <n v="6.4"/>
    <n v="6.7"/>
    <n v="6.6"/>
    <n v="6.8"/>
    <n v="6.5465648854961831"/>
    <n v="6.6985074626865666"/>
    <d v="2021-05-21T00:00:00"/>
    <s v="MF, TH, LM"/>
    <m/>
    <m/>
    <x v="5"/>
    <x v="5"/>
    <n v="6.7"/>
    <n v="6.7"/>
    <n v="6.5"/>
    <n v="6.6"/>
    <n v="6.7"/>
    <n v="6.5496183206106871"/>
    <d v="2021-10-13T00:00:00"/>
    <s v="MF, LML"/>
    <m/>
    <m/>
    <n v="-0.15343511450381708"/>
    <n v="0.14888914207587955"/>
  </r>
  <r>
    <n v="27.7"/>
    <n v="27"/>
    <n v="7"/>
    <s v="HOLLOW"/>
    <n v="7.2"/>
    <n v="7.4"/>
    <n v="7.7"/>
    <n v="7.6"/>
    <n v="7.2986301369863007"/>
    <n v="7.6496732026143786"/>
    <d v="2021-05-21T00:00:00"/>
    <s v="MF, TH, LM"/>
    <m/>
    <m/>
    <x v="5"/>
    <x v="8"/>
    <n v="7.4"/>
    <n v="7.5"/>
    <n v="7.4"/>
    <n v="7.5"/>
    <n v="7.4496644295302019"/>
    <n v="7.4496644295302019"/>
    <d v="2021-10-13T00:00:00"/>
    <s v="MF, LML"/>
    <m/>
    <m/>
    <n v="-0.15103429254390122"/>
    <n v="0.20000877308417664"/>
  </r>
  <r>
    <n v="27.8"/>
    <n v="27"/>
    <n v="8"/>
    <s v="HOLLOW"/>
    <n v="8.6999999999999993"/>
    <n v="8.9"/>
    <n v="8.6999999999999993"/>
    <n v="8.6999999999999993"/>
    <n v="8.7988636363636363"/>
    <n v="8.6999999999999993"/>
    <d v="2021-05-21T00:00:00"/>
    <s v="MF, TH, LM"/>
    <m/>
    <m/>
    <x v="5"/>
    <x v="0"/>
    <n v="7.8"/>
    <n v="8.1999999999999993"/>
    <n v="7.9"/>
    <n v="8.1"/>
    <n v="7.9949999999999983"/>
    <n v="7.9987500000000002"/>
    <d v="2021-10-13T00:00:00"/>
    <s v="MF, LML"/>
    <m/>
    <m/>
    <n v="0.803863636363638"/>
    <n v="0.70124999999999904"/>
  </r>
  <r>
    <n v="27.9"/>
    <n v="27"/>
    <n v="9"/>
    <s v="HOLLOW"/>
    <n v="9"/>
    <n v="9.3000000000000007"/>
    <n v="8.5"/>
    <n v="8.4"/>
    <n v="9.1475409836065573"/>
    <n v="8.449704142011834"/>
    <d v="2021-05-21T00:00:00"/>
    <s v="MF, TH, LM"/>
    <m/>
    <m/>
    <x v="5"/>
    <x v="4"/>
    <n v="8.8000000000000007"/>
    <n v="9"/>
    <n v="8.4"/>
    <n v="8"/>
    <n v="8.8988764044943824"/>
    <n v="8.1951219512195124"/>
    <d v="2021-10-13T00:00:00"/>
    <s v="MF, LML"/>
    <s v="v &gt;1cm"/>
    <m/>
    <n v="0.24866457911217488"/>
    <n v="0.25458219079232158"/>
  </r>
  <r>
    <s v="27.10"/>
    <n v="27"/>
    <n v="10"/>
    <s v="HOLLOW"/>
    <n v="7.2"/>
    <n v="7.5"/>
    <n v="7.5"/>
    <n v="7.6"/>
    <n v="7.3469387755102034"/>
    <n v="7.5496688741721858"/>
    <d v="2021-05-21T00:00:00"/>
    <s v="MF, TH, LM"/>
    <s v="i søkk, avstand til ind"/>
    <m/>
    <x v="5"/>
    <x v="5"/>
    <n v="6.7"/>
    <n v="6.7"/>
    <n v="6.4"/>
    <n v="6.5"/>
    <n v="6.7"/>
    <n v="6.4496124031007751"/>
    <d v="2021-10-13T00:00:00"/>
    <s v="MF, LML"/>
    <m/>
    <m/>
    <n v="0.64693877551020318"/>
    <n v="1.1000564710714107"/>
  </r>
  <r>
    <n v="27.11"/>
    <n v="27"/>
    <n v="11"/>
    <s v="HOLLOW"/>
    <n v="9.4"/>
    <n v="9.8000000000000007"/>
    <n v="9.6"/>
    <n v="9.4"/>
    <n v="9.5958333333333332"/>
    <n v="9.498947368421053"/>
    <d v="2021-05-21T00:00:00"/>
    <s v="MF, TH, LM"/>
    <m/>
    <m/>
    <x v="5"/>
    <x v="5"/>
    <n v="9.6999999999999993"/>
    <n v="10"/>
    <n v="8.8000000000000007"/>
    <n v="8.9"/>
    <n v="9.8477157360406089"/>
    <n v="8.8497175141242934"/>
    <d v="2021-10-13T00:00:00"/>
    <s v="MF, LML"/>
    <m/>
    <m/>
    <n v="-0.25188240270727569"/>
    <n v="0.64922985429675961"/>
  </r>
  <r>
    <n v="27.12"/>
    <n v="27"/>
    <n v="12"/>
    <s v="HOLLOW"/>
    <n v="7.3"/>
    <n v="7.2"/>
    <n v="6.7"/>
    <n v="7"/>
    <n v="7.2496551724137932"/>
    <n v="6.8467153284671536"/>
    <d v="2021-05-21T00:00:00"/>
    <s v="MF, TH, LM"/>
    <m/>
    <m/>
    <x v="2"/>
    <x v="4"/>
    <n v="6.2"/>
    <n v="6"/>
    <n v="5.5"/>
    <n v="5.4"/>
    <n v="6.0983606557377055"/>
    <n v="5.4495412844036695"/>
    <d v="2021-10-13T00:00:00"/>
    <s v="MF, LML"/>
    <m/>
    <m/>
    <n v="1.1512945166760877"/>
    <n v="1.3971740440634841"/>
  </r>
  <r>
    <n v="27.13"/>
    <n v="27"/>
    <n v="13"/>
    <s v="HOLLOW"/>
    <n v="9.4"/>
    <n v="9.5"/>
    <n v="9.6999999999999993"/>
    <n v="9.5"/>
    <n v="9.4497354497354511"/>
    <n v="9.5989583333333321"/>
    <d v="2021-05-21T00:00:00"/>
    <s v="MF, TH, LM"/>
    <s v="Målt i front"/>
    <m/>
    <x v="0"/>
    <x v="5"/>
    <n v="9"/>
    <n v="9.1999999999999993"/>
    <n v="8.6"/>
    <n v="8.9"/>
    <n v="9.0989010989010985"/>
    <n v="8.7474285714285713"/>
    <d v="2021-10-13T00:00:00"/>
    <s v="MF, LML"/>
    <s v="Målt litt i front"/>
    <m/>
    <n v="0.35083435083435255"/>
    <n v="0.85152976190476082"/>
  </r>
  <r>
    <n v="27.14"/>
    <n v="27"/>
    <n v="14"/>
    <s v="HOLLOW"/>
    <n v="9.6"/>
    <n v="9.5"/>
    <n v="9.6"/>
    <n v="10"/>
    <n v="9.5497382198952874"/>
    <n v="9.795918367346939"/>
    <d v="2021-05-21T00:00:00"/>
    <s v="MF, TH, LM"/>
    <m/>
    <m/>
    <x v="4"/>
    <x v="4"/>
    <n v="9"/>
    <n v="9.1"/>
    <n v="9.5"/>
    <n v="9.9"/>
    <n v="9.0497237569060776"/>
    <n v="9.6958762886597949"/>
    <d v="2021-10-13T00:00:00"/>
    <s v="MF, LML"/>
    <m/>
    <m/>
    <n v="0.50001446298920982"/>
    <n v="0.1000420786871441"/>
  </r>
  <r>
    <n v="27.15"/>
    <n v="27"/>
    <n v="15"/>
    <s v="HOLLOW"/>
    <n v="8.8000000000000007"/>
    <n v="8.6"/>
    <n v="9.1999999999999993"/>
    <n v="9"/>
    <n v="8.6988505747126439"/>
    <n v="9.0989010989010985"/>
    <d v="2021-05-21T00:00:00"/>
    <s v="MF, TH, LM"/>
    <m/>
    <m/>
    <x v="5"/>
    <x v="2"/>
    <n v="8.8000000000000007"/>
    <n v="9"/>
    <n v="9.1"/>
    <n v="9.3000000000000007"/>
    <n v="8.8988764044943824"/>
    <n v="9.198913043478262"/>
    <d v="2021-10-13T00:00:00"/>
    <s v="MF, LML"/>
    <m/>
    <m/>
    <n v="-0.20002582978173855"/>
    <n v="-0.10001194457716345"/>
  </r>
  <r>
    <n v="27.16"/>
    <n v="27"/>
    <n v="16"/>
    <s v="HOLLOW"/>
    <n v="10.5"/>
    <n v="10.4"/>
    <n v="9.8000000000000007"/>
    <n v="10"/>
    <n v="10.44976076555024"/>
    <n v="9.8989898989898997"/>
    <d v="2021-05-21T00:00:00"/>
    <s v="MF, TH, LM"/>
    <m/>
    <m/>
    <x v="5"/>
    <x v="5"/>
    <n v="10.1"/>
    <n v="10.4"/>
    <n v="9.3000000000000007"/>
    <n v="9.5"/>
    <n v="10.247804878048781"/>
    <n v="9.3989361702127674"/>
    <d v="2021-10-13T00:00:00"/>
    <s v="MF, LML"/>
    <s v="Målt litt bak"/>
    <m/>
    <n v="0.20195588750145888"/>
    <n v="0.50005372877713228"/>
  </r>
  <r>
    <n v="28.1"/>
    <n v="28"/>
    <n v="1"/>
    <s v="HOLLOW"/>
    <n v="9.5"/>
    <n v="9.4"/>
    <n v="9.5"/>
    <n v="9.4"/>
    <n v="9.4497354497354511"/>
    <n v="9.4497354497354511"/>
    <d v="2021-05-21T00:00:00"/>
    <s v="MF, TH, LM"/>
    <s v="Målt i forkant"/>
    <m/>
    <x v="0"/>
    <x v="0"/>
    <n v="9.6"/>
    <n v="9.4"/>
    <n v="9.6999999999999993"/>
    <n v="10"/>
    <n v="9.498947368421053"/>
    <n v="9.8477157360406089"/>
    <d v="2021-10-13T00:00:00"/>
    <s v="MF, LML"/>
    <s v="Målt i front"/>
    <m/>
    <n v="-4.921191868560193E-2"/>
    <n v="-0.3979802863051578"/>
  </r>
  <r>
    <n v="28.2"/>
    <n v="28"/>
    <n v="2"/>
    <s v="HOLLOW"/>
    <n v="8.1"/>
    <n v="7.9"/>
    <n v="8"/>
    <n v="7.9"/>
    <n v="7.9987500000000002"/>
    <n v="7.949685534591195"/>
    <d v="2021-05-21T00:00:00"/>
    <s v="MF, TH, LM"/>
    <m/>
    <m/>
    <x v="0"/>
    <x v="5"/>
    <n v="7.8"/>
    <n v="8.1"/>
    <n v="8.1999999999999993"/>
    <n v="8.4"/>
    <n v="7.9471698113207534"/>
    <n v="8.298795180722891"/>
    <d v="2021-10-13T00:00:00"/>
    <s v="MF, LML"/>
    <m/>
    <m/>
    <n v="5.1580188679246852E-2"/>
    <n v="-0.34910964613169604"/>
  </r>
  <r>
    <n v="28.3"/>
    <n v="28"/>
    <n v="3"/>
    <s v="HOLLOW"/>
    <n v="11.3"/>
    <n v="11.2"/>
    <n v="11.3"/>
    <n v="11.5"/>
    <n v="11.249777777777778"/>
    <n v="11.399122807017545"/>
    <d v="2021-05-21T00:00:00"/>
    <s v="MF, TH, LM"/>
    <s v="Målt bak (ø)"/>
    <m/>
    <x v="2"/>
    <x v="2"/>
    <n v="11.2"/>
    <n v="11.6"/>
    <n v="11.2"/>
    <n v="11.5"/>
    <n v="11.396491228070174"/>
    <n v="11.348017621145374"/>
    <d v="2021-10-13T00:00:00"/>
    <s v="MF, LML"/>
    <s v="Målt bak ø. ten (v og ø) høst?"/>
    <m/>
    <n v="-0.14671345029239546"/>
    <n v="5.1105185872170722E-2"/>
  </r>
  <r>
    <n v="28.4"/>
    <n v="28"/>
    <n v="4"/>
    <s v="HOLLOW"/>
    <n v="10.6"/>
    <n v="10.6"/>
    <n v="10.5"/>
    <n v="10.3"/>
    <n v="10.6"/>
    <n v="10.399038461538462"/>
    <d v="2021-05-21T00:00:00"/>
    <s v="MF, TH, LM"/>
    <s v="Søkk, målt bort fra kant"/>
    <m/>
    <x v="2"/>
    <x v="2"/>
    <n v="10"/>
    <n v="10.3"/>
    <n v="10.199999999999999"/>
    <n v="10.4"/>
    <n v="10.147783251231528"/>
    <n v="10.299029126213592"/>
    <d v="2021-10-13T00:00:00"/>
    <s v="MF, LML"/>
    <s v="Målt utenfor hull"/>
    <m/>
    <n v="0.45221674876847118"/>
    <n v="0.10000933532487011"/>
  </r>
  <r>
    <n v="28.5"/>
    <n v="28"/>
    <n v="5"/>
    <s v="HOLLOW"/>
    <n v="10.1"/>
    <n v="10.1"/>
    <n v="10.199999999999999"/>
    <n v="10"/>
    <n v="10.1"/>
    <n v="10.099009900990097"/>
    <d v="2021-05-21T00:00:00"/>
    <s v="MF, TH, LM"/>
    <m/>
    <m/>
    <x v="5"/>
    <x v="0"/>
    <n v="10.3"/>
    <n v="10.199999999999999"/>
    <n v="10.199999999999999"/>
    <n v="10.4"/>
    <n v="10.249756097560976"/>
    <n v="10.299029126213592"/>
    <d v="2021-10-13T00:00:00"/>
    <s v="MF, LML"/>
    <s v="Nedbrutt bal v"/>
    <m/>
    <n v="-0.14975609756097619"/>
    <n v="-0.20001922522349425"/>
  </r>
  <r>
    <n v="28.6"/>
    <n v="28"/>
    <n v="6"/>
    <s v="HOLLOW"/>
    <n v="7"/>
    <n v="7"/>
    <n v="7.9"/>
    <n v="7.9"/>
    <n v="7"/>
    <n v="7.9000000000000012"/>
    <d v="2021-05-21T00:00:00"/>
    <s v="MF, TH, LM"/>
    <m/>
    <m/>
    <x v="8"/>
    <x v="7"/>
    <n v="7.1"/>
    <n v="7"/>
    <n v="6.8"/>
    <n v="6.8"/>
    <n v="7.0496453900709231"/>
    <n v="6.8"/>
    <d v="2021-10-13T00:00:00"/>
    <s v="MF, LML"/>
    <m/>
    <m/>
    <n v="-4.9645390070923057E-2"/>
    <n v="1.1000000000000014"/>
  </r>
  <r>
    <n v="28.7"/>
    <n v="28"/>
    <n v="7"/>
    <s v="HOLLOW"/>
    <n v="9.1999999999999993"/>
    <n v="8.9"/>
    <n v="8.3000000000000007"/>
    <n v="8.6999999999999993"/>
    <n v="9.0475138121546959"/>
    <n v="8.4952941176470596"/>
    <d v="2021-05-21T00:00:00"/>
    <s v="MF, TH, LM"/>
    <m/>
    <m/>
    <x v="0"/>
    <x v="5"/>
    <n v="9.1999999999999993"/>
    <n v="9.4"/>
    <n v="8.3000000000000007"/>
    <n v="8.1999999999999993"/>
    <n v="9.2989247311827938"/>
    <n v="8.24969696969697"/>
    <d v="2021-10-13T00:00:00"/>
    <s v="MF, LML"/>
    <m/>
    <m/>
    <n v="-0.25141091902809798"/>
    <n v="0.24559714795008958"/>
  </r>
  <r>
    <n v="28.8"/>
    <n v="28"/>
    <n v="8"/>
    <s v="HOLLOW"/>
    <n v="7.8"/>
    <n v="7.5"/>
    <n v="8"/>
    <n v="7.7"/>
    <n v="7.6470588235294112"/>
    <n v="7.8471337579617835"/>
    <d v="2021-05-21T00:00:00"/>
    <s v="MF, TH, LM"/>
    <s v="Målt bak"/>
    <m/>
    <x v="8"/>
    <x v="7"/>
    <n v="7"/>
    <n v="7.4"/>
    <n v="7.2"/>
    <n v="7.1"/>
    <n v="7.1944444444444446"/>
    <n v="7.1496503496503498"/>
    <d v="2021-10-13T00:00:00"/>
    <s v="MF, LML"/>
    <m/>
    <m/>
    <n v="0.4526143790849666"/>
    <n v="0.69748340831143363"/>
  </r>
  <r>
    <n v="28.9"/>
    <n v="28"/>
    <n v="9"/>
    <s v="HOLLOW"/>
    <s v="NA"/>
    <s v="NA"/>
    <s v="NA"/>
    <s v="NA"/>
    <e v="#N/A"/>
    <e v="#N/A"/>
    <d v="2021-05-21T00:00:00"/>
    <s v="MF, TH, LM"/>
    <s v="Ingen pinne"/>
    <m/>
    <x v="11"/>
    <x v="11"/>
    <m/>
    <m/>
    <m/>
    <m/>
    <s v=""/>
    <s v=""/>
    <d v="2021-10-13T00:00:00"/>
    <s v="MF, LML"/>
    <m/>
    <m/>
    <s v=""/>
    <s v=""/>
  </r>
  <r>
    <s v="28.10"/>
    <n v="28"/>
    <n v="10"/>
    <s v="HOLLOW"/>
    <n v="6.7"/>
    <n v="6.4"/>
    <n v="7"/>
    <n v="6.8"/>
    <n v="6.5465648854961831"/>
    <n v="6.8985507246376816"/>
    <d v="2021-05-21T00:00:00"/>
    <s v="MF, TH, LM"/>
    <s v="Søkk &gt;1cm til ind"/>
    <m/>
    <x v="8"/>
    <x v="7"/>
    <n v="6.9"/>
    <n v="7.2"/>
    <n v="6.9"/>
    <n v="6.8"/>
    <n v="7.0468085106382965"/>
    <n v="6.8496350364963501"/>
    <d v="2021-10-13T00:00:00"/>
    <s v="MF, LML"/>
    <s v="Søkk, noe nedbrutt v, &gt;1cm"/>
    <m/>
    <n v="-0.5002436251421134"/>
    <n v="4.8915688141331515E-2"/>
  </r>
  <r>
    <n v="28.11"/>
    <n v="28"/>
    <n v="11"/>
    <s v="HOLLOW"/>
    <n v="8.3000000000000007"/>
    <n v="8.5"/>
    <n v="9.1999999999999993"/>
    <n v="8.9"/>
    <n v="8.3988095238095255"/>
    <n v="9.0475138121546959"/>
    <d v="2021-05-21T00:00:00"/>
    <s v="MF, TH, LM"/>
    <s v="Søkk &gt;1cm til ind"/>
    <m/>
    <x v="8"/>
    <x v="7"/>
    <n v="8.5"/>
    <n v="8.6"/>
    <n v="9.1999999999999993"/>
    <n v="9.5"/>
    <n v="8.5497076023391809"/>
    <n v="9.3475935828877006"/>
    <d v="2021-10-13T00:00:00"/>
    <s v="MF, LML"/>
    <s v="Målt bak v"/>
    <m/>
    <n v="-0.15089807852965542"/>
    <n v="-0.30007977073300474"/>
  </r>
  <r>
    <n v="28.12"/>
    <n v="28"/>
    <n v="12"/>
    <s v="HOLLOW"/>
    <n v="6.5"/>
    <n v="6"/>
    <n v="4.3"/>
    <n v="4"/>
    <n v="6.24"/>
    <n v="4.1445783132530121"/>
    <d v="2021-05-21T00:00:00"/>
    <s v="MF, TH, LM"/>
    <s v="Søkk &gt;1cm til ind (ø)"/>
    <m/>
    <x v="8"/>
    <x v="7"/>
    <n v="5.7"/>
    <n v="5.6"/>
    <n v="5.9"/>
    <n v="5.9"/>
    <n v="5.6495575221238932"/>
    <n v="5.9"/>
    <d v="2021-10-13T00:00:00"/>
    <s v="MF, LML"/>
    <m/>
    <m/>
    <n v="0.59044247787610704"/>
    <n v="-1.7554216867469883"/>
  </r>
  <r>
    <n v="28.13"/>
    <n v="28"/>
    <n v="13"/>
    <s v="HOLLOW"/>
    <s v="NA"/>
    <s v="NA"/>
    <s v="NA"/>
    <s v="NA"/>
    <e v="#N/A"/>
    <e v="#N/A"/>
    <d v="2021-05-21T00:00:00"/>
    <s v="MF, TH, LM"/>
    <s v="Ingen pinne"/>
    <m/>
    <x v="11"/>
    <x v="11"/>
    <m/>
    <m/>
    <m/>
    <m/>
    <s v=""/>
    <s v=""/>
    <d v="2021-10-13T00:00:00"/>
    <s v="MF, LML"/>
    <m/>
    <m/>
    <s v=""/>
    <s v=""/>
  </r>
  <r>
    <n v="28.14"/>
    <n v="28"/>
    <n v="14"/>
    <s v="HOLLOW"/>
    <n v="8.5"/>
    <n v="8.4"/>
    <n v="9"/>
    <n v="8.6"/>
    <n v="8.449704142011834"/>
    <n v="8.7954545454545467"/>
    <d v="2021-05-21T00:00:00"/>
    <s v="MF, TH, LM"/>
    <m/>
    <m/>
    <x v="8"/>
    <x v="7"/>
    <n v="8.6999999999999993"/>
    <n v="8.8000000000000007"/>
    <n v="9.1999999999999993"/>
    <n v="9"/>
    <n v="8.7497142857142851"/>
    <n v="9.0989010989010985"/>
    <d v="2021-10-13T00:00:00"/>
    <s v="MF, LML"/>
    <s v="vått"/>
    <m/>
    <n v="-0.30001014370245116"/>
    <n v="-0.3034465534465518"/>
  </r>
  <r>
    <n v="28.15"/>
    <n v="28"/>
    <n v="15"/>
    <s v="HOLLOW"/>
    <n v="5.5"/>
    <n v="5.5"/>
    <n v="4.8"/>
    <n v="4.5999999999999996"/>
    <n v="5.5"/>
    <n v="4.6978723404255316"/>
    <d v="2021-05-21T00:00:00"/>
    <s v="MF, TH, LM"/>
    <m/>
    <m/>
    <x v="8"/>
    <x v="0"/>
    <n v="6.3"/>
    <n v="6.6"/>
    <n v="4.8"/>
    <n v="5"/>
    <n v="6.4465116279069772"/>
    <n v="4.8979591836734695"/>
    <d v="2021-10-13T00:00:00"/>
    <s v="MF, LML"/>
    <s v="maj (v og ø) høst"/>
    <m/>
    <n v="-0.94651162790697718"/>
    <n v="-0.20008684324793791"/>
  </r>
  <r>
    <n v="28.16"/>
    <n v="28"/>
    <n v="16"/>
    <s v="HOLLOW"/>
    <n v="8.9"/>
    <n v="8.8000000000000007"/>
    <n v="7.4"/>
    <n v="7.5"/>
    <n v="8.8497175141242934"/>
    <n v="7.4496644295302019"/>
    <d v="2021-05-21T00:00:00"/>
    <s v="MF, TH, LM"/>
    <m/>
    <m/>
    <x v="0"/>
    <x v="0"/>
    <n v="8.6999999999999993"/>
    <n v="8.6"/>
    <n v="7.3"/>
    <n v="7.5"/>
    <n v="8.6497109826589593"/>
    <n v="7.39864864864865"/>
    <d v="2021-10-13T00:00:00"/>
    <s v="MF, LML"/>
    <s v="utenfor søkk"/>
    <m/>
    <n v="0.20000653146533409"/>
    <n v="5.1015780881551898E-2"/>
  </r>
  <r>
    <n v="29.1"/>
    <n v="29"/>
    <n v="1"/>
    <s v="EDGE"/>
    <n v="11.5"/>
    <n v="11.2"/>
    <n v="11.9"/>
    <n v="11.8"/>
    <n v="11.348017621145374"/>
    <n v="11.849789029535867"/>
    <d v="2021-05-21T00:00:00"/>
    <s v="MF, TH, LM"/>
    <m/>
    <m/>
    <x v="6"/>
    <x v="12"/>
    <n v="11.6"/>
    <n v="11.6"/>
    <n v="11.7"/>
    <n v="12"/>
    <n v="11.6"/>
    <n v="11.848101265822784"/>
    <d v="2021-10-13T00:00:00"/>
    <s v="MF, LML"/>
    <s v="Måler bak ø"/>
    <m/>
    <n v="-0.25198237885462582"/>
    <n v="1.6877637130825462E-3"/>
  </r>
  <r>
    <n v="29.2"/>
    <n v="29"/>
    <n v="2"/>
    <s v="EDGE"/>
    <n v="6.6"/>
    <n v="6.8"/>
    <n v="6.8"/>
    <n v="6.5"/>
    <n v="6.6985074626865666"/>
    <n v="6.6466165413533824"/>
    <d v="2021-05-21T00:00:00"/>
    <s v="MF, TH, LM"/>
    <s v="Grønn med"/>
    <m/>
    <x v="4"/>
    <x v="12"/>
    <n v="8.4"/>
    <n v="8.6"/>
    <n v="8.5"/>
    <n v="8.4"/>
    <n v="8.498823529411764"/>
    <n v="8.449704142011834"/>
    <d v="2021-10-13T00:00:00"/>
    <s v="MF, LML"/>
    <s v="ang(v og ø) høst"/>
    <m/>
    <n v="-1.8003160667251974"/>
    <n v="-1.8030876006584515"/>
  </r>
  <r>
    <n v="29.3"/>
    <n v="29"/>
    <n v="3"/>
    <s v="EDGE"/>
    <n v="8.4"/>
    <n v="8.5"/>
    <n v="8.4"/>
    <n v="8.5"/>
    <n v="8.449704142011834"/>
    <n v="8.449704142011834"/>
    <d v="2021-05-21T00:00:00"/>
    <s v="MF, TH, LM"/>
    <s v="Grønne"/>
    <m/>
    <x v="6"/>
    <x v="12"/>
    <n v="10.3"/>
    <n v="10.6"/>
    <n v="10.6"/>
    <n v="10.7"/>
    <n v="10.447846889952153"/>
    <n v="10.649765258215961"/>
    <d v="2021-10-13T00:00:00"/>
    <s v="MF, LML"/>
    <m/>
    <m/>
    <n v="-1.9981427479403191"/>
    <n v="-2.200061116204127"/>
  </r>
  <r>
    <n v="29.4"/>
    <n v="29"/>
    <n v="4"/>
    <s v="EDGE"/>
    <n v="7.3"/>
    <n v="7.5"/>
    <n v="5.9"/>
    <n v="5.9"/>
    <n v="7.39864864864865"/>
    <n v="5.9"/>
    <d v="2021-05-21T00:00:00"/>
    <s v="MF, TH, LM"/>
    <s v="Små grønne"/>
    <m/>
    <x v="6"/>
    <x v="12"/>
    <n v="8.5"/>
    <n v="8.6999999999999993"/>
    <n v="8.6"/>
    <n v="8.5"/>
    <n v="8.5988372093023262"/>
    <n v="8.5497076023391809"/>
    <d v="2021-10-13T00:00:00"/>
    <s v="MF, LML"/>
    <m/>
    <m/>
    <n v="-1.2001885606536762"/>
    <n v="-2.6497076023391806"/>
  </r>
  <r>
    <n v="29.5"/>
    <n v="29"/>
    <n v="5"/>
    <s v="EDGE"/>
    <n v="10.6"/>
    <n v="10.7"/>
    <n v="10.6"/>
    <n v="10.9"/>
    <n v="10.649765258215961"/>
    <n v="10.747906976744186"/>
    <d v="2021-05-21T00:00:00"/>
    <s v="MF, TH, LM"/>
    <m/>
    <m/>
    <x v="4"/>
    <x v="4"/>
    <n v="10.4"/>
    <n v="10.199999999999999"/>
    <n v="10.5"/>
    <n v="10.5"/>
    <n v="10.299029126213592"/>
    <n v="10.5"/>
    <d v="2021-10-13T00:00:00"/>
    <s v="MF, LML"/>
    <m/>
    <m/>
    <n v="0.35073613200236942"/>
    <n v="0.24790697674418638"/>
  </r>
  <r>
    <n v="29.6"/>
    <n v="29"/>
    <n v="6"/>
    <s v="EDGE"/>
    <n v="10.4"/>
    <n v="10"/>
    <n v="10.3"/>
    <n v="10"/>
    <n v="10.196078431372548"/>
    <n v="10.147783251231528"/>
    <d v="2021-05-21T00:00:00"/>
    <s v="MF, TH, LM"/>
    <m/>
    <m/>
    <x v="6"/>
    <x v="12"/>
    <n v="10"/>
    <n v="10.1"/>
    <n v="10.6"/>
    <n v="10.5"/>
    <n v="10.049751243781094"/>
    <n v="10.549763033175356"/>
    <d v="2021-10-13T00:00:00"/>
    <s v="MF, LML"/>
    <s v="ang(v), med(ø) høst"/>
    <m/>
    <n v="0.14632718759145469"/>
    <n v="-0.40197978194382777"/>
  </r>
  <r>
    <n v="29.7"/>
    <n v="29"/>
    <n v="7"/>
    <s v="EDGE"/>
    <n v="9.6"/>
    <n v="9.6"/>
    <n v="10.5"/>
    <n v="10.6"/>
    <n v="9.6"/>
    <n v="10.549763033175356"/>
    <d v="2021-05-21T00:00:00"/>
    <s v="MF, TH, LM"/>
    <m/>
    <m/>
    <x v="6"/>
    <x v="12"/>
    <n v="10.5"/>
    <n v="10.4"/>
    <n v="10.3"/>
    <n v="10.3"/>
    <n v="10.44976076555024"/>
    <n v="10.3"/>
    <d v="2021-10-13T00:00:00"/>
    <s v="MF, LML"/>
    <s v="Litt nedbrutt"/>
    <m/>
    <n v="-0.84976076555023994"/>
    <n v="0.24976303317535553"/>
  </r>
  <r>
    <n v="29.8"/>
    <n v="29"/>
    <n v="8"/>
    <s v="EDGE"/>
    <n v="7"/>
    <n v="7.1"/>
    <n v="6.2"/>
    <n v="6.2"/>
    <n v="7.0496453900709231"/>
    <n v="6.2"/>
    <d v="2021-05-21T00:00:00"/>
    <s v="MF, TH, LM"/>
    <s v="Høy (ø)"/>
    <m/>
    <x v="6"/>
    <x v="12"/>
    <n v="7.4"/>
    <n v="7.4"/>
    <n v="7.5"/>
    <n v="7.4"/>
    <n v="7.4000000000000012"/>
    <n v="7.4496644295302019"/>
    <d v="2021-10-13T00:00:00"/>
    <s v="MF, LML"/>
    <s v="Litt bak"/>
    <m/>
    <n v="-0.35035460992907819"/>
    <n v="-1.2496644295302017"/>
  </r>
  <r>
    <n v="29.9"/>
    <n v="29"/>
    <n v="9"/>
    <s v="EDGE"/>
    <n v="7.1"/>
    <n v="7.1"/>
    <n v="7.5"/>
    <n v="7.3"/>
    <n v="7.1"/>
    <n v="7.39864864864865"/>
    <d v="2021-05-21T00:00:00"/>
    <s v="MF, TH, LM"/>
    <m/>
    <m/>
    <x v="4"/>
    <x v="4"/>
    <n v="7"/>
    <n v="7.2"/>
    <n v="7.3"/>
    <n v="7.2"/>
    <n v="7.098591549295775"/>
    <n v="7.2496551724137932"/>
    <d v="2021-10-13T00:00:00"/>
    <s v="MF, LML"/>
    <s v="med(v), rub(ø) høst"/>
    <m/>
    <n v="1.4084507042246841E-3"/>
    <n v="0.14899347623485681"/>
  </r>
  <r>
    <s v="29.10"/>
    <n v="29"/>
    <n v="10"/>
    <s v="EDGE"/>
    <n v="5.8"/>
    <n v="5.5"/>
    <n v="4.9000000000000004"/>
    <n v="4.9000000000000004"/>
    <n v="5.6460176991150437"/>
    <n v="4.9000000000000004"/>
    <d v="2021-05-21T00:00:00"/>
    <s v="MF, TH, LM"/>
    <s v="Hoyeste ind."/>
    <m/>
    <x v="6"/>
    <x v="12"/>
    <n v="5.0999999999999996"/>
    <n v="5.2"/>
    <n v="5.9"/>
    <n v="6"/>
    <n v="5.1495145631067958"/>
    <n v="5.9495798319327742"/>
    <d v="2021-10-13T00:00:00"/>
    <s v="MF, LML"/>
    <m/>
    <m/>
    <n v="0.49650313600824791"/>
    <n v="-1.0495798319327738"/>
  </r>
  <r>
    <n v="29.11"/>
    <n v="29"/>
    <n v="11"/>
    <s v="EDGE"/>
    <n v="6.6"/>
    <n v="6.8"/>
    <n v="6.9"/>
    <n v="6.9"/>
    <n v="6.6985074626865666"/>
    <n v="6.8999999999999995"/>
    <d v="2021-05-21T00:00:00"/>
    <s v="MF, TH, LM"/>
    <m/>
    <m/>
    <x v="6"/>
    <x v="12"/>
    <n v="6"/>
    <n v="5.9"/>
    <n v="6"/>
    <n v="6.4"/>
    <n v="5.9495798319327742"/>
    <n v="6.1935483870967749"/>
    <d v="2021-10-13T00:00:00"/>
    <s v="MF, LML"/>
    <m/>
    <m/>
    <n v="0.74892763075379243"/>
    <n v="0.70645161290322456"/>
  </r>
  <r>
    <n v="29.12"/>
    <n v="29"/>
    <n v="12"/>
    <s v="EDGE"/>
    <n v="11.3"/>
    <n v="11.2"/>
    <n v="11.4"/>
    <n v="11.5"/>
    <n v="11.249777777777778"/>
    <n v="11.449781659388647"/>
    <d v="2021-05-21T00:00:00"/>
    <s v="MF, TH, LM"/>
    <s v="Små grønne"/>
    <m/>
    <x v="6"/>
    <x v="12"/>
    <n v="11.6"/>
    <n v="11.7"/>
    <n v="10.8"/>
    <n v="11"/>
    <n v="11.649785407725322"/>
    <n v="10.899082568807339"/>
    <d v="2021-10-13T00:00:00"/>
    <s v="MF, LML"/>
    <m/>
    <m/>
    <n v="-0.40000762994754346"/>
    <n v="0.55069909058130762"/>
  </r>
  <r>
    <n v="29.13"/>
    <n v="29"/>
    <n v="13"/>
    <s v="EDGE"/>
    <n v="5.5"/>
    <n v="5.5"/>
    <n v="5.5"/>
    <n v="5.6"/>
    <n v="5.5"/>
    <n v="5.5495495495495497"/>
    <d v="2021-05-21T00:00:00"/>
    <s v="MF, TH, LM"/>
    <m/>
    <m/>
    <x v="4"/>
    <x v="4"/>
    <n v="5"/>
    <n v="5.0999999999999996"/>
    <n v="5.2"/>
    <n v="5.5"/>
    <n v="5.0495049504950487"/>
    <n v="5.3457943925233646"/>
    <d v="2021-10-13T00:00:00"/>
    <s v="MF, LML"/>
    <m/>
    <m/>
    <n v="0.45049504950495134"/>
    <n v="0.20375515702618507"/>
  </r>
  <r>
    <n v="29.14"/>
    <n v="29"/>
    <n v="14"/>
    <s v="EDGE"/>
    <n v="5.0999999999999996"/>
    <n v="5.5"/>
    <n v="4.8"/>
    <n v="4.5999999999999996"/>
    <n v="5.2924528301886786"/>
    <n v="4.6978723404255316"/>
    <d v="2021-05-21T00:00:00"/>
    <s v="MF, TH, LM"/>
    <m/>
    <m/>
    <x v="6"/>
    <x v="12"/>
    <n v="4.5"/>
    <n v="4.5"/>
    <n v="4.5999999999999996"/>
    <n v="4.9000000000000004"/>
    <n v="4.5"/>
    <n v="4.7452631578947368"/>
    <d v="2021-10-13T00:00:00"/>
    <s v="MF, LML"/>
    <m/>
    <m/>
    <n v="0.79245283018867863"/>
    <n v="-4.739081746920526E-2"/>
  </r>
  <r>
    <n v="29.15"/>
    <n v="29"/>
    <n v="15"/>
    <s v="EDGE"/>
    <n v="3.6"/>
    <n v="3.5"/>
    <n v="3.8"/>
    <n v="3.9"/>
    <n v="3.5492957746478875"/>
    <n v="3.8493506493506491"/>
    <d v="2021-05-21T00:00:00"/>
    <s v="MF, TH, LM"/>
    <s v="Liten grønn (ø)"/>
    <m/>
    <x v="6"/>
    <x v="12"/>
    <n v="7.4"/>
    <n v="7.5"/>
    <n v="5.4"/>
    <n v="5.6"/>
    <n v="7.4496644295302019"/>
    <n v="5.4981818181818189"/>
    <d v="2021-10-13T00:00:00"/>
    <s v="MF, LML"/>
    <s v="Tråkk"/>
    <m/>
    <n v="-3.9003686548823144"/>
    <n v="-1.6488311688311699"/>
  </r>
  <r>
    <n v="29.16"/>
    <n v="29"/>
    <n v="16"/>
    <s v="EDGE"/>
    <n v="4.9000000000000004"/>
    <n v="4.8"/>
    <n v="3.5"/>
    <n v="3.6"/>
    <n v="4.8494845360824748"/>
    <n v="3.5492957746478875"/>
    <d v="2021-05-21T00:00:00"/>
    <s v="MF, TH, LM"/>
    <s v="&gt;1cm til (ø), liten grønn (v)"/>
    <m/>
    <x v="6"/>
    <x v="12"/>
    <n v="4.5"/>
    <n v="4.5"/>
    <n v="4.2"/>
    <n v="4"/>
    <n v="4.5"/>
    <n v="4.0975609756097562"/>
    <d v="2021-10-13T00:00:00"/>
    <s v="MF, LML"/>
    <s v="&gt;1cm til v"/>
    <m/>
    <n v="0.34948453608247476"/>
    <n v="-0.5482652009618687"/>
  </r>
  <r>
    <n v="30.1"/>
    <n v="30"/>
    <n v="1"/>
    <s v="EDGE"/>
    <n v="12.1"/>
    <n v="12.2"/>
    <n v="12"/>
    <n v="12.1"/>
    <n v="12.149794238683127"/>
    <n v="12.049792531120334"/>
    <d v="2021-05-21T00:00:00"/>
    <s v="MF, TH, LM"/>
    <m/>
    <m/>
    <x v="12"/>
    <x v="13"/>
    <n v="11.6"/>
    <n v="11.5"/>
    <n v="11.8"/>
    <n v="11.7"/>
    <n v="11.54978354978355"/>
    <n v="11.749787234042554"/>
    <d v="2021-10-13T00:00:00"/>
    <s v="MF, LML"/>
    <m/>
    <m/>
    <n v="0.60001068889957665"/>
    <n v="0.30000529707777979"/>
  </r>
  <r>
    <n v="30.2"/>
    <n v="30"/>
    <n v="2"/>
    <s v="EDGE"/>
    <n v="7.6"/>
    <n v="7.2"/>
    <n v="7.1"/>
    <n v="7"/>
    <n v="7.3945945945945937"/>
    <n v="7.0496453900709231"/>
    <d v="2021-05-21T00:00:00"/>
    <s v="MF, TH, LM"/>
    <m/>
    <m/>
    <x v="12"/>
    <x v="13"/>
    <n v="7.2"/>
    <n v="7.1"/>
    <n v="7.4"/>
    <n v="7"/>
    <n v="7.1496503496503498"/>
    <n v="7.1944444444444446"/>
    <d v="2021-10-13T00:00:00"/>
    <s v="MF, LML"/>
    <m/>
    <m/>
    <n v="0.24494424494424383"/>
    <n v="-0.14479905437352159"/>
  </r>
  <r>
    <n v="30.3"/>
    <n v="30"/>
    <n v="3"/>
    <s v="EDGE"/>
    <n v="10.1"/>
    <n v="10.4"/>
    <n v="10.6"/>
    <n v="10.7"/>
    <n v="10.247804878048781"/>
    <n v="10.649765258215961"/>
    <d v="2021-05-21T00:00:00"/>
    <s v="MF, TH, LM"/>
    <m/>
    <m/>
    <x v="12"/>
    <x v="13"/>
    <n v="10.7"/>
    <n v="10.5"/>
    <n v="11"/>
    <n v="11.1"/>
    <n v="10.599056603773585"/>
    <n v="11.049773755656108"/>
    <d v="2021-10-13T00:00:00"/>
    <s v="MF, LML"/>
    <s v="Nedbrutt"/>
    <m/>
    <n v="-0.35125172572480423"/>
    <n v="-0.40000849744014744"/>
  </r>
  <r>
    <n v="30.4"/>
    <n v="30"/>
    <n v="4"/>
    <s v="EDGE"/>
    <n v="8.1999999999999993"/>
    <n v="8.5"/>
    <n v="8"/>
    <n v="7.9"/>
    <n v="8.3473053892215567"/>
    <n v="7.949685534591195"/>
    <d v="2021-05-21T00:00:00"/>
    <s v="MF, TH, LM"/>
    <m/>
    <m/>
    <x v="12"/>
    <x v="13"/>
    <n v="8.3000000000000007"/>
    <n v="8.3000000000000007"/>
    <n v="7.9"/>
    <n v="8"/>
    <n v="8.3000000000000007"/>
    <n v="7.949685534591195"/>
    <d v="2021-10-13T00:00:00"/>
    <s v="MF, LML"/>
    <m/>
    <m/>
    <n v="4.7305389221556027E-2"/>
    <n v="0"/>
  </r>
  <r>
    <n v="30.5"/>
    <n v="30"/>
    <n v="5"/>
    <s v="EDGE"/>
    <n v="10"/>
    <n v="9.9"/>
    <n v="9.8000000000000007"/>
    <n v="9.8000000000000007"/>
    <n v="9.9497487437185921"/>
    <n v="9.8000000000000007"/>
    <d v="2021-05-21T00:00:00"/>
    <s v="MF, TH, LM"/>
    <m/>
    <m/>
    <x v="12"/>
    <x v="13"/>
    <n v="10.1"/>
    <n v="10.199999999999999"/>
    <n v="10.1"/>
    <n v="10.4"/>
    <n v="10.14975369458128"/>
    <n v="10.247804878048781"/>
    <d v="2021-10-13T00:00:00"/>
    <s v="MF, LML"/>
    <m/>
    <m/>
    <n v="-0.20000495086268799"/>
    <n v="-0.44780487804878"/>
  </r>
  <r>
    <n v="30.6"/>
    <n v="30"/>
    <n v="6"/>
    <s v="EDGE"/>
    <n v="8.1"/>
    <n v="8.4"/>
    <n v="7.1"/>
    <n v="7.4"/>
    <n v="8.2472727272727262"/>
    <n v="7.2468965517241379"/>
    <d v="2021-05-21T00:00:00"/>
    <s v="MF, TH, LM"/>
    <s v="Helt sikker (v)"/>
    <m/>
    <x v="12"/>
    <x v="13"/>
    <n v="7.5"/>
    <n v="7.9"/>
    <n v="7.2"/>
    <n v="7.4"/>
    <n v="7.6948051948051956"/>
    <n v="7.2986301369863007"/>
    <d v="2021-10-13T00:00:00"/>
    <s v="MF, LML"/>
    <m/>
    <m/>
    <n v="0.55246753246753055"/>
    <n v="-5.1733585262162762E-2"/>
  </r>
  <r>
    <n v="30.7"/>
    <n v="30"/>
    <n v="7"/>
    <s v="EDGE"/>
    <n v="6.4"/>
    <n v="6.4"/>
    <n v="5.5"/>
    <n v="5.7"/>
    <n v="6.4"/>
    <n v="5.5982142857142856"/>
    <d v="2021-05-21T00:00:00"/>
    <s v="MF, TH, LM"/>
    <m/>
    <m/>
    <x v="12"/>
    <x v="13"/>
    <n v="6.7"/>
    <n v="6.9"/>
    <n v="5.7"/>
    <n v="6.1"/>
    <n v="6.798529411764707"/>
    <n v="5.8932203389830509"/>
    <d v="2021-10-13T00:00:00"/>
    <s v="MF, LML"/>
    <s v="Målt i front, nedbrutt"/>
    <m/>
    <n v="-0.39852941176470669"/>
    <n v="-0.29500605326876528"/>
  </r>
  <r>
    <n v="30.8"/>
    <n v="30"/>
    <n v="8"/>
    <s v="EDGE"/>
    <n v="11.4"/>
    <n v="11.6"/>
    <n v="12"/>
    <n v="12"/>
    <n v="11.499130434782609"/>
    <n v="12"/>
    <d v="2021-05-21T00:00:00"/>
    <s v="MF, TH, LM"/>
    <m/>
    <m/>
    <x v="12"/>
    <x v="13"/>
    <n v="11.8"/>
    <n v="11.7"/>
    <n v="12"/>
    <n v="11.9"/>
    <n v="11.749787234042554"/>
    <n v="11.94979079497908"/>
    <d v="2021-10-13T00:00:00"/>
    <s v="MF, LML"/>
    <s v="Målt i front"/>
    <m/>
    <n v="-0.25065679925994466"/>
    <n v="5.0209205020919967E-2"/>
  </r>
  <r>
    <n v="30.9"/>
    <n v="30"/>
    <n v="9"/>
    <s v="EDGE"/>
    <n v="8.1999999999999993"/>
    <n v="8.4"/>
    <n v="9"/>
    <n v="9.1999999999999993"/>
    <n v="8.298795180722891"/>
    <n v="9.0989010989010985"/>
    <d v="2021-05-21T00:00:00"/>
    <s v="MF, TH, LM"/>
    <s v="Ikke helt sikker"/>
    <m/>
    <x v="12"/>
    <x v="13"/>
    <n v="7.5"/>
    <n v="7.5"/>
    <n v="8.1"/>
    <n v="8.5"/>
    <n v="7.5"/>
    <n v="8.2951807228915655"/>
    <d v="2021-10-13T00:00:00"/>
    <s v="MF, LML"/>
    <m/>
    <m/>
    <n v="0.79879518072289102"/>
    <n v="0.80372037600953306"/>
  </r>
  <r>
    <s v="30.10"/>
    <n v="30"/>
    <n v="10"/>
    <s v="EDGE"/>
    <n v="9.6"/>
    <n v="9.9"/>
    <n v="9.1"/>
    <n v="9.3000000000000007"/>
    <n v="9.7476923076923079"/>
    <n v="9.198913043478262"/>
    <d v="2021-05-21T00:00:00"/>
    <s v="MF, TH, LM"/>
    <s v="Helt sikker"/>
    <m/>
    <x v="12"/>
    <x v="13"/>
    <n v="9.1"/>
    <n v="8.9"/>
    <n v="9"/>
    <n v="8.6999999999999993"/>
    <n v="8.9988888888888887"/>
    <n v="8.8474576271186436"/>
    <d v="2021-10-13T00:00:00"/>
    <s v="MF, LML"/>
    <m/>
    <m/>
    <n v="0.74880341880341916"/>
    <n v="0.35145541635961841"/>
  </r>
  <r>
    <n v="30.11"/>
    <n v="30"/>
    <n v="11"/>
    <s v="EDGE"/>
    <n v="10.7"/>
    <n v="10.5"/>
    <n v="10.9"/>
    <n v="10.7"/>
    <n v="10.599056603773585"/>
    <n v="10.799074074074074"/>
    <d v="2021-05-21T00:00:00"/>
    <s v="MF, TH, LM"/>
    <s v="Målt litt i front"/>
    <m/>
    <x v="12"/>
    <x v="13"/>
    <n v="10.9"/>
    <n v="11"/>
    <n v="10.8"/>
    <n v="10.6"/>
    <n v="10.949771689497718"/>
    <n v="10.699065420560748"/>
    <d v="2021-10-13T00:00:00"/>
    <s v="MF, LML"/>
    <s v="Målt i front"/>
    <m/>
    <n v="-0.35071508572413279"/>
    <n v="0.100008653513326"/>
  </r>
  <r>
    <n v="30.12"/>
    <n v="30"/>
    <n v="12"/>
    <s v="EDGE"/>
    <n v="10.5"/>
    <n v="10.4"/>
    <n v="10.5"/>
    <n v="10.4"/>
    <n v="10.44976076555024"/>
    <n v="10.44976076555024"/>
    <d v="2021-05-21T00:00:00"/>
    <s v="MF, TH, LM"/>
    <m/>
    <m/>
    <x v="12"/>
    <x v="13"/>
    <n v="10.8"/>
    <n v="10.9"/>
    <n v="11"/>
    <n v="11"/>
    <n v="10.849769585253458"/>
    <n v="11"/>
    <d v="2021-10-13T00:00:00"/>
    <s v="MF, LML"/>
    <s v="Nedbrutt"/>
    <m/>
    <n v="-0.40000881970321878"/>
    <n v="-0.55023923444976042"/>
  </r>
  <r>
    <n v="30.13"/>
    <n v="30"/>
    <n v="13"/>
    <s v="EDGE"/>
    <n v="10.6"/>
    <n v="10.6"/>
    <n v="10.8"/>
    <n v="11"/>
    <n v="10.6"/>
    <n v="10.899082568807339"/>
    <d v="2021-05-21T00:00:00"/>
    <s v="MF, TH, LM"/>
    <m/>
    <m/>
    <x v="12"/>
    <x v="13"/>
    <n v="10.8"/>
    <n v="10.9"/>
    <n v="10.7"/>
    <n v="10.6"/>
    <n v="10.849769585253458"/>
    <n v="10.649765258215961"/>
    <d v="2021-10-13T00:00:00"/>
    <s v="MF, LML"/>
    <m/>
    <m/>
    <n v="-0.24976958525345871"/>
    <n v="0.24931731059137796"/>
  </r>
  <r>
    <n v="30.14"/>
    <n v="30"/>
    <n v="14"/>
    <s v="EDGE"/>
    <n v="9.5"/>
    <n v="9.4"/>
    <n v="9"/>
    <n v="8.6999999999999993"/>
    <n v="9.4497354497354511"/>
    <n v="8.8474576271186436"/>
    <d v="2021-05-21T00:00:00"/>
    <s v="MF, TH, LM"/>
    <m/>
    <m/>
    <x v="12"/>
    <x v="13"/>
    <n v="9.1999999999999993"/>
    <n v="9.1999999999999993"/>
    <n v="8.5"/>
    <n v="8.6999999999999993"/>
    <n v="9.1999999999999993"/>
    <n v="8.5988372093023262"/>
    <d v="2021-10-13T00:00:00"/>
    <s v="MF, LML"/>
    <m/>
    <m/>
    <n v="0.24973544973545181"/>
    <n v="0.24862041781631739"/>
  </r>
  <r>
    <n v="30.15"/>
    <n v="30"/>
    <n v="15"/>
    <s v="EDGE"/>
    <n v="6.7"/>
    <n v="6.6"/>
    <n v="7"/>
    <n v="6.7"/>
    <n v="6.6496240601503764"/>
    <n v="6.8467153284671536"/>
    <d v="2021-05-21T00:00:00"/>
    <s v="MF, TH, LM"/>
    <m/>
    <m/>
    <x v="12"/>
    <x v="13"/>
    <n v="7.4"/>
    <n v="7.5"/>
    <n v="6.8"/>
    <n v="7.1"/>
    <n v="7.4496644295302019"/>
    <n v="6.9467625899280572"/>
    <d v="2021-10-13T00:00:00"/>
    <s v="MF, LML"/>
    <s v="Målt litt bak"/>
    <m/>
    <n v="-0.80004036937982548"/>
    <n v="-0.10004726146090359"/>
  </r>
  <r>
    <n v="30.16"/>
    <n v="30"/>
    <n v="16"/>
    <s v="EDGE"/>
    <n v="8.1999999999999993"/>
    <n v="8.4"/>
    <n v="8.4"/>
    <n v="8.5"/>
    <n v="8.298795180722891"/>
    <n v="8.449704142011834"/>
    <d v="2021-05-21T00:00:00"/>
    <s v="MF, TH, LM"/>
    <s v="Målt i bakkant"/>
    <m/>
    <x v="12"/>
    <x v="13"/>
    <n v="8.6999999999999993"/>
    <n v="8.9"/>
    <n v="8.8000000000000007"/>
    <n v="9"/>
    <n v="8.7988636363636363"/>
    <n v="8.8988764044943824"/>
    <d v="2021-10-13T00:00:00"/>
    <s v="MF, LML"/>
    <s v="Målt litt bak"/>
    <m/>
    <n v="-0.50006845564074531"/>
    <n v="-0.44917226248254849"/>
  </r>
</pivotCacheRecords>
</file>

<file path=xl/pivotCache/pivotCacheRecords4.xml><?xml version="1.0" encoding="utf-8"?>
<pivotCacheRecords xmlns="http://schemas.openxmlformats.org/spreadsheetml/2006/main" xmlns:r="http://schemas.openxmlformats.org/officeDocument/2006/relationships" count="300">
  <r>
    <s v="1.1"/>
    <n v="1"/>
    <n v="1"/>
    <s v="R1"/>
    <n v="12.9"/>
    <n v="13"/>
    <n v="12.9"/>
    <n v="12.7"/>
    <n v="12.94980694980695"/>
    <n v="12.79921875"/>
    <s v="26/05/2022"/>
    <s v="MF"/>
    <m/>
    <m/>
    <x v="0"/>
    <x v="0"/>
    <n v="12.6"/>
    <n v="12.2"/>
    <n v="12.2"/>
    <n v="11.9"/>
    <n v="12.396774193548387"/>
    <n v="12.048132780082987"/>
    <d v="2020-09-30T00:00:00"/>
    <s v="MF, TH"/>
    <s v="Frisk"/>
    <m/>
    <n v="0.5530327562585633"/>
    <n v="0.75108596991701226"/>
  </r>
  <r>
    <s v="1.2"/>
    <n v="1"/>
    <n v="2"/>
    <s v="R1"/>
    <n v="14.5"/>
    <n v="14.6"/>
    <n v="14.9"/>
    <n v="14.5"/>
    <n v="14.549828178694158"/>
    <n v="14.697278911564627"/>
    <s v="26/05/2022"/>
    <s v="MF"/>
    <m/>
    <m/>
    <x v="0"/>
    <x v="1"/>
    <n v="13.9"/>
    <n v="13.6"/>
    <n v="14.4"/>
    <n v="14.2"/>
    <n v="13.748363636363635"/>
    <n v="14.2993006993007"/>
    <s v="30/9/2020"/>
    <s v="MF, TH"/>
    <s v="Frisk"/>
    <m/>
    <n v="0.80146454233052289"/>
    <n v="0.39797821226392749"/>
  </r>
  <r>
    <s v="1.3"/>
    <n v="1"/>
    <n v="3"/>
    <s v="R1"/>
    <n v="13.9"/>
    <n v="13.9"/>
    <n v="13.7"/>
    <n v="13.6"/>
    <n v="13.9"/>
    <n v="13.649816849816849"/>
    <s v="26/05/2022"/>
    <s v="MF"/>
    <m/>
    <m/>
    <x v="0"/>
    <x v="0"/>
    <n v="13.5"/>
    <n v="13.4"/>
    <n v="13.4"/>
    <n v="13"/>
    <n v="13.449814126394052"/>
    <n v="13.196969696969697"/>
    <s v="30/9/2020"/>
    <s v="MF, TH"/>
    <s v="Frisk"/>
    <m/>
    <n v="0.45018587360594786"/>
    <n v="0.45284715284715205"/>
  </r>
  <r>
    <s v="1.4"/>
    <n v="1"/>
    <n v="4"/>
    <s v="R1"/>
    <n v="12.7"/>
    <n v="12.9"/>
    <n v="12.4"/>
    <n v="12.2"/>
    <n v="12.79921875"/>
    <n v="12.299186991869917"/>
    <s v="26/05/2022"/>
    <s v="MF"/>
    <s v="Ser veldig nedbrutt ut rundt"/>
    <m/>
    <x v="0"/>
    <x v="0"/>
    <n v="13"/>
    <n v="12.9"/>
    <n v="12.3"/>
    <n v="11.8"/>
    <n v="12.94980694980695"/>
    <n v="12.044813278008299"/>
    <s v="30/9/2020"/>
    <s v="MF, TH"/>
    <s v="Nedbrutt i v, pga vått"/>
    <m/>
    <n v="-0.15058819980695048"/>
    <n v="0.254373713861618"/>
  </r>
  <r>
    <s v="1.5"/>
    <n v="1"/>
    <n v="5"/>
    <s v="R1"/>
    <n v="13.8"/>
    <n v="14"/>
    <n v="14.2"/>
    <n v="14.2"/>
    <n v="13.899280575539567"/>
    <n v="14.2"/>
    <s v="26/05/2022"/>
    <s v="MF"/>
    <m/>
    <m/>
    <x v="1"/>
    <x v="2"/>
    <n v="13.7"/>
    <n v="13.7"/>
    <n v="14"/>
    <n v="13.9"/>
    <n v="13.7"/>
    <n v="13.949820788530467"/>
    <s v="30/9/2020"/>
    <s v="MF, TH"/>
    <s v="Nedbrutt større felt"/>
    <m/>
    <n v="0.19928057553956791"/>
    <n v="0.2501792114695327"/>
  </r>
  <r>
    <s v="1.6"/>
    <n v="1"/>
    <n v="6"/>
    <s v="R1"/>
    <n v="10.5"/>
    <n v="10.6"/>
    <n v="10.199999999999999"/>
    <n v="10.199999999999999"/>
    <n v="10.549763033175356"/>
    <n v="10.199999999999999"/>
    <s v="26/05/2022"/>
    <s v="MF"/>
    <m/>
    <m/>
    <x v="1"/>
    <x v="0"/>
    <n v="10"/>
    <n v="10"/>
    <n v="9.6999999999999993"/>
    <n v="9.4"/>
    <n v="10"/>
    <n v="9.5476439790575913"/>
    <s v="30/9/2020"/>
    <s v="MF, TH"/>
    <s v="Frisk"/>
    <m/>
    <n v="0.54976303317535624"/>
    <n v="0.65235602094240797"/>
  </r>
  <r>
    <s v="1.7"/>
    <n v="1"/>
    <n v="7"/>
    <s v="R1"/>
    <n v="14.7"/>
    <n v="15"/>
    <n v="14.8"/>
    <n v="14.7"/>
    <n v="14.848484848484848"/>
    <n v="14.749830508474577"/>
    <s v="26/05/2022"/>
    <s v="MF"/>
    <m/>
    <m/>
    <x v="2"/>
    <x v="1"/>
    <n v="14.5"/>
    <n v="14.4"/>
    <n v="14.2"/>
    <n v="14.2"/>
    <n v="14.449826989619377"/>
    <n v="14.2"/>
    <s v="30/9/2020"/>
    <s v="MF, TH"/>
    <s v="Lite søkk, noe nedbrutt"/>
    <m/>
    <n v="0.39865785886547123"/>
    <n v="0.54983050847457804"/>
  </r>
  <r>
    <s v="1.8"/>
    <n v="1"/>
    <n v="8"/>
    <s v="R1"/>
    <n v="13.7"/>
    <n v="13.5"/>
    <n v="13.9"/>
    <n v="13.8"/>
    <n v="13.599264705882351"/>
    <n v="13.849819494584839"/>
    <s v="26/05/2022"/>
    <s v="MF"/>
    <m/>
    <m/>
    <x v="0"/>
    <x v="0"/>
    <n v="12.9"/>
    <n v="13"/>
    <n v="12.9"/>
    <n v="12.5"/>
    <n v="12.94980694980695"/>
    <n v="12.696850393700789"/>
    <s v="30/9/2020"/>
    <s v="MF, TH"/>
    <s v="Frisk"/>
    <m/>
    <n v="0.64945775607540135"/>
    <n v="1.1529691008840501"/>
  </r>
  <r>
    <s v="1.9"/>
    <n v="1"/>
    <n v="9"/>
    <s v="R1"/>
    <n v="12.2"/>
    <n v="12.5"/>
    <n v="13.5"/>
    <n v="13.6"/>
    <n v="12.348178137651821"/>
    <n v="13.549815498154981"/>
    <s v="26/05/2022"/>
    <s v="MF"/>
    <s v="Søkk i ø"/>
    <m/>
    <x v="3"/>
    <x v="1"/>
    <n v="11.7"/>
    <n v="11.7"/>
    <n v="12.9"/>
    <n v="13.3"/>
    <n v="11.7"/>
    <n v="13.096946564885497"/>
    <s v="30/9/2020"/>
    <s v="MF, TH"/>
    <s v="i søkk ø, målt s ø, nedbrutt s søkk"/>
    <s v="Not sure about note"/>
    <n v="0.64817813765182208"/>
    <n v="0.45286893326948352"/>
  </r>
  <r>
    <s v="1.10"/>
    <n v="1"/>
    <n v="10"/>
    <s v="R1"/>
    <n v="10.8"/>
    <n v="10.9"/>
    <n v="11"/>
    <n v="11"/>
    <n v="10.849769585253458"/>
    <n v="11"/>
    <s v="26/05/2022"/>
    <s v="MF"/>
    <m/>
    <m/>
    <x v="2"/>
    <x v="1"/>
    <n v="10.6"/>
    <n v="10.6"/>
    <n v="10.7"/>
    <n v="10.9"/>
    <n v="10.6"/>
    <n v="10.799074074074074"/>
    <s v="30/9/2020"/>
    <s v="MF, TH"/>
    <s v="søkk, noe nedbrutt"/>
    <m/>
    <n v="0.24976958525345871"/>
    <n v="0.20092592592592595"/>
  </r>
  <r>
    <s v="1.11"/>
    <n v="1"/>
    <n v="11"/>
    <s v="R1"/>
    <n v="13"/>
    <n v="12.9"/>
    <n v="12.5"/>
    <n v="12.4"/>
    <n v="12.94980694980695"/>
    <n v="12.449799196787149"/>
    <s v="26/05/2022"/>
    <s v="MF"/>
    <m/>
    <m/>
    <x v="4"/>
    <x v="0"/>
    <n v="12.7"/>
    <n v="12.8"/>
    <n v="11.8"/>
    <n v="11.6"/>
    <n v="12.749803921568628"/>
    <n v="11.699145299145298"/>
    <s v="30/9/2020"/>
    <s v="MF, TH"/>
    <s v="... v og nedbrutt"/>
    <s v="Species? and not sure about note"/>
    <n v="0.2000030282383225"/>
    <n v="0.75065389764185042"/>
  </r>
  <r>
    <s v="1.12"/>
    <n v="1"/>
    <n v="12"/>
    <s v="R1"/>
    <n v="13.7"/>
    <n v="13.7"/>
    <n v="13.1"/>
    <n v="13"/>
    <n v="13.7"/>
    <n v="13.049808429118773"/>
    <s v="26/05/2022"/>
    <s v="MF"/>
    <m/>
    <m/>
    <x v="3"/>
    <x v="3"/>
    <n v="13.3"/>
    <n v="12.8"/>
    <n v="13"/>
    <n v="12.8"/>
    <n v="13.04521072796935"/>
    <n v="12.89922480620155"/>
    <s v="30/9/2020"/>
    <s v="MF, TH"/>
    <s v="Frisk"/>
    <m/>
    <n v="0.65478927203064963"/>
    <n v="0.15058362291722283"/>
  </r>
  <r>
    <s v="1.13"/>
    <n v="1"/>
    <n v="13"/>
    <s v="R1"/>
    <n v="13.1"/>
    <n v="13.4"/>
    <n v="13.2"/>
    <n v="13.4"/>
    <n v="13.248301886792452"/>
    <n v="13.299248120300753"/>
    <s v="26/05/2022"/>
    <s v="MF"/>
    <s v="Ser veldig nedbrutt ut rundt"/>
    <m/>
    <x v="2"/>
    <x v="1"/>
    <n v="13.1"/>
    <n v="13"/>
    <n v="13.5"/>
    <n v="13.2"/>
    <n v="13.049808429118773"/>
    <n v="13.348314606741575"/>
    <s v="30/9/2020"/>
    <s v="MF, TH"/>
    <s v="Kraftig nedbrutt, i søkk, stone meal"/>
    <s v="Not sure about note"/>
    <n v="0.19849345767367943"/>
    <n v="-4.9066486440821677E-2"/>
  </r>
  <r>
    <s v="1.14"/>
    <n v="1"/>
    <n v="14"/>
    <s v="R1"/>
    <n v="10.1"/>
    <n v="10.4"/>
    <n v="10.7"/>
    <n v="11.2"/>
    <n v="10.247804878048781"/>
    <n v="10.944292237442921"/>
    <s v="26/05/2022"/>
    <s v="MF"/>
    <m/>
    <m/>
    <x v="2"/>
    <x v="1"/>
    <n v="9.6"/>
    <n v="9.6999999999999993"/>
    <n v="10.7"/>
    <n v="10.8"/>
    <n v="9.6497409326424872"/>
    <n v="10.749767441860465"/>
    <s v="30/9/2020"/>
    <s v="MF, TH"/>
    <s v="Liten mørkring, frisk målt"/>
    <m/>
    <n v="0.59806394540629348"/>
    <n v="0.19452479558245628"/>
  </r>
  <r>
    <s v="1.15"/>
    <n v="1"/>
    <n v="15"/>
    <s v="R1"/>
    <n v="11.7"/>
    <n v="11.9"/>
    <n v="11.4"/>
    <n v="11.1"/>
    <n v="11.79915254237288"/>
    <n v="11.247999999999999"/>
    <s v="26/05/2022"/>
    <s v="MF"/>
    <m/>
    <m/>
    <x v="2"/>
    <x v="1"/>
    <n v="11.9"/>
    <n v="11.6"/>
    <n v="10.5"/>
    <n v="10.6"/>
    <n v="11.74808510638298"/>
    <n v="10.549763033175356"/>
    <s v="30/9/2020"/>
    <s v="MF, TH"/>
    <s v="På kant ar hatt tue"/>
    <s v="Not sure about note"/>
    <n v="5.1067435989899934E-2"/>
    <n v="0.69823696682464309"/>
  </r>
  <r>
    <s v="1.16"/>
    <n v="1"/>
    <n v="16"/>
    <s v="R1"/>
    <n v="10.5"/>
    <n v="10.7"/>
    <n v="10"/>
    <n v="9.9"/>
    <n v="10.599056603773585"/>
    <n v="9.9497487437185921"/>
    <s v="26/05/2022"/>
    <s v="MF"/>
    <m/>
    <m/>
    <x v="2"/>
    <x v="1"/>
    <n v="10.199999999999999"/>
    <n v="9.9"/>
    <n v="9.9"/>
    <n v="9.6"/>
    <n v="10.047761194029849"/>
    <n v="9.7476923076923079"/>
    <s v="30/9/2020"/>
    <s v="MF, TH"/>
    <s v="Frisk"/>
    <m/>
    <n v="0.55129540974373548"/>
    <n v="0.2020564360262842"/>
  </r>
  <r>
    <s v="2.1"/>
    <n v="2"/>
    <n v="1"/>
    <s v="R2"/>
    <n v="9.6"/>
    <n v="9.1999999999999993"/>
    <n v="9.3000000000000007"/>
    <n v="9.1999999999999993"/>
    <n v="9.3957446808510632"/>
    <n v="9.2497297297297294"/>
    <s v="20/05/2022"/>
    <s v="MF"/>
    <m/>
    <m/>
    <x v="5"/>
    <x v="2"/>
    <n v="7.4"/>
    <n v="7.4"/>
    <n v="6.5"/>
    <n v="6.6"/>
    <n v="7.4000000000000012"/>
    <n v="6.5496183206106871"/>
    <s v="30/9/2020"/>
    <s v="MF, TH"/>
    <s v="Frisk, men løse ind, søkk i nord, målt sør"/>
    <s v="Not sure about note"/>
    <n v="1.9957446808510619"/>
    <n v="2.7001114091190423"/>
  </r>
  <r>
    <s v="2.2"/>
    <n v="2"/>
    <n v="2"/>
    <s v="R2"/>
    <n v="9"/>
    <n v="8.6"/>
    <n v="8.5"/>
    <n v="8.4"/>
    <n v="8.7954545454545467"/>
    <n v="8.449704142011834"/>
    <s v="20/05/2022"/>
    <s v="MF"/>
    <m/>
    <m/>
    <x v="5"/>
    <x v="3"/>
    <n v="7.8"/>
    <n v="8"/>
    <n v="7.6"/>
    <n v="7.5"/>
    <n v="7.8987341772151902"/>
    <n v="7.5496688741721858"/>
    <s v="30/9/2020"/>
    <s v="MF, TH"/>
    <s v="Liten svart ring, frisk målt"/>
    <m/>
    <n v="0.89672036823935652"/>
    <n v="0.90003526783964816"/>
  </r>
  <r>
    <s v="2.3"/>
    <n v="2"/>
    <n v="3"/>
    <s v="R2"/>
    <n v="7.8"/>
    <n v="7.5"/>
    <n v="7.8"/>
    <n v="7.5"/>
    <n v="7.6470588235294112"/>
    <n v="7.6470588235294112"/>
    <s v="20/05/2022"/>
    <s v="MF"/>
    <m/>
    <m/>
    <x v="1"/>
    <x v="2"/>
    <n v="7.1"/>
    <n v="6.8"/>
    <n v="7.2"/>
    <n v="7"/>
    <n v="6.9467625899280572"/>
    <n v="7.098591549295775"/>
    <s v="30/9/2020"/>
    <s v="MF, TH"/>
    <s v="Svart ring, noe farget ind"/>
    <m/>
    <n v="0.70029623360135407"/>
    <n v="0.54846727423363628"/>
  </r>
  <r>
    <s v="2.4"/>
    <n v="2"/>
    <n v="4"/>
    <s v="R2"/>
    <n v="12.6"/>
    <n v="12.5"/>
    <n v="12.6"/>
    <n v="12.7"/>
    <n v="12.549800796812749"/>
    <n v="12.649802371541503"/>
    <s v="20/05/2022"/>
    <s v="MF"/>
    <m/>
    <m/>
    <x v="1"/>
    <x v="2"/>
    <n v="11.8"/>
    <n v="12"/>
    <n v="12.1"/>
    <n v="12"/>
    <n v="11.899159663865548"/>
    <n v="12.049792531120334"/>
    <s v="30/9/2020"/>
    <s v="MF, TH"/>
    <s v="Liten mørkring, frisk målt"/>
    <m/>
    <n v="0.65064113294720016"/>
    <n v="0.60000984042116912"/>
  </r>
  <r>
    <s v="2.5"/>
    <n v="2"/>
    <n v="5"/>
    <s v="R2"/>
    <n v="6.7"/>
    <n v="6.5"/>
    <n v="6.4"/>
    <n v="6.4"/>
    <n v="6.5984848484848486"/>
    <n v="6.4"/>
    <s v="20/05/2022"/>
    <s v="MF"/>
    <m/>
    <m/>
    <x v="5"/>
    <x v="2"/>
    <n v="5.8"/>
    <n v="5.9"/>
    <n v="5.7"/>
    <n v="5.9"/>
    <n v="5.8495726495726492"/>
    <n v="5.7982758620689658"/>
    <s v="30/9/2020"/>
    <s v="MF, TH"/>
    <s v="Frisk"/>
    <m/>
    <n v="0.7489121989121994"/>
    <n v="0.60172413793103452"/>
  </r>
  <r>
    <s v="2.6"/>
    <n v="2"/>
    <n v="6"/>
    <s v="R2"/>
    <n v="12.1"/>
    <n v="11.8"/>
    <n v="11.9"/>
    <n v="11.9"/>
    <n v="11.948117154811715"/>
    <n v="11.9"/>
    <s v="20/05/2022"/>
    <s v="MF"/>
    <m/>
    <m/>
    <x v="1"/>
    <x v="2"/>
    <n v="11.5"/>
    <n v="11.4"/>
    <n v="11.1"/>
    <n v="11"/>
    <n v="11.449781659388647"/>
    <n v="11.049773755656108"/>
    <s v="30/9/2020"/>
    <s v="MF, TH"/>
    <s v="Liten mørkring, frisk målt"/>
    <m/>
    <n v="0.49833549542306876"/>
    <n v="0.85022624434389193"/>
  </r>
  <r>
    <s v="2.7"/>
    <n v="2"/>
    <n v="7"/>
    <s v="R2"/>
    <n v="9.5"/>
    <n v="9.5"/>
    <n v="9.5"/>
    <n v="9.1999999999999993"/>
    <n v="9.5"/>
    <n v="9.3475935828877006"/>
    <s v="20/05/2022"/>
    <s v="MF"/>
    <m/>
    <m/>
    <x v="1"/>
    <x v="2"/>
    <n v="9"/>
    <n v="8.9"/>
    <n v="8.6"/>
    <n v="8.6999999999999993"/>
    <n v="8.949720670391061"/>
    <n v="8.6497109826589593"/>
    <s v="30/9/2020"/>
    <s v="MF, TH"/>
    <s v="Liten mørkring, frisk målt"/>
    <m/>
    <n v="0.55027932960893899"/>
    <n v="0.69788260022874127"/>
  </r>
  <r>
    <s v="2.8"/>
    <n v="2"/>
    <n v="8"/>
    <s v="R2"/>
    <n v="13.2"/>
    <n v="13"/>
    <n v="12.7"/>
    <n v="12.7"/>
    <n v="13.099236641221374"/>
    <n v="12.7"/>
    <s v="20/05/2022"/>
    <s v="MF"/>
    <m/>
    <m/>
    <x v="1"/>
    <x v="2"/>
    <n v="12.5"/>
    <n v="12.2"/>
    <n v="12.4"/>
    <n v="12.1"/>
    <n v="12.348178137651821"/>
    <n v="12.248163265306124"/>
    <s v="30/9/2020"/>
    <s v="MF, TH"/>
    <s v="Liten mørkring, lite søkk, frisk målt"/>
    <m/>
    <n v="0.75105850356955273"/>
    <n v="0.45183673469387564"/>
  </r>
  <r>
    <s v="2.9"/>
    <n v="2"/>
    <n v="9"/>
    <s v="R2"/>
    <n v="9.4"/>
    <n v="9.5"/>
    <n v="8.9"/>
    <n v="9.1"/>
    <n v="9.4497354497354511"/>
    <n v="8.9988888888888887"/>
    <s v="20/05/2022"/>
    <s v="MF"/>
    <m/>
    <m/>
    <x v="0"/>
    <x v="4"/>
    <n v="8.8000000000000007"/>
    <n v="8.8000000000000007"/>
    <n v="8.8000000000000007"/>
    <n v="8.9"/>
    <n v="8.8000000000000007"/>
    <n v="8.8497175141242934"/>
    <s v="30/9/2020"/>
    <s v="MF, TH"/>
    <s v="Liten mørkring, frisk målt"/>
    <m/>
    <n v="0.64973544973545039"/>
    <n v="0.1491713747645953"/>
  </r>
  <r>
    <s v="2.10"/>
    <n v="2"/>
    <n v="10"/>
    <s v="R2"/>
    <n v="10.7"/>
    <n v="10.8"/>
    <n v="10.9"/>
    <n v="10.9"/>
    <n v="10.749767441860465"/>
    <n v="10.9"/>
    <s v="20/05/2022"/>
    <s v="MF"/>
    <m/>
    <m/>
    <x v="5"/>
    <x v="4"/>
    <n v="9.6999999999999993"/>
    <n v="9.9"/>
    <n v="9.9"/>
    <n v="9.9"/>
    <n v="9.7989795918367335"/>
    <n v="9.9"/>
    <s v="30/9/2020"/>
    <s v="MF, TH"/>
    <s v="Liten svart ring, noe farget"/>
    <m/>
    <n v="0.95078785002373145"/>
    <n v="1"/>
  </r>
  <r>
    <s v="2.11"/>
    <n v="2"/>
    <n v="11"/>
    <s v="R2"/>
    <n v="9.5"/>
    <n v="9.5"/>
    <n v="9.3000000000000007"/>
    <n v="9.5"/>
    <n v="9.5"/>
    <n v="9.3989361702127674"/>
    <s v="20/05/2022"/>
    <s v="MF"/>
    <m/>
    <m/>
    <x v="5"/>
    <x v="4"/>
    <n v="9"/>
    <n v="9.3000000000000007"/>
    <n v="9.1999999999999993"/>
    <n v="9.1999999999999993"/>
    <n v="9.1475409836065573"/>
    <n v="9.1999999999999993"/>
    <s v="30/9/2020"/>
    <s v="MF, TH"/>
    <s v="Klar svart ring, lite søkk"/>
    <m/>
    <n v="0.35245901639344268"/>
    <n v="0.1989361702127681"/>
  </r>
  <r>
    <s v="2.12"/>
    <n v="2"/>
    <n v="12"/>
    <s v="R2"/>
    <n v="9.6"/>
    <n v="9.1999999999999993"/>
    <n v="9.1999999999999993"/>
    <n v="8.8000000000000007"/>
    <n v="9.3957446808510632"/>
    <n v="8.9955555555555566"/>
    <s v="20/05/2022"/>
    <s v="MF"/>
    <m/>
    <m/>
    <x v="1"/>
    <x v="2"/>
    <n v="9.1"/>
    <n v="9"/>
    <n v="9"/>
    <n v="8.6"/>
    <n v="9.0497237569060776"/>
    <n v="8.7954545454545467"/>
    <s v="30/9/2020"/>
    <s v="MF, TH"/>
    <s v="Liten svart ring, lite søkk, frisk målt"/>
    <m/>
    <n v="0.34602092394498563"/>
    <n v="0.20010101010100989"/>
  </r>
  <r>
    <s v="2.13"/>
    <n v="2"/>
    <n v="13"/>
    <s v="R2"/>
    <n v="11.8"/>
    <n v="12.1"/>
    <n v="11.8"/>
    <n v="11.8"/>
    <n v="11.948117154811715"/>
    <n v="11.8"/>
    <s v="20/05/2022"/>
    <s v="MF"/>
    <m/>
    <m/>
    <x v="5"/>
    <x v="4"/>
    <n v="10.6"/>
    <n v="10.8"/>
    <n v="11"/>
    <n v="10.5"/>
    <n v="10.699065420560748"/>
    <n v="10.744186046511627"/>
    <s v="30/9/2020"/>
    <s v="MF, TH"/>
    <s v="Liten svart ring, noe farget"/>
    <m/>
    <n v="1.2490517342509673"/>
    <n v="1.0558139534883733"/>
  </r>
  <r>
    <s v="2.14"/>
    <n v="2"/>
    <n v="14"/>
    <s v="R2"/>
    <n v="13.2"/>
    <n v="12.8"/>
    <n v="12.8"/>
    <n v="12.6"/>
    <n v="12.996923076923078"/>
    <n v="12.699212598425197"/>
    <s v="20/05/2022"/>
    <s v="MF"/>
    <m/>
    <m/>
    <x v="0"/>
    <x v="2"/>
    <n v="12.7"/>
    <n v="12.3"/>
    <n v="12.5"/>
    <n v="12.2"/>
    <n v="12.4968"/>
    <n v="12.348178137651821"/>
    <s v="30/9/2020"/>
    <s v="MF, TH"/>
    <s v="Lite søkk, firsk målt"/>
    <m/>
    <n v="0.500123076923078"/>
    <n v="0.3510344607733753"/>
  </r>
  <r>
    <s v="2.15"/>
    <n v="2"/>
    <n v="15"/>
    <s v="R2"/>
    <n v="9.6999999999999993"/>
    <n v="10"/>
    <n v="9.8000000000000007"/>
    <n v="9.6"/>
    <n v="9.8477157360406089"/>
    <n v="9.6989690721649495"/>
    <s v="20/05/2022"/>
    <s v="MF"/>
    <m/>
    <m/>
    <x v="5"/>
    <x v="2"/>
    <n v="9.3000000000000007"/>
    <n v="9.3000000000000007"/>
    <n v="9.5"/>
    <n v="9.4"/>
    <n v="9.3000000000000007"/>
    <n v="9.4497354497354511"/>
    <s v="30/9/2020"/>
    <s v="MF, TH"/>
    <s v="Noe farget, frisk målt"/>
    <m/>
    <n v="0.54771573604060819"/>
    <n v="0.24923362242949842"/>
  </r>
  <r>
    <s v="2.16"/>
    <n v="2"/>
    <n v="16"/>
    <s v="R2"/>
    <n v="9.1999999999999993"/>
    <n v="9"/>
    <n v="9.6"/>
    <n v="9.6"/>
    <n v="9.0989010989010985"/>
    <n v="9.6"/>
    <s v="20/05/2022"/>
    <s v="MF"/>
    <m/>
    <m/>
    <x v="1"/>
    <x v="2"/>
    <n v="8.6999999999999993"/>
    <n v="8.4"/>
    <n v="9.1"/>
    <n v="8.9"/>
    <n v="8.5473684210526315"/>
    <n v="8.9988888888888887"/>
    <s v="30/9/2020"/>
    <s v="MF, TH"/>
    <s v="Frisk"/>
    <m/>
    <n v="0.55153267784846705"/>
    <n v="0.60111111111111093"/>
  </r>
  <r>
    <s v="3.1"/>
    <n v="3"/>
    <n v="1"/>
    <s v="R1"/>
    <n v="9.6999999999999993"/>
    <n v="9.9"/>
    <n v="9.8000000000000007"/>
    <n v="10"/>
    <n v="9.7989795918367335"/>
    <n v="9.8989898989898997"/>
    <s v="20/05/2022"/>
    <s v="MF"/>
    <m/>
    <m/>
    <x v="5"/>
    <x v="2"/>
    <n v="8.3000000000000007"/>
    <n v="8.5"/>
    <n v="8.6"/>
    <n v="8.5"/>
    <n v="8.3988095238095255"/>
    <n v="8.5497076023391809"/>
    <s v="30/9/2020"/>
    <s v="MF, TH"/>
    <s v="Frisk"/>
    <m/>
    <n v="1.400170068027208"/>
    <n v="1.3492822966507187"/>
  </r>
  <r>
    <s v="3.2"/>
    <n v="3"/>
    <n v="2"/>
    <s v="R1"/>
    <n v="15.7"/>
    <n v="15.8"/>
    <n v="15.8"/>
    <n v="15.9"/>
    <n v="15.749841269841271"/>
    <n v="15.849842271293376"/>
    <s v="20/05/2022"/>
    <s v="MF"/>
    <s v="Svart rundt"/>
    <m/>
    <x v="3"/>
    <x v="4"/>
    <n v="15.4"/>
    <n v="15"/>
    <n v="15.3"/>
    <n v="15.1"/>
    <n v="15.19736842105263"/>
    <n v="15.199342105263158"/>
    <s v="30/9/2020"/>
    <s v="MF, TH"/>
    <s v="Noe farget"/>
    <m/>
    <n v="0.552472848788641"/>
    <n v="0.6505001660302181"/>
  </r>
  <r>
    <s v="3.3"/>
    <n v="3"/>
    <n v="3"/>
    <s v="R1"/>
    <n v="9.4"/>
    <n v="9.8000000000000007"/>
    <n v="10.199999999999999"/>
    <n v="10.199999999999999"/>
    <n v="9.5958333333333332"/>
    <n v="10.199999999999999"/>
    <s v="20/05/2022"/>
    <s v="MF"/>
    <m/>
    <m/>
    <x v="1"/>
    <x v="2"/>
    <n v="9"/>
    <n v="9"/>
    <n v="9.8000000000000007"/>
    <n v="9.6"/>
    <n v="9"/>
    <n v="9.6989690721649495"/>
    <s v="30/9/2020"/>
    <s v="MF, TH"/>
    <s v="Lite søkk, noe farget"/>
    <m/>
    <n v="0.59583333333333321"/>
    <n v="0.50103092783504977"/>
  </r>
  <r>
    <s v="3.4"/>
    <n v="3"/>
    <n v="4"/>
    <s v="R1"/>
    <n v="10.7"/>
    <n v="10.8"/>
    <n v="10.7"/>
    <n v="10.9"/>
    <n v="10.749767441860465"/>
    <n v="10.799074074074074"/>
    <s v="20/05/2022"/>
    <s v="MF"/>
    <m/>
    <m/>
    <x v="2"/>
    <x v="1"/>
    <n v="10.3"/>
    <n v="10.3"/>
    <n v="10.199999999999999"/>
    <n v="10.1"/>
    <n v="10.3"/>
    <n v="10.14975369458128"/>
    <s v="30/9/2020"/>
    <s v="MF, TH"/>
    <s v="Noe farget"/>
    <m/>
    <n v="0.44976744186046425"/>
    <n v="0.64932037949279398"/>
  </r>
  <r>
    <s v="3.5"/>
    <n v="3"/>
    <n v="5"/>
    <s v="R1"/>
    <n v="12.7"/>
    <n v="12.8"/>
    <n v="12.5"/>
    <n v="12.4"/>
    <n v="12.749803921568628"/>
    <n v="12.449799196787149"/>
    <s v="20/05/2022"/>
    <s v="MF"/>
    <s v="Svart rundt"/>
    <m/>
    <x v="5"/>
    <x v="4"/>
    <n v="12"/>
    <n v="11.8"/>
    <n v="12"/>
    <n v="11.8"/>
    <n v="11.899159663865548"/>
    <n v="11.899159663865548"/>
    <s v="30/9/2020"/>
    <s v="MF, TH"/>
    <s v="Svart i ø, frisk v, lite søkk"/>
    <m/>
    <n v="0.85064425770307928"/>
    <n v="0.55063953292160051"/>
  </r>
  <r>
    <s v="3.6"/>
    <n v="3"/>
    <n v="6"/>
    <s v="R1"/>
    <n v="12.4"/>
    <n v="12.9"/>
    <n v="13.1"/>
    <n v="13"/>
    <n v="12.645059288537549"/>
    <n v="13.049808429118773"/>
    <s v="20/05/2022"/>
    <s v="MF"/>
    <m/>
    <m/>
    <x v="5"/>
    <x v="2"/>
    <n v="11.9"/>
    <n v="11.6"/>
    <n v="12.3"/>
    <n v="12.1"/>
    <n v="11.74808510638298"/>
    <n v="12.199180327868852"/>
    <s v="30/9/2020"/>
    <s v="MF, TH"/>
    <s v="Lite søkk, frisk v, mørk ø"/>
    <m/>
    <n v="0.89697418215456892"/>
    <n v="0.85062810124992083"/>
  </r>
  <r>
    <s v="3.7"/>
    <n v="3"/>
    <n v="7"/>
    <s v="R1"/>
    <n v="12.1"/>
    <n v="12"/>
    <n v="11.9"/>
    <n v="11.9"/>
    <n v="12.049792531120334"/>
    <n v="11.9"/>
    <s v="20/05/2022"/>
    <s v="MF"/>
    <s v="Svart rundt"/>
    <m/>
    <x v="5"/>
    <x v="3"/>
    <n v="11.6"/>
    <n v="11.7"/>
    <n v="11.5"/>
    <n v="11.3"/>
    <n v="11.649785407725322"/>
    <n v="11.399122807017545"/>
    <s v="30/9/2020"/>
    <s v="MF, TH"/>
    <s v="Svart ring, søkk, noe nedbrutt"/>
    <m/>
    <n v="0.40000712339501199"/>
    <n v="0.50087719298245581"/>
  </r>
  <r>
    <s v="3.8"/>
    <n v="3"/>
    <n v="8"/>
    <s v="R1"/>
    <n v="11.4"/>
    <n v="11.4"/>
    <n v="11.2"/>
    <n v="11.1"/>
    <n v="11.4"/>
    <n v="11.149775784753363"/>
    <s v="20/05/2022"/>
    <s v="MF"/>
    <m/>
    <m/>
    <x v="2"/>
    <x v="4"/>
    <n v="10.5"/>
    <n v="10.3"/>
    <n v="10.3"/>
    <n v="10"/>
    <n v="10.399038461538462"/>
    <n v="10.147783251231528"/>
    <s v="30/9/2020"/>
    <s v="MF, TH"/>
    <s v="Liten svart ring, med frisk ind målt"/>
    <s v="Not sure about note"/>
    <n v="1.0009615384615387"/>
    <n v="1.0019925335218343"/>
  </r>
  <r>
    <s v="3.9"/>
    <n v="3"/>
    <n v="9"/>
    <s v="R1"/>
    <n v="12.8"/>
    <n v="13"/>
    <n v="12.7"/>
    <n v="12.7"/>
    <n v="12.89922480620155"/>
    <n v="12.7"/>
    <s v="20/05/2022"/>
    <s v="MF"/>
    <s v="Svart rundt"/>
    <m/>
    <x v="5"/>
    <x v="4"/>
    <n v="11.9"/>
    <n v="11.9"/>
    <n v="11.7"/>
    <n v="11.5"/>
    <n v="11.9"/>
    <n v="11.599137931034482"/>
    <s v="30/9/2020"/>
    <s v="MF, TH"/>
    <s v="Lite søkk, noe farget"/>
    <m/>
    <n v="0.99922480620154985"/>
    <n v="1.1008620689655171"/>
  </r>
  <r>
    <s v="3.10"/>
    <n v="3"/>
    <n v="10"/>
    <s v="R1"/>
    <n v="14.7"/>
    <n v="14.8"/>
    <n v="14.7"/>
    <n v="14.8"/>
    <n v="14.749830508474577"/>
    <n v="14.749830508474577"/>
    <s v="20/05/2022"/>
    <s v="MF"/>
    <s v="Svart rundt"/>
    <m/>
    <x v="1"/>
    <x v="4"/>
    <n v="13.5"/>
    <n v="13.5"/>
    <n v="14.3"/>
    <n v="14.2"/>
    <n v="13.5"/>
    <n v="14.249824561403511"/>
    <s v="30/9/2020"/>
    <s v="MF, TH"/>
    <s v="Søkk, farget ø, frisk v"/>
    <m/>
    <n v="1.2498305084745773"/>
    <n v="0.50000594707106671"/>
  </r>
  <r>
    <s v="3.11"/>
    <n v="3"/>
    <n v="11"/>
    <s v="R1"/>
    <n v="9.1"/>
    <n v="9.1999999999999993"/>
    <n v="9.1"/>
    <n v="9"/>
    <n v="9.1497267759562835"/>
    <n v="9.0497237569060776"/>
    <s v="20/05/2022"/>
    <s v="MF"/>
    <s v="Svart rundt"/>
    <m/>
    <x v="1"/>
    <x v="1"/>
    <n v="8.9"/>
    <n v="8.6"/>
    <n v="8.8000000000000007"/>
    <n v="8.6"/>
    <n v="8.7474285714285713"/>
    <n v="8.6988505747126439"/>
    <s v="30/9/2020"/>
    <s v="MF, TH"/>
    <s v="Noe farget, lite søkk"/>
    <m/>
    <n v="0.40229820452771214"/>
    <n v="0.35087318219343366"/>
  </r>
  <r>
    <s v="3.12"/>
    <n v="3"/>
    <n v="12"/>
    <s v="R1"/>
    <n v="11.9"/>
    <n v="12.3"/>
    <n v="12.1"/>
    <n v="12.1"/>
    <n v="12.096694214876035"/>
    <n v="12.1"/>
    <s v="20/05/2022"/>
    <s v="MF"/>
    <m/>
    <m/>
    <x v="2"/>
    <x v="1"/>
    <n v="11.8"/>
    <n v="11.9"/>
    <n v="12.1"/>
    <n v="11.6"/>
    <n v="11.849789029535867"/>
    <n v="11.844725738396624"/>
    <s v="30/9/2020"/>
    <s v="MF, TH"/>
    <s v="Lite søkk, savidt farget"/>
    <s v="Not sure about note"/>
    <n v="0.24690518534016803"/>
    <n v="0.25527426160337541"/>
  </r>
  <r>
    <s v="3.13"/>
    <n v="3"/>
    <n v="13"/>
    <s v="R1"/>
    <n v="10.5"/>
    <n v="10.5"/>
    <n v="10.199999999999999"/>
    <n v="10.5"/>
    <n v="10.5"/>
    <n v="10.347826086956522"/>
    <s v="20/05/2022"/>
    <s v="MF"/>
    <s v="Svart rundt"/>
    <m/>
    <x v="5"/>
    <x v="4"/>
    <n v="10.1"/>
    <n v="9.8000000000000007"/>
    <n v="10"/>
    <n v="10"/>
    <n v="9.947738693467338"/>
    <n v="10"/>
    <s v="30/9/2020"/>
    <s v="MF, TH"/>
    <s v="Noe farget, lite søkk ø, målt Nø"/>
    <m/>
    <n v="0.55226130653266203"/>
    <n v="0.34782608695652151"/>
  </r>
  <r>
    <s v="3.14"/>
    <n v="3"/>
    <n v="14"/>
    <s v="R1"/>
    <n v="12.4"/>
    <n v="12.5"/>
    <n v="12"/>
    <n v="12.3"/>
    <n v="12.449799196787149"/>
    <n v="12.148148148148149"/>
    <s v="20/05/2022"/>
    <s v="MF"/>
    <s v="Svart rundt"/>
    <m/>
    <x v="5"/>
    <x v="4"/>
    <n v="11.9"/>
    <n v="12.1"/>
    <n v="11.9"/>
    <n v="11.9"/>
    <n v="11.999166666666667"/>
    <n v="11.9"/>
    <s v="30/9/2020"/>
    <s v="MF, TH"/>
    <s v="Svart ring"/>
    <m/>
    <n v="0.45063253012048143"/>
    <n v="0.24814814814814845"/>
  </r>
  <r>
    <s v="3.15"/>
    <n v="3"/>
    <n v="15"/>
    <s v="R1"/>
    <n v="12"/>
    <n v="11.9"/>
    <n v="12.2"/>
    <n v="12.1"/>
    <n v="11.94979079497908"/>
    <n v="12.149794238683127"/>
    <s v="20/05/2022"/>
    <s v="MF"/>
    <s v="Svart rundt"/>
    <m/>
    <x v="2"/>
    <x v="5"/>
    <n v="11.2"/>
    <n v="11.2"/>
    <n v="11.3"/>
    <n v="11.2"/>
    <n v="11.2"/>
    <n v="11.249777777777778"/>
    <s v="30/9/2020"/>
    <s v="MF, TH"/>
    <s v="Lite søkk, noe farget"/>
    <m/>
    <n v="0.74979079497908074"/>
    <n v="0.90001646090534848"/>
  </r>
  <r>
    <s v="3.16"/>
    <n v="3"/>
    <n v="16"/>
    <s v="R1"/>
    <n v="11.4"/>
    <n v="11.6"/>
    <n v="11.2"/>
    <n v="11.1"/>
    <n v="11.499130434782609"/>
    <n v="11.149775784753363"/>
    <s v="20/05/2022"/>
    <s v="MF"/>
    <s v="Svart rundt"/>
    <m/>
    <x v="2"/>
    <x v="1"/>
    <n v="11.1"/>
    <n v="11.1"/>
    <n v="10.5"/>
    <n v="10.5"/>
    <n v="11.1"/>
    <n v="10.5"/>
    <s v="30/9/2020"/>
    <s v="MF, TH"/>
    <s v="rub? Tett mylia over, søkk, noe nedbrutt"/>
    <m/>
    <n v="0.39913043478260946"/>
    <n v="0.64977578475336273"/>
  </r>
  <r>
    <s v="4.1"/>
    <n v="4"/>
    <n v="1"/>
    <s v="R2"/>
    <n v="10.5"/>
    <n v="10.199999999999999"/>
    <n v="10.4"/>
    <n v="10.199999999999999"/>
    <n v="10.347826086956522"/>
    <n v="10.299029126213592"/>
    <s v="20/05/2022"/>
    <s v="MF"/>
    <s v="Knekt, ny!"/>
    <m/>
    <x v="2"/>
    <x v="2"/>
    <n v="10.5"/>
    <n v="10"/>
    <n v="9.8000000000000007"/>
    <n v="9.6"/>
    <n v="10.24390243902439"/>
    <n v="9.6989690721649495"/>
    <s v="30/9/2020"/>
    <s v="MF, TH"/>
    <s v="Lite søkk, noe nedbrutt pga vått"/>
    <m/>
    <n v="0.10392364793213105"/>
    <n v="0.60006005404864204"/>
  </r>
  <r>
    <s v="4.2"/>
    <n v="4"/>
    <n v="2"/>
    <s v="R2"/>
    <n v="12.1"/>
    <n v="12"/>
    <n v="11.8"/>
    <n v="12"/>
    <n v="12.049792531120334"/>
    <n v="11.899159663865548"/>
    <s v="20/05/2022"/>
    <s v="MF"/>
    <m/>
    <m/>
    <x v="1"/>
    <x v="2"/>
    <n v="11.2"/>
    <n v="11"/>
    <n v="11"/>
    <n v="10.7"/>
    <n v="11.099099099099099"/>
    <n v="10.847926267281105"/>
    <s v="30/9/2020"/>
    <s v="MF, TH"/>
    <s v="Lite søkk, men frisk"/>
    <m/>
    <n v="0.95069343202123413"/>
    <n v="1.0512333965844434"/>
  </r>
  <r>
    <s v="4.3"/>
    <n v="4"/>
    <n v="3"/>
    <s v="R2"/>
    <n v="9.6"/>
    <n v="9.9"/>
    <n v="10"/>
    <n v="10"/>
    <n v="9.7476923076923079"/>
    <n v="10"/>
    <s v="20/05/2022"/>
    <s v="MF"/>
    <m/>
    <m/>
    <x v="5"/>
    <x v="2"/>
    <n v="9.1999999999999993"/>
    <n v="9.1999999999999993"/>
    <n v="9.5"/>
    <n v="9.5"/>
    <n v="9.1999999999999993"/>
    <n v="9.5"/>
    <s v="30/9/2020"/>
    <s v="MF, TH"/>
    <s v="Frisk"/>
    <m/>
    <n v="0.54769230769230859"/>
    <n v="0.5"/>
  </r>
  <r>
    <s v="4.4"/>
    <n v="4"/>
    <n v="4"/>
    <s v="R2"/>
    <n v="12.1"/>
    <n v="11.9"/>
    <n v="11.9"/>
    <n v="12"/>
    <n v="11.999166666666667"/>
    <n v="11.94979079497908"/>
    <s v="20/05/2022"/>
    <s v="MF"/>
    <m/>
    <m/>
    <x v="0"/>
    <x v="4"/>
    <n v="11.2"/>
    <n v="10.9"/>
    <n v="11"/>
    <n v="10.5"/>
    <n v="11.047963800904977"/>
    <n v="10.744186046511627"/>
    <s v="30/9/2020"/>
    <s v="MF, TH"/>
    <s v="Frisk"/>
    <m/>
    <n v="0.95120286576169022"/>
    <n v="1.2056047484674526"/>
  </r>
  <r>
    <s v="4.5"/>
    <n v="4"/>
    <n v="5"/>
    <s v="R2"/>
    <n v="11.5"/>
    <n v="11.4"/>
    <n v="10.4"/>
    <n v="10.1"/>
    <n v="11.449781659388647"/>
    <n v="10.247804878048781"/>
    <s v="20/05/2022"/>
    <s v="MF"/>
    <m/>
    <m/>
    <x v="3"/>
    <x v="3"/>
    <n v="11.2"/>
    <n v="10.9"/>
    <n v="10.199999999999999"/>
    <n v="10"/>
    <n v="11.047963800904977"/>
    <n v="10.099009900990097"/>
    <s v="30/9/2020"/>
    <s v="MF, TH"/>
    <s v="Søkk v, målt s.v., noe farget"/>
    <m/>
    <n v="0.40181785848366935"/>
    <n v="0.14879497705868339"/>
  </r>
  <r>
    <s v="4.6"/>
    <n v="4"/>
    <n v="6"/>
    <s v="R2"/>
    <n v="12.2"/>
    <n v="11.8"/>
    <n v="11.8"/>
    <n v="11.7"/>
    <n v="11.996666666666666"/>
    <n v="11.749787234042554"/>
    <s v="20/05/2022"/>
    <s v="MF"/>
    <m/>
    <m/>
    <x v="1"/>
    <x v="0"/>
    <n v="11.8"/>
    <n v="11.5"/>
    <n v="11.6"/>
    <n v="11.6"/>
    <n v="11.648068669527897"/>
    <n v="11.6"/>
    <s v="30/9/2020"/>
    <s v="MF, TH"/>
    <s v="Noe nedbrutt, pga vått"/>
    <m/>
    <n v="0.3485979971387696"/>
    <n v="0.14978723404255412"/>
  </r>
  <r>
    <s v="4.7"/>
    <n v="4"/>
    <n v="7"/>
    <s v="R2"/>
    <n v="12.2"/>
    <n v="12.3"/>
    <n v="12.1"/>
    <n v="12"/>
    <n v="12.249795918367347"/>
    <n v="12.049792531120334"/>
    <s v="20/05/2022"/>
    <s v="MF"/>
    <m/>
    <m/>
    <x v="1"/>
    <x v="1"/>
    <n v="12"/>
    <n v="12.1"/>
    <n v="11.4"/>
    <n v="11.2"/>
    <n v="12.049792531120334"/>
    <n v="11.299115044247786"/>
    <s v="30/9/2020"/>
    <s v="MF, TH"/>
    <s v="i søkk, noe nedbrutt"/>
    <m/>
    <n v="0.20000338724701372"/>
    <n v="0.75067748687254721"/>
  </r>
  <r>
    <s v="4.8"/>
    <n v="4"/>
    <n v="8"/>
    <s v="R2"/>
    <n v="9.8000000000000007"/>
    <n v="10.3"/>
    <n v="10.1"/>
    <n v="10.1"/>
    <n v="10.043781094527365"/>
    <n v="10.1"/>
    <s v="20/05/2022"/>
    <s v="MF"/>
    <m/>
    <m/>
    <x v="5"/>
    <x v="3"/>
    <n v="9.5"/>
    <n v="9.4"/>
    <n v="9.4"/>
    <n v="9.5"/>
    <n v="9.4497354497354511"/>
    <n v="9.4497354497354511"/>
    <s v="30/9/2020"/>
    <s v="MF, TH"/>
    <s v="Liten farget ring, med frisk ind"/>
    <m/>
    <n v="0.59404564479191357"/>
    <n v="0.65026455026454855"/>
  </r>
  <r>
    <s v="4.9"/>
    <n v="4"/>
    <n v="9"/>
    <s v="R2"/>
    <n v="10.4"/>
    <n v="10.4"/>
    <n v="10.4"/>
    <n v="10.5"/>
    <n v="10.4"/>
    <n v="10.44976076555024"/>
    <s v="20/05/2022"/>
    <s v="MF"/>
    <m/>
    <m/>
    <x v="2"/>
    <x v="1"/>
    <n v="10.5"/>
    <n v="10.4"/>
    <n v="10.4"/>
    <n v="10.3"/>
    <n v="10.44976076555024"/>
    <n v="10.349758454106279"/>
    <s v="30/9/2020"/>
    <s v="MF, TH"/>
    <s v="Frisk"/>
    <m/>
    <n v="-4.9760765550239228E-2"/>
    <n v="0.10000231144396032"/>
  </r>
  <r>
    <s v="4.10"/>
    <n v="4"/>
    <n v="10"/>
    <s v="R2"/>
    <n v="12.7"/>
    <n v="12.5"/>
    <n v="12.6"/>
    <n v="12.5"/>
    <n v="12.59920634920635"/>
    <n v="12.549800796812749"/>
    <s v="20/05/2022"/>
    <s v="MF"/>
    <s v="Knekt, ny!"/>
    <m/>
    <x v="2"/>
    <x v="2"/>
    <n v="12.3"/>
    <n v="12.3"/>
    <n v="12.2"/>
    <n v="12.1"/>
    <n v="12.3"/>
    <n v="12.149794238683127"/>
    <s v="30/9/2020"/>
    <s v="MF, TH"/>
    <s v="Frisk"/>
    <m/>
    <n v="0.29920634920634903"/>
    <n v="0.40000655812962194"/>
  </r>
  <r>
    <s v="4.11"/>
    <n v="4"/>
    <n v="11"/>
    <s v="R2"/>
    <n v="13.3"/>
    <n v="13.1"/>
    <n v="13"/>
    <n v="13"/>
    <n v="13.199242424242422"/>
    <n v="13"/>
    <s v="20/05/2022"/>
    <s v="MF"/>
    <m/>
    <m/>
    <x v="1"/>
    <x v="0"/>
    <n v="12.6"/>
    <n v="12.5"/>
    <n v="12.6"/>
    <n v="12.5"/>
    <n v="12.549800796812749"/>
    <n v="12.549800796812749"/>
    <s v="30/9/2020"/>
    <s v="MF, TH"/>
    <s v="Frisk"/>
    <m/>
    <n v="0.64944162742967393"/>
    <n v="0.45019920318725148"/>
  </r>
  <r>
    <s v="4.12"/>
    <n v="4"/>
    <n v="12"/>
    <s v="R2"/>
    <n v="12.3"/>
    <n v="11.9"/>
    <n v="12.1"/>
    <n v="12.1"/>
    <n v="12.096694214876035"/>
    <n v="12.1"/>
    <s v="20/05/2022"/>
    <s v="MF"/>
    <m/>
    <m/>
    <x v="2"/>
    <x v="1"/>
    <n v="11.7"/>
    <n v="11.4"/>
    <n v="11.7"/>
    <n v="11.3"/>
    <n v="11.548051948051949"/>
    <n v="11.496521739130435"/>
    <s v="30/9/2020"/>
    <s v="MF, TH"/>
    <s v="i søkk, nedbrutt ø, målt s"/>
    <m/>
    <n v="0.54864226682408557"/>
    <n v="0.60347826086956502"/>
  </r>
  <r>
    <s v="4.13"/>
    <n v="4"/>
    <n v="13"/>
    <s v="R2"/>
    <n v="12.3"/>
    <n v="12.9"/>
    <n v="13.3"/>
    <n v="13.1"/>
    <n v="12.592857142857143"/>
    <n v="13.199242424242422"/>
    <s v="20/05/2022"/>
    <s v="MF"/>
    <m/>
    <m/>
    <x v="2"/>
    <x v="2"/>
    <n v="12.7"/>
    <n v="13"/>
    <n v="12.6"/>
    <n v="12.6"/>
    <n v="12.848249027237355"/>
    <n v="12.600000000000001"/>
    <s v="30/9/2020"/>
    <s v="MF, TH"/>
    <s v="Liten svart ring, frisk ø"/>
    <m/>
    <n v="-0.25539188438021121"/>
    <n v="0.59924242424242102"/>
  </r>
  <r>
    <s v="4.14"/>
    <n v="4"/>
    <n v="14"/>
    <s v="R2"/>
    <n v="12.7"/>
    <n v="12.3"/>
    <n v="12.5"/>
    <n v="12.2"/>
    <n v="12.4968"/>
    <n v="12.348178137651821"/>
    <s v="20/05/2022"/>
    <s v="MF"/>
    <m/>
    <m/>
    <x v="2"/>
    <x v="1"/>
    <n v="11.6"/>
    <n v="11.1"/>
    <n v="11.6"/>
    <n v="11.3"/>
    <n v="11.344493392070483"/>
    <n v="11.448034934497816"/>
    <s v="30/9/2020"/>
    <s v="MF, TH"/>
    <s v="Liten svart ring, frisk målt"/>
    <m/>
    <n v="1.1523066079295177"/>
    <n v="0.90014320315400553"/>
  </r>
  <r>
    <s v="4.15"/>
    <n v="4"/>
    <n v="15"/>
    <s v="R2"/>
    <n v="14.3"/>
    <n v="14"/>
    <n v="14.3"/>
    <n v="14"/>
    <n v="14.148409893992934"/>
    <n v="14.148409893992934"/>
    <s v="20/05/2022"/>
    <s v="MF"/>
    <m/>
    <m/>
    <x v="5"/>
    <x v="4"/>
    <n v="13.2"/>
    <n v="13.5"/>
    <n v="13.3"/>
    <n v="13.5"/>
    <n v="13.348314606741575"/>
    <n v="13.399253731343284"/>
    <s v="30/9/2020"/>
    <s v="MF, TH"/>
    <s v="Noe farget, svak nedbrutt pga vått"/>
    <m/>
    <n v="0.80009528725135937"/>
    <n v="0.74915616264964946"/>
  </r>
  <r>
    <s v="4.16"/>
    <n v="4"/>
    <n v="16"/>
    <s v="R2"/>
    <n v="14.2"/>
    <n v="14.2"/>
    <n v="13.1"/>
    <n v="13.1"/>
    <n v="14.2"/>
    <n v="13.1"/>
    <s v="20/05/2022"/>
    <s v="MF"/>
    <m/>
    <m/>
    <x v="2"/>
    <x v="1"/>
    <n v="13.5"/>
    <n v="13.5"/>
    <n v="11.8"/>
    <n v="11.7"/>
    <n v="13.5"/>
    <n v="11.749787234042554"/>
    <s v="30/9/2020"/>
    <s v="MF, TH"/>
    <s v="i søkk v, noe nedbrutt"/>
    <m/>
    <n v="0.69999999999999929"/>
    <n v="1.3502127659574459"/>
  </r>
  <r>
    <s v="5.1"/>
    <n v="5"/>
    <n v="1"/>
    <s v="R1"/>
    <n v="12.6"/>
    <n v="12.5"/>
    <n v="12.7"/>
    <n v="12.7"/>
    <n v="12.549800796812749"/>
    <n v="12.7"/>
    <s v="20/05/2022"/>
    <s v="MF"/>
    <m/>
    <m/>
    <x v="1"/>
    <x v="2"/>
    <n v="12.4"/>
    <n v="12.3"/>
    <n v="12.2"/>
    <n v="12.3"/>
    <n v="12.349797570850203"/>
    <n v="12.249795918367347"/>
    <s v="30/9/2020"/>
    <s v="MF, TH"/>
    <s v="Svart ring i nedbrutt, logrå nedbrutt lager vedde"/>
    <s v="Not sure about note"/>
    <n v="0.20000322596254527"/>
    <n v="0.45020408163265202"/>
  </r>
  <r>
    <s v="5.2"/>
    <n v="5"/>
    <n v="2"/>
    <s v="R1"/>
    <n v="14.7"/>
    <n v="14.8"/>
    <n v="16.2"/>
    <n v="15.8"/>
    <n v="14.749830508474577"/>
    <n v="15.9975"/>
    <s v="20/05/2022"/>
    <s v="MF"/>
    <s v="Søkk"/>
    <m/>
    <x v="1"/>
    <x v="2"/>
    <n v="14.5"/>
    <n v="14.3"/>
    <n v="15.1"/>
    <n v="16"/>
    <n v="14.399305555555557"/>
    <n v="15.536977491961414"/>
    <s v="30/9/2020"/>
    <s v="MF, TH"/>
    <s v="Søkk, svart ring nedbrutt i størremeal ant."/>
    <s v="Not sure about note"/>
    <n v="0.35052495291902019"/>
    <n v="0.46052250803858641"/>
  </r>
  <r>
    <s v="5.3"/>
    <n v="5"/>
    <n v="3"/>
    <s v="R1"/>
    <n v="15.1"/>
    <n v="15"/>
    <n v="15.1"/>
    <n v="15.2"/>
    <n v="15.04983388704319"/>
    <n v="15.149834983498351"/>
    <s v="20/05/2022"/>
    <s v="MF"/>
    <m/>
    <m/>
    <x v="1"/>
    <x v="0"/>
    <n v="15"/>
    <n v="15"/>
    <n v="15"/>
    <n v="15"/>
    <n v="15"/>
    <n v="15"/>
    <s v="30/9/2020"/>
    <s v="MF, TH"/>
    <s v="Frisk"/>
    <m/>
    <n v="4.9833887043190472E-2"/>
    <n v="0.14983498349835145"/>
  </r>
  <r>
    <s v="5.4"/>
    <n v="5"/>
    <n v="4"/>
    <s v="R1"/>
    <n v="10.199999999999999"/>
    <n v="10.199999999999999"/>
    <n v="10.3"/>
    <n v="10.5"/>
    <n v="10.199999999999999"/>
    <n v="10.399038461538462"/>
    <s v="20/05/2022"/>
    <s v="MF"/>
    <m/>
    <m/>
    <x v="1"/>
    <x v="2"/>
    <n v="10"/>
    <n v="10"/>
    <n v="10.3"/>
    <n v="10.199999999999999"/>
    <n v="10"/>
    <n v="10.249756097560976"/>
    <s v="30/9/2020"/>
    <s v="MF, TH"/>
    <s v="Frisk"/>
    <m/>
    <n v="0.19999999999999929"/>
    <n v="0.14928236397748584"/>
  </r>
  <r>
    <s v="5.5"/>
    <n v="5"/>
    <n v="5"/>
    <s v="R1"/>
    <n v="12.2"/>
    <n v="12.4"/>
    <n v="12.4"/>
    <n v="12.3"/>
    <n v="12.299186991869917"/>
    <n v="12.349797570850203"/>
    <s v="20/05/2022"/>
    <s v="MF"/>
    <m/>
    <m/>
    <x v="1"/>
    <x v="2"/>
    <n v="12"/>
    <n v="12"/>
    <n v="12.2"/>
    <n v="11.8"/>
    <n v="12"/>
    <n v="11.996666666666666"/>
    <s v="30/9/2020"/>
    <s v="MF, TH"/>
    <s v="Lite søkk, frisk"/>
    <m/>
    <n v="0.2991869918699166"/>
    <n v="0.3531309041835371"/>
  </r>
  <r>
    <s v="5.6"/>
    <n v="5"/>
    <n v="6"/>
    <s v="R1"/>
    <n v="12.8"/>
    <n v="12.8"/>
    <n v="12.6"/>
    <n v="12.7"/>
    <n v="12.8"/>
    <n v="12.649802371541503"/>
    <s v="20/05/2022"/>
    <s v="MF"/>
    <m/>
    <m/>
    <x v="0"/>
    <x v="2"/>
    <n v="13"/>
    <n v="12.6"/>
    <n v="12.7"/>
    <n v="12.4"/>
    <n v="12.796875"/>
    <n v="12.54820717131474"/>
    <s v="30/9/2020"/>
    <s v="MF, TH"/>
    <s v="Ikke mørk, noe urdett mot v"/>
    <s v="Not sure about note"/>
    <n v="3.1250000000007105E-3"/>
    <n v="0.10159520022676283"/>
  </r>
  <r>
    <s v="5.7old"/>
    <n v="5"/>
    <n v="7"/>
    <s v="R1"/>
    <n v="12.5"/>
    <n v="12.4"/>
    <n v="12.1"/>
    <n v="12"/>
    <n v="12.449799196787149"/>
    <n v="12.049792531120334"/>
    <s v="20/05/2022"/>
    <s v="MF"/>
    <s v="Knekt, ny!"/>
    <m/>
    <x v="0"/>
    <x v="0"/>
    <n v="12.5"/>
    <m/>
    <n v="12.2"/>
    <m/>
    <n v="12.5"/>
    <n v="12.2"/>
    <s v="30/9/2020"/>
    <s v="MF, TH"/>
    <s v="i søkk, lite sph, bytte pinne"/>
    <m/>
    <n v="-5.0200803212851142E-2"/>
    <n v="-0.15020746887966574"/>
  </r>
  <r>
    <s v="5.7new"/>
    <n v="5"/>
    <n v="7"/>
    <s v="R1"/>
    <m/>
    <m/>
    <m/>
    <m/>
    <e v="#N/A"/>
    <e v="#N/A"/>
    <m/>
    <m/>
    <m/>
    <m/>
    <x v="1"/>
    <x v="2"/>
    <n v="13.5"/>
    <n v="13.7"/>
    <n v="12.7"/>
    <n v="12.7"/>
    <n v="13.599264705882351"/>
    <n v="12.7"/>
    <s v="30/9/2020"/>
    <s v="MF, TH"/>
    <m/>
    <m/>
    <s v=""/>
    <s v=""/>
  </r>
  <r>
    <s v="5.8old"/>
    <n v="5"/>
    <n v="8"/>
    <s v="R1"/>
    <n v="14.6"/>
    <n v="14.7"/>
    <n v="14.4"/>
    <n v="14.5"/>
    <n v="14.649829351535834"/>
    <n v="14.449826989619377"/>
    <s v="20/05/2022"/>
    <s v="MF"/>
    <m/>
    <m/>
    <x v="1"/>
    <x v="2"/>
    <n v="14.4"/>
    <m/>
    <n v="14.6"/>
    <m/>
    <n v="14.399999999999999"/>
    <n v="14.600000000000001"/>
    <s v="30/9/2020"/>
    <s v="MF, TH"/>
    <s v="i søkk, mørk ring, mye stø, bytte pinne"/>
    <m/>
    <n v="0.24982935153583519"/>
    <n v="-0.15017301038062492"/>
  </r>
  <r>
    <s v="5.8new"/>
    <n v="5"/>
    <n v="8"/>
    <s v="R1"/>
    <m/>
    <m/>
    <m/>
    <m/>
    <e v="#N/A"/>
    <e v="#N/A"/>
    <m/>
    <m/>
    <m/>
    <m/>
    <x v="1"/>
    <x v="2"/>
    <n v="12.5"/>
    <n v="12.5"/>
    <n v="12.3"/>
    <n v="12.4"/>
    <n v="12.5"/>
    <n v="12.349797570850203"/>
    <s v="30/9/2020"/>
    <s v="MF, TH"/>
    <m/>
    <m/>
    <s v=""/>
    <s v=""/>
  </r>
  <r>
    <s v="5.9"/>
    <n v="5"/>
    <n v="9"/>
    <s v="R1"/>
    <n v="11.3"/>
    <n v="11.2"/>
    <n v="11.1"/>
    <n v="11.2"/>
    <n v="11.249777777777778"/>
    <n v="11.149775784753363"/>
    <s v="20/05/2022"/>
    <s v="MF"/>
    <s v="Knekt, ny!"/>
    <m/>
    <x v="1"/>
    <x v="2"/>
    <n v="10.9"/>
    <n v="10.9"/>
    <n v="11"/>
    <n v="10.8"/>
    <n v="10.9"/>
    <n v="10.899082568807339"/>
    <s v="30/9/2020"/>
    <s v="MF, TH"/>
    <s v="Svak mørkring, most frisk"/>
    <m/>
    <n v="0.34977777777777774"/>
    <n v="0.25069321594602378"/>
  </r>
  <r>
    <s v="5.10old"/>
    <n v="5"/>
    <n v="10"/>
    <s v="R1"/>
    <n v="7.8"/>
    <n v="7.9"/>
    <n v="7.7"/>
    <n v="7.8"/>
    <n v="7.8496815286624209"/>
    <n v="7.7496774193548381"/>
    <s v="20/05/2022"/>
    <s v="MF"/>
    <m/>
    <m/>
    <x v="3"/>
    <x v="2"/>
    <n v="7.2"/>
    <m/>
    <n v="7.4"/>
    <m/>
    <n v="7.1999999999999993"/>
    <n v="7.4000000000000012"/>
    <s v="30/9/2020"/>
    <s v="MF, TH"/>
    <s v="Knekt pinne"/>
    <m/>
    <n v="0.64968152866242157"/>
    <n v="0.34967741935483687"/>
  </r>
  <r>
    <s v="5.10new"/>
    <n v="5"/>
    <n v="10"/>
    <s v="R1"/>
    <m/>
    <m/>
    <m/>
    <m/>
    <e v="#N/A"/>
    <e v="#N/A"/>
    <m/>
    <m/>
    <m/>
    <m/>
    <x v="1"/>
    <x v="2"/>
    <n v="11.5"/>
    <n v="11.3"/>
    <n v="11.4"/>
    <n v="11.1"/>
    <n v="11.399122807017545"/>
    <n v="11.247999999999999"/>
    <s v="30/9/2020"/>
    <s v="MF, TH"/>
    <m/>
    <m/>
    <s v=""/>
    <s v=""/>
  </r>
  <r>
    <s v="5.11"/>
    <n v="5"/>
    <n v="11"/>
    <s v="R1"/>
    <n v="10.8"/>
    <n v="11.1"/>
    <n v="10.6"/>
    <n v="10.7"/>
    <n v="10.947945205479453"/>
    <n v="10.649765258215961"/>
    <s v="20/05/2022"/>
    <s v="MF"/>
    <m/>
    <m/>
    <x v="1"/>
    <x v="2"/>
    <n v="10.4"/>
    <n v="10.3"/>
    <n v="9.9"/>
    <n v="9.6"/>
    <n v="10.349758454106279"/>
    <n v="9.7476923076923079"/>
    <s v="30/9/2020"/>
    <s v="MF, TH"/>
    <s v="Lite søkk, mørkring"/>
    <m/>
    <n v="0.59818675137317356"/>
    <n v="0.90207295052365311"/>
  </r>
  <r>
    <s v="5.12"/>
    <n v="5"/>
    <n v="12"/>
    <s v="R1"/>
    <n v="13"/>
    <n v="13.3"/>
    <n v="13.2"/>
    <n v="13.5"/>
    <n v="13.14828897338403"/>
    <n v="13.348314606741575"/>
    <s v="20/05/2022"/>
    <s v="MF"/>
    <m/>
    <m/>
    <x v="1"/>
    <x v="2"/>
    <n v="12.5"/>
    <n v="12.9"/>
    <n v="13.4"/>
    <n v="13.2"/>
    <n v="12.696850393700789"/>
    <n v="13.299248120300753"/>
    <s v="30/9/2020"/>
    <s v="MF, TH"/>
    <s v="Mørkring, hegynende søkk"/>
    <m/>
    <n v="0.45143857968324141"/>
    <n v="4.9066486440821677E-2"/>
  </r>
  <r>
    <s v="5.13"/>
    <n v="5"/>
    <n v="13"/>
    <s v="R1"/>
    <n v="16"/>
    <n v="15.9"/>
    <n v="16"/>
    <n v="16.100000000000001"/>
    <n v="15.949843260188089"/>
    <n v="16.049844236760126"/>
    <s v="20/05/2022"/>
    <s v="MF"/>
    <m/>
    <m/>
    <x v="1"/>
    <x v="2"/>
    <n v="15.3"/>
    <n v="15.6"/>
    <n v="16"/>
    <n v="15.6"/>
    <n v="15.448543689320386"/>
    <n v="15.79746835443038"/>
    <s v="30/9/2020"/>
    <s v="MF, TH"/>
    <s v="i søkk, mørkring, nedbrutt ogs utenfor"/>
    <m/>
    <n v="0.50129957086770283"/>
    <n v="0.25237588232974595"/>
  </r>
  <r>
    <s v="5.14"/>
    <n v="5"/>
    <n v="14"/>
    <s v="R1"/>
    <n v="12.4"/>
    <n v="12.4"/>
    <n v="12.2"/>
    <n v="12.5"/>
    <n v="12.4"/>
    <n v="12.348178137651821"/>
    <s v="20/05/2022"/>
    <s v="MF"/>
    <m/>
    <m/>
    <x v="0"/>
    <x v="2"/>
    <n v="12"/>
    <n v="11.5"/>
    <n v="11.7"/>
    <n v="11.4"/>
    <n v="11.744680851063832"/>
    <n v="11.548051948051949"/>
    <s v="30/9/2020"/>
    <s v="MF, TH"/>
    <s v="Frisk"/>
    <m/>
    <n v="0.65531914893616872"/>
    <n v="0.80012618959987236"/>
  </r>
  <r>
    <s v="5.15"/>
    <n v="5"/>
    <n v="15"/>
    <s v="R1"/>
    <n v="9.6999999999999993"/>
    <n v="9.5"/>
    <n v="9.8000000000000007"/>
    <n v="9.6"/>
    <n v="9.5989583333333321"/>
    <n v="9.6989690721649495"/>
    <s v="20/05/2022"/>
    <s v="MF"/>
    <m/>
    <m/>
    <x v="0"/>
    <x v="2"/>
    <n v="9.4"/>
    <n v="9.1"/>
    <n v="9.3000000000000007"/>
    <n v="9.1"/>
    <n v="9.2475675675675681"/>
    <n v="9.198913043478262"/>
    <s v="30/9/2020"/>
    <s v="MF, TH"/>
    <s v="Frisk"/>
    <m/>
    <n v="0.351390765765764"/>
    <n v="0.50005602868668753"/>
  </r>
  <r>
    <s v="5.16"/>
    <n v="5"/>
    <n v="16"/>
    <s v="R1"/>
    <n v="14"/>
    <n v="13.7"/>
    <n v="13.6"/>
    <n v="13.6"/>
    <n v="13.848375451263539"/>
    <n v="13.6"/>
    <s v="20/05/2022"/>
    <s v="MF"/>
    <s v="Knekt, ny!"/>
    <m/>
    <x v="1"/>
    <x v="2"/>
    <n v="13.2"/>
    <n v="13.7"/>
    <n v="13.3"/>
    <n v="13.4"/>
    <n v="13.445353159851301"/>
    <n v="13.349812734082398"/>
    <s v="30/9/2020"/>
    <s v="MF, TH"/>
    <s v="Frisk, liten svart ring"/>
    <m/>
    <n v="0.40302229141223833"/>
    <n v="0.25018726591760121"/>
  </r>
  <r>
    <s v="6.1"/>
    <n v="6"/>
    <n v="1"/>
    <s v="R2"/>
    <n v="10.5"/>
    <n v="10.4"/>
    <n v="10.5"/>
    <n v="10.7"/>
    <n v="10.44976076555024"/>
    <n v="10.599056603773585"/>
    <s v="20/05/2022"/>
    <s v="MF"/>
    <m/>
    <m/>
    <x v="2"/>
    <x v="2"/>
    <n v="10.3"/>
    <n v="10"/>
    <n v="10.3"/>
    <n v="9.8000000000000007"/>
    <n v="10.147783251231528"/>
    <n v="10.043781094527365"/>
    <s v="30/9/2020"/>
    <s v="MF, TH"/>
    <s v="Noe farget"/>
    <m/>
    <n v="0.30197751431871112"/>
    <n v="0.55527550924622027"/>
  </r>
  <r>
    <s v="6.2"/>
    <n v="6"/>
    <n v="2"/>
    <s v="R2"/>
    <n v="16.3"/>
    <n v="15.9"/>
    <n v="16"/>
    <n v="16"/>
    <n v="16.097515527950311"/>
    <n v="16"/>
    <s v="20/05/2022"/>
    <s v="MF"/>
    <s v="Virka litt løs, løfte den opp noe"/>
    <m/>
    <x v="1"/>
    <x v="2"/>
    <n v="15.5"/>
    <n v="15.2"/>
    <n v="15.8"/>
    <n v="15.3"/>
    <n v="15.348534201954399"/>
    <n v="15.545980707395499"/>
    <s v="30/9/2020"/>
    <s v="MF, TH"/>
    <s v="Frisk"/>
    <m/>
    <n v="0.74898132599591172"/>
    <n v="0.45401929260450125"/>
  </r>
  <r>
    <s v="6.3"/>
    <n v="6"/>
    <n v="3"/>
    <s v="R2"/>
    <n v="8.1999999999999993"/>
    <n v="7.9"/>
    <n v="8.1"/>
    <n v="8"/>
    <n v="8.047204968944099"/>
    <n v="8.0496894409937898"/>
    <s v="20/05/2022"/>
    <s v="MF"/>
    <m/>
    <m/>
    <x v="1"/>
    <x v="2"/>
    <n v="7.6"/>
    <n v="7.3"/>
    <n v="7.7"/>
    <n v="7.4"/>
    <n v="7.4469798657718131"/>
    <n v="7.5470198675496691"/>
    <s v="30/9/2020"/>
    <s v="MF, TH"/>
    <s v="Noe farget"/>
    <m/>
    <n v="0.60022510317228583"/>
    <n v="0.50266957344412067"/>
  </r>
  <r>
    <s v="6.4"/>
    <n v="6"/>
    <n v="4"/>
    <s v="R2"/>
    <n v="11.6"/>
    <n v="11.4"/>
    <n v="11.5"/>
    <n v="11.6"/>
    <n v="11.499130434782609"/>
    <n v="11.54978354978355"/>
    <s v="20/05/2022"/>
    <s v="MF"/>
    <m/>
    <m/>
    <x v="1"/>
    <x v="0"/>
    <n v="10.9"/>
    <n v="11"/>
    <n v="11"/>
    <n v="11.1"/>
    <n v="10.949771689497718"/>
    <n v="11.049773755656108"/>
    <s v="30/9/2020"/>
    <s v="MF, TH"/>
    <s v="Frisk"/>
    <m/>
    <n v="0.54935874528489137"/>
    <n v="0.50000979412744151"/>
  </r>
  <r>
    <s v="6.5"/>
    <n v="6"/>
    <n v="5"/>
    <s v="R2"/>
    <n v="10.6"/>
    <n v="10.7"/>
    <n v="10.8"/>
    <n v="11.1"/>
    <n v="10.649765258215961"/>
    <n v="10.947945205479453"/>
    <s v="20/05/2022"/>
    <s v="MF"/>
    <m/>
    <m/>
    <x v="1"/>
    <x v="2"/>
    <n v="10"/>
    <n v="9.9"/>
    <n v="10.5"/>
    <n v="10.1"/>
    <n v="9.9497487437185921"/>
    <n v="10.296116504854369"/>
    <s v="30/9/2020"/>
    <s v="MF, TH"/>
    <s v="Noe farget"/>
    <m/>
    <n v="0.7000165144973689"/>
    <n v="0.65182870062508336"/>
  </r>
  <r>
    <s v="6.6"/>
    <n v="6"/>
    <n v="6"/>
    <s v="R2"/>
    <n v="14.9"/>
    <n v="15.1"/>
    <n v="15.2"/>
    <n v="15.3"/>
    <n v="14.999333333333331"/>
    <n v="15.249836065573771"/>
    <s v="20/05/2022"/>
    <s v="MF"/>
    <m/>
    <m/>
    <x v="5"/>
    <x v="2"/>
    <n v="14.1"/>
    <n v="13.9"/>
    <n v="14.4"/>
    <n v="14.1"/>
    <n v="13.999285714285715"/>
    <n v="14.248421052631576"/>
    <s v="30/9/2020"/>
    <s v="MF, TH"/>
    <s v="Frisk"/>
    <m/>
    <n v="1.0000476190476153"/>
    <n v="1.0014150129421946"/>
  </r>
  <r>
    <s v="6.7"/>
    <n v="6"/>
    <n v="7"/>
    <s v="R2"/>
    <n v="13.2"/>
    <n v="12.9"/>
    <n v="13.5"/>
    <n v="13.4"/>
    <n v="13.048275862068964"/>
    <n v="13.449814126394052"/>
    <s v="20/05/2022"/>
    <s v="MF"/>
    <m/>
    <m/>
    <x v="1"/>
    <x v="0"/>
    <n v="12"/>
    <n v="12"/>
    <n v="12.4"/>
    <n v="12.3"/>
    <n v="12"/>
    <n v="12.349797570850203"/>
    <s v="30/9/2020"/>
    <s v="MF, TH"/>
    <s v="Frisk"/>
    <m/>
    <n v="1.0482758620689641"/>
    <n v="1.1000165555438493"/>
  </r>
  <r>
    <s v="6.8"/>
    <n v="6"/>
    <n v="8"/>
    <s v="R2"/>
    <n v="13.4"/>
    <n v="13.4"/>
    <n v="13.3"/>
    <n v="13.1"/>
    <n v="13.4"/>
    <n v="13.199242424242422"/>
    <s v="20/05/2022"/>
    <s v="MF"/>
    <m/>
    <m/>
    <x v="0"/>
    <x v="0"/>
    <n v="13.2"/>
    <n v="13"/>
    <n v="13.2"/>
    <n v="13"/>
    <n v="13.099236641221374"/>
    <n v="13.099236641221374"/>
    <s v="30/9/2020"/>
    <s v="MF, TH"/>
    <s v="Frisk"/>
    <m/>
    <n v="0.30076335877862626"/>
    <n v="0.10000578302104834"/>
  </r>
  <r>
    <s v="6.9"/>
    <n v="6"/>
    <n v="9"/>
    <s v="R2"/>
    <n v="13.3"/>
    <n v="12.8"/>
    <n v="13.3"/>
    <n v="13.1"/>
    <n v="13.04521072796935"/>
    <n v="13.199242424242422"/>
    <s v="20/05/2022"/>
    <s v="MF"/>
    <m/>
    <m/>
    <x v="3"/>
    <x v="1"/>
    <n v="12.6"/>
    <n v="12.2"/>
    <n v="12.7"/>
    <n v="12.3"/>
    <n v="12.396774193548387"/>
    <n v="12.4968"/>
    <s v="30/9/2020"/>
    <s v="MF, TH"/>
    <s v="Frisk"/>
    <m/>
    <n v="0.64843653442096283"/>
    <n v="0.70244242424242209"/>
  </r>
  <r>
    <s v="6.10"/>
    <n v="6"/>
    <n v="10"/>
    <s v="R2"/>
    <n v="15.4"/>
    <n v="15"/>
    <n v="15.4"/>
    <n v="15.2"/>
    <n v="15.19736842105263"/>
    <n v="15.299346405228757"/>
    <s v="20/05/2022"/>
    <s v="MF"/>
    <m/>
    <m/>
    <x v="0"/>
    <x v="2"/>
    <n v="14.4"/>
    <n v="14"/>
    <n v="13.8"/>
    <n v="13.5"/>
    <n v="14.19718309859155"/>
    <n v="13.64835164835165"/>
    <s v="30/9/2020"/>
    <s v="MF, TH"/>
    <s v="i hull, ø målt bak, friske"/>
    <m/>
    <n v="1.0001853224610802"/>
    <n v="1.6509947568771075"/>
  </r>
  <r>
    <s v="6.11"/>
    <n v="6"/>
    <n v="11"/>
    <s v="R2"/>
    <n v="12.1"/>
    <n v="11.5"/>
    <n v="11.1"/>
    <n v="11.2"/>
    <n v="11.792372881355933"/>
    <n v="11.149775784753363"/>
    <s v="20/05/2022"/>
    <s v="MF"/>
    <m/>
    <m/>
    <x v="0"/>
    <x v="0"/>
    <n v="11.2"/>
    <n v="11"/>
    <n v="10.199999999999999"/>
    <n v="10"/>
    <n v="11.099099099099099"/>
    <n v="10.099009900990097"/>
    <s v="30/9/2020"/>
    <s v="MF, TH"/>
    <s v="Frisk"/>
    <m/>
    <n v="0.69327378225683312"/>
    <n v="1.0507658837632654"/>
  </r>
  <r>
    <s v="6.12"/>
    <n v="6"/>
    <n v="12"/>
    <s v="R2"/>
    <n v="16"/>
    <n v="16.3"/>
    <n v="16.8"/>
    <n v="16.5"/>
    <n v="16.148606811145509"/>
    <n v="16.648648648648649"/>
    <s v="20/05/2022"/>
    <s v="MF"/>
    <m/>
    <m/>
    <x v="5"/>
    <x v="0"/>
    <n v="16"/>
    <n v="13"/>
    <n v="16.100000000000001"/>
    <n v="16"/>
    <n v="14.344827586206897"/>
    <n v="16.049844236760126"/>
    <s v="30/9/2020"/>
    <s v="MF, TH"/>
    <s v="Frisk"/>
    <m/>
    <n v="1.8037792249386122"/>
    <n v="0.59880441188852274"/>
  </r>
  <r>
    <s v="6.13"/>
    <n v="6"/>
    <n v="13"/>
    <s v="R2"/>
    <n v="14"/>
    <n v="14"/>
    <n v="13.3"/>
    <n v="13.6"/>
    <n v="14"/>
    <n v="13.448327137546467"/>
    <s v="20/05/2022"/>
    <s v="MF"/>
    <m/>
    <m/>
    <x v="0"/>
    <x v="2"/>
    <n v="13.4"/>
    <n v="13.3"/>
    <n v="12.6"/>
    <n v="12.6"/>
    <n v="13.349812734082398"/>
    <n v="12.600000000000001"/>
    <s v="30/9/2020"/>
    <s v="MF, TH"/>
    <s v="Frisk"/>
    <m/>
    <n v="0.65018726591760156"/>
    <n v="0.84832713754646605"/>
  </r>
  <r>
    <s v="6.14"/>
    <n v="6"/>
    <n v="14"/>
    <s v="R2"/>
    <n v="14.5"/>
    <n v="14.5"/>
    <n v="14.4"/>
    <n v="14.5"/>
    <n v="14.5"/>
    <n v="14.449826989619377"/>
    <s v="20/05/2022"/>
    <s v="MF"/>
    <m/>
    <m/>
    <x v="0"/>
    <x v="2"/>
    <n v="14.2"/>
    <n v="14.2"/>
    <n v="13.9"/>
    <n v="13.8"/>
    <n v="14.2"/>
    <n v="13.849819494584839"/>
    <s v="30/9/2020"/>
    <s v="MF, TH"/>
    <s v="Lite søkk, litt farget"/>
    <m/>
    <n v="0.30000000000000071"/>
    <n v="0.60000749503453754"/>
  </r>
  <r>
    <s v="6.15old"/>
    <n v="6"/>
    <n v="15"/>
    <s v="R2"/>
    <n v="12.7"/>
    <n v="12.5"/>
    <n v="12.2"/>
    <n v="12.6"/>
    <n v="12.59920634920635"/>
    <n v="12.396774193548387"/>
    <s v="20/05/2022"/>
    <s v="MF"/>
    <m/>
    <m/>
    <x v="0"/>
    <x v="3"/>
    <n v="12.3"/>
    <m/>
    <n v="12"/>
    <m/>
    <n v="12.3"/>
    <n v="12"/>
    <s v="30/9/2020"/>
    <s v="MF, TH"/>
    <s v="Knekt pinne, lit farget"/>
    <m/>
    <n v="0.29920634920634903"/>
    <n v="0.39677419354838683"/>
  </r>
  <r>
    <s v="6.15new"/>
    <n v="6"/>
    <n v="15"/>
    <s v="R2"/>
    <m/>
    <m/>
    <m/>
    <m/>
    <e v="#N/A"/>
    <e v="#N/A"/>
    <m/>
    <m/>
    <m/>
    <m/>
    <x v="0"/>
    <x v="0"/>
    <n v="12"/>
    <n v="12.1"/>
    <n v="12.1"/>
    <n v="11.9"/>
    <n v="12.049792531120334"/>
    <n v="11.999166666666667"/>
    <s v="30/9/2020"/>
    <s v="MF, TH"/>
    <s v="Frisk"/>
    <m/>
    <s v=""/>
    <s v=""/>
  </r>
  <r>
    <s v="6.16"/>
    <n v="6"/>
    <n v="16"/>
    <s v="R2"/>
    <n v="10.6"/>
    <n v="11.1"/>
    <n v="10.8"/>
    <n v="11.2"/>
    <n v="10.844239631336405"/>
    <n v="10.996363636363638"/>
    <s v="20/05/2022"/>
    <s v="MF"/>
    <m/>
    <m/>
    <x v="3"/>
    <x v="0"/>
    <n v="9.8000000000000007"/>
    <n v="10"/>
    <n v="10.1"/>
    <n v="10"/>
    <n v="9.8989898989898997"/>
    <n v="10.049751243781094"/>
    <s v="30/9/2020"/>
    <s v="MF, TH"/>
    <s v="Frisk"/>
    <m/>
    <n v="0.94524973234650567"/>
    <n v="0.94661239258254426"/>
  </r>
  <r>
    <s v="7.1"/>
    <n v="7"/>
    <n v="1"/>
    <s v="K"/>
    <n v="5.2"/>
    <n v="5.4"/>
    <n v="4.5"/>
    <n v="5.0999999999999996"/>
    <n v="5.2981132075471704"/>
    <n v="4.78125"/>
    <s v="26/05/2022"/>
    <s v="MF"/>
    <s v="Litt svart rundt de fleste pinner, veldig løs ton "/>
    <s v="Not sure about note"/>
    <x v="2"/>
    <x v="0"/>
    <n v="3.7"/>
    <n v="3.7"/>
    <n v="3.7"/>
    <n v="3.4"/>
    <n v="3.7000000000000006"/>
    <n v="3.5436619718309861"/>
    <s v="30/9/2020"/>
    <s v="MF, TH"/>
    <s v="Frisk"/>
    <m/>
    <n v="1.5981132075471698"/>
    <n v="1.2375880281690139"/>
  </r>
  <r>
    <s v="7.2"/>
    <n v="7"/>
    <n v="2"/>
    <s v="K"/>
    <n v="5.2"/>
    <n v="5.3"/>
    <n v="5.4"/>
    <n v="5.5"/>
    <n v="5.2495238095238097"/>
    <n v="5.4495412844036695"/>
    <s v="26/05/2022"/>
    <s v="MF"/>
    <s v="i &quot;bratt bakke&quot;"/>
    <s v="Not sure about note"/>
    <x v="2"/>
    <x v="2"/>
    <n v="4.2"/>
    <n v="4.3"/>
    <n v="4.4000000000000004"/>
    <n v="4.3"/>
    <n v="4.249411764705882"/>
    <n v="4.3494252873563219"/>
    <s v="30/9/2020"/>
    <s v="MF, TH"/>
    <s v="Noe farget, liten sirkel, målt frisk"/>
    <m/>
    <n v="1.0001120448179277"/>
    <n v="1.1001159970473475"/>
  </r>
  <r>
    <s v="7.3"/>
    <n v="7"/>
    <n v="3"/>
    <s v="K"/>
    <n v="5.4"/>
    <n v="5.7"/>
    <n v="5.2"/>
    <n v="5.7"/>
    <n v="5.5459459459459461"/>
    <n v="5.4385321100917432"/>
    <s v="26/05/2022"/>
    <s v="MF"/>
    <m/>
    <m/>
    <x v="1"/>
    <x v="5"/>
    <n v="4.5"/>
    <n v="4.5999999999999996"/>
    <n v="4.7"/>
    <n v="4.5999999999999996"/>
    <n v="4.5494505494505493"/>
    <n v="4.6494623655913969"/>
    <s v="30/9/2020"/>
    <s v="MF, TH"/>
    <s v="Frisk"/>
    <m/>
    <n v="0.99649539649539687"/>
    <n v="0.78906974450034628"/>
  </r>
  <r>
    <s v="7.4"/>
    <n v="7"/>
    <n v="4"/>
    <s v="K"/>
    <n v="10.6"/>
    <n v="10.5"/>
    <n v="10.6"/>
    <n v="10.3"/>
    <n v="10.549763033175356"/>
    <n v="10.447846889952153"/>
    <s v="26/05/2022"/>
    <s v="MF"/>
    <m/>
    <m/>
    <x v="1"/>
    <x v="2"/>
    <n v="10.3"/>
    <n v="10.4"/>
    <n v="10.4"/>
    <n v="10.199999999999999"/>
    <n v="10.349758454106279"/>
    <n v="10.299029126213592"/>
    <s v="30/9/2020"/>
    <s v="MF, TH"/>
    <s v="Noe farget"/>
    <m/>
    <n v="0.20000457906907698"/>
    <n v="0.14881776373856148"/>
  </r>
  <r>
    <s v="7.5"/>
    <n v="7"/>
    <n v="5"/>
    <s v="K"/>
    <n v="10.6"/>
    <n v="11"/>
    <n v="11"/>
    <n v="11"/>
    <n v="10.796296296296296"/>
    <n v="11"/>
    <s v="26/05/2022"/>
    <s v="MF"/>
    <m/>
    <m/>
    <x v="1"/>
    <x v="2"/>
    <n v="9.6"/>
    <n v="9.1999999999999993"/>
    <n v="10.1"/>
    <n v="10.4"/>
    <n v="9.3957446808510632"/>
    <n v="10.247804878048781"/>
    <s v="30/9/2020"/>
    <s v="MF, TH"/>
    <s v="Noe farget, frisk ø"/>
    <m/>
    <n v="1.4005516154452327"/>
    <n v="0.75219512195121929"/>
  </r>
  <r>
    <s v="7.6"/>
    <n v="7"/>
    <n v="6"/>
    <s v="K"/>
    <n v="12.6"/>
    <n v="12.5"/>
    <n v="10.6"/>
    <n v="10.6"/>
    <n v="12.549800796812749"/>
    <n v="10.6"/>
    <s v="26/05/2022"/>
    <s v="MF"/>
    <m/>
    <m/>
    <x v="1"/>
    <x v="2"/>
    <n v="9.9"/>
    <n v="9.6999999999999993"/>
    <n v="9.9"/>
    <n v="9.4"/>
    <n v="9.7989795918367335"/>
    <n v="9.6435233160621756"/>
    <s v="30/9/2020"/>
    <s v="MF, TH"/>
    <s v="Frisk"/>
    <m/>
    <n v="2.750821204976015"/>
    <n v="0.95647668393782403"/>
  </r>
  <r>
    <s v="7.7"/>
    <n v="7"/>
    <n v="7"/>
    <s v="K"/>
    <n v="11.1"/>
    <n v="11.1"/>
    <n v="11.1"/>
    <n v="11.1"/>
    <n v="11.1"/>
    <n v="11.1"/>
    <s v="26/05/2022"/>
    <s v="MF"/>
    <m/>
    <m/>
    <x v="1"/>
    <x v="5"/>
    <n v="10"/>
    <n v="10.3"/>
    <n v="10.6"/>
    <n v="10.6"/>
    <n v="10.147783251231528"/>
    <n v="10.6"/>
    <s v="30/9/2020"/>
    <s v="MF, TH"/>
    <s v="Frisk"/>
    <m/>
    <n v="0.95221674876847118"/>
    <n v="0.5"/>
  </r>
  <r>
    <s v="7.8"/>
    <n v="7"/>
    <n v="8"/>
    <s v="K"/>
    <n v="11.6"/>
    <n v="12"/>
    <n v="11.9"/>
    <n v="11.9"/>
    <n v="11.796610169491526"/>
    <n v="11.9"/>
    <s v="26/05/2022"/>
    <s v="MF"/>
    <m/>
    <m/>
    <x v="3"/>
    <x v="3"/>
    <n v="11.5"/>
    <n v="11.7"/>
    <n v="11.2"/>
    <n v="11.1"/>
    <n v="11.599137931034482"/>
    <n v="11.149775784753363"/>
    <s v="30/9/2020"/>
    <s v="MF, TH"/>
    <s v="Noe farget, frisk ø"/>
    <m/>
    <n v="0.19747223845704376"/>
    <n v="0.75022421524663763"/>
  </r>
  <r>
    <s v="7.9"/>
    <n v="7"/>
    <n v="9"/>
    <s v="K"/>
    <n v="10"/>
    <n v="10"/>
    <n v="8.8000000000000007"/>
    <n v="8.6999999999999993"/>
    <n v="10"/>
    <n v="8.7497142857142851"/>
    <s v="26/05/2022"/>
    <s v="MF"/>
    <m/>
    <m/>
    <x v="0"/>
    <x v="1"/>
    <n v="8"/>
    <n v="8"/>
    <n v="8"/>
    <n v="7.9"/>
    <n v="8"/>
    <n v="7.949685534591195"/>
    <s v="30/9/2020"/>
    <s v="MF, TH"/>
    <s v="Frisk"/>
    <s v="Species ø: rub or fus?"/>
    <n v="2"/>
    <n v="0.80002875112309013"/>
  </r>
  <r>
    <s v="7.10"/>
    <n v="7"/>
    <n v="10"/>
    <s v="K"/>
    <n v="11.6"/>
    <n v="11.5"/>
    <n v="11.8"/>
    <n v="11.4"/>
    <n v="11.54978354978355"/>
    <n v="11.596551724137932"/>
    <s v="26/05/2022"/>
    <s v="MF"/>
    <m/>
    <m/>
    <x v="1"/>
    <x v="2"/>
    <n v="11"/>
    <n v="11"/>
    <n v="11"/>
    <n v="11"/>
    <n v="11"/>
    <n v="11"/>
    <s v="30/9/2020"/>
    <s v="MF, TH"/>
    <s v="Noe farget v"/>
    <m/>
    <n v="0.54978354978354993"/>
    <n v="0.59655172413793167"/>
  </r>
  <r>
    <s v="7.11"/>
    <n v="7"/>
    <n v="11"/>
    <s v="K"/>
    <n v="11.6"/>
    <n v="11.6"/>
    <n v="12.3"/>
    <n v="12.1"/>
    <n v="11.6"/>
    <n v="12.199180327868852"/>
    <s v="26/05/2022"/>
    <s v="MF"/>
    <m/>
    <m/>
    <x v="1"/>
    <x v="2"/>
    <n v="10.199999999999999"/>
    <n v="10.5"/>
    <n v="10.199999999999999"/>
    <n v="10.3"/>
    <n v="10.347826086956522"/>
    <n v="10.249756097560976"/>
    <s v="30/9/2020"/>
    <s v="MF, TH"/>
    <s v="Frisk"/>
    <m/>
    <n v="1.2521739130434781"/>
    <n v="1.9494242303078764"/>
  </r>
  <r>
    <s v="7.12"/>
    <n v="7"/>
    <n v="12"/>
    <s v="K"/>
    <n v="10.9"/>
    <n v="10.9"/>
    <n v="10.6"/>
    <n v="10.6"/>
    <n v="10.9"/>
    <n v="10.6"/>
    <s v="26/05/2022"/>
    <s v="MF"/>
    <m/>
    <m/>
    <x v="1"/>
    <x v="2"/>
    <n v="9"/>
    <n v="9.1999999999999993"/>
    <n v="8.9"/>
    <n v="9.1999999999999993"/>
    <n v="9.0989010989010985"/>
    <n v="9.0475138121546959"/>
    <s v="30/9/2020"/>
    <s v="MF, TH"/>
    <s v="Svak farget v"/>
    <m/>
    <n v="1.8010989010989018"/>
    <n v="1.5524861878453038"/>
  </r>
  <r>
    <s v="7.13"/>
    <n v="7"/>
    <n v="13"/>
    <s v="K"/>
    <n v="6.1"/>
    <n v="5.8"/>
    <n v="6"/>
    <n v="5.9"/>
    <n v="5.9462184873949573"/>
    <n v="5.9495798319327742"/>
    <s v="26/05/2022"/>
    <s v="MF"/>
    <s v="Litt løs pinne skyves ned"/>
    <m/>
    <x v="1"/>
    <x v="1"/>
    <n v="5.5"/>
    <n v="5.2"/>
    <n v="5.4"/>
    <n v="5.2"/>
    <n v="5.3457943925233646"/>
    <n v="5.2981132075471704"/>
    <s v="30/9/2020"/>
    <s v="MF, TH"/>
    <s v="Svart ring, noe farget"/>
    <m/>
    <n v="0.60042409487159265"/>
    <n v="0.65146662438560377"/>
  </r>
  <r>
    <s v="7.14"/>
    <n v="7"/>
    <n v="14"/>
    <s v="K"/>
    <n v="10.5"/>
    <n v="10.6"/>
    <n v="10.9"/>
    <n v="10.5"/>
    <n v="10.549763033175356"/>
    <n v="10.696261682242991"/>
    <s v="26/05/2022"/>
    <s v="MF"/>
    <s v="Målt på kant av søkk"/>
    <m/>
    <x v="1"/>
    <x v="2"/>
    <n v="10.199999999999999"/>
    <n v="10"/>
    <n v="10"/>
    <n v="10"/>
    <n v="10.099009900990097"/>
    <n v="10"/>
    <s v="30/9/2020"/>
    <s v="MF, TH"/>
    <s v="Søkk ø, noe farget måle Nø"/>
    <m/>
    <n v="0.45075313218525892"/>
    <n v="0.69626168224299079"/>
  </r>
  <r>
    <s v="7.15"/>
    <n v="7"/>
    <n v="15"/>
    <s v="K"/>
    <n v="9.6"/>
    <n v="9.6"/>
    <n v="10"/>
    <n v="9.6999999999999993"/>
    <n v="9.6"/>
    <n v="9.8477157360406089"/>
    <s v="26/05/2022"/>
    <s v="MF"/>
    <m/>
    <m/>
    <x v="1"/>
    <x v="2"/>
    <n v="8.5"/>
    <n v="8.5"/>
    <n v="8.5"/>
    <n v="8.6999999999999993"/>
    <n v="8.5"/>
    <n v="8.5988372093023262"/>
    <s v="30/9/2020"/>
    <s v="MF, TH"/>
    <s v="Frisk"/>
    <m/>
    <n v="1.0999999999999996"/>
    <n v="1.2488785267382827"/>
  </r>
  <r>
    <s v="7.16"/>
    <n v="7"/>
    <n v="16"/>
    <s v="K"/>
    <n v="4"/>
    <n v="4"/>
    <n v="3.8"/>
    <n v="3.9"/>
    <n v="4"/>
    <n v="3.8493506493506491"/>
    <s v="26/05/2022"/>
    <s v="MF"/>
    <m/>
    <m/>
    <x v="1"/>
    <x v="2"/>
    <n v="2.9"/>
    <n v="2.8"/>
    <n v="2.5"/>
    <n v="2.6"/>
    <n v="2.8491228070175434"/>
    <n v="2.5490196078431371"/>
    <s v="30/9/2020"/>
    <s v="MF, TH"/>
    <s v="Frisk"/>
    <m/>
    <n v="1.1508771929824566"/>
    <n v="1.300331041507512"/>
  </r>
  <r>
    <s v="8.1"/>
    <n v="8"/>
    <n v="1"/>
    <s v="K"/>
    <n v="10.3"/>
    <n v="10.5"/>
    <n v="10"/>
    <n v="10.1"/>
    <n v="10.399038461538462"/>
    <n v="10.049751243781094"/>
    <s v="26/05/2022"/>
    <s v="MF"/>
    <m/>
    <m/>
    <x v="1"/>
    <x v="2"/>
    <n v="9.6999999999999993"/>
    <n v="9.6999999999999993"/>
    <n v="9"/>
    <n v="9.3000000000000007"/>
    <n v="9.6999999999999993"/>
    <n v="9.1475409836065573"/>
    <d v="2020-06-10T00:00:00"/>
    <s v="MF"/>
    <s v="Noe farga"/>
    <m/>
    <n v="0.69903846153846239"/>
    <n v="0.90221026017453632"/>
  </r>
  <r>
    <s v="8.2"/>
    <n v="8"/>
    <n v="2"/>
    <s v="K"/>
    <n v="10.5"/>
    <n v="10.5"/>
    <n v="10.9"/>
    <n v="11.1"/>
    <n v="10.5"/>
    <n v="10.99909090909091"/>
    <s v="26/05/2022"/>
    <s v="MF"/>
    <m/>
    <m/>
    <x v="1"/>
    <x v="2"/>
    <n v="10.199999999999999"/>
    <n v="10.1"/>
    <n v="10.5"/>
    <n v="10.5"/>
    <n v="10.14975369458128"/>
    <n v="10.5"/>
    <d v="2020-06-10T00:00:00"/>
    <s v="MF"/>
    <s v="Frisk"/>
    <m/>
    <n v="0.35024630541871993"/>
    <n v="0.49909090909090992"/>
  </r>
  <r>
    <s v="8.3"/>
    <n v="8"/>
    <n v="3"/>
    <s v="K"/>
    <n v="6.2"/>
    <n v="6.2"/>
    <n v="6"/>
    <n v="6.2"/>
    <n v="6.2"/>
    <n v="6.0983606557377055"/>
    <s v="26/05/2022"/>
    <s v="MF"/>
    <m/>
    <m/>
    <x v="1"/>
    <x v="2"/>
    <n v="5.2"/>
    <n v="5.2"/>
    <n v="5.4"/>
    <n v="5.5"/>
    <n v="5.2"/>
    <n v="5.4495412844036695"/>
    <d v="2020-06-10T00:00:00"/>
    <s v="MF"/>
    <s v="Frisk"/>
    <m/>
    <n v="1"/>
    <n v="0.648819371334036"/>
  </r>
  <r>
    <s v="8.4"/>
    <n v="8"/>
    <n v="4"/>
    <s v="K"/>
    <n v="12.2"/>
    <n v="12.3"/>
    <n v="12.1"/>
    <n v="12"/>
    <n v="12.249795918367347"/>
    <n v="12.049792531120334"/>
    <s v="26/05/2022"/>
    <s v="MF"/>
    <m/>
    <m/>
    <x v="3"/>
    <x v="3"/>
    <n v="11.8"/>
    <n v="12"/>
    <n v="11.8"/>
    <n v="11.7"/>
    <n v="11.899159663865548"/>
    <n v="11.749787234042554"/>
    <d v="2020-06-10T00:00:00"/>
    <s v="MF"/>
    <s v="Frisk, men pinne svart rusten"/>
    <m/>
    <n v="0.35063625450179892"/>
    <n v="0.30000529707777979"/>
  </r>
  <r>
    <s v="8.5"/>
    <n v="8"/>
    <n v="5"/>
    <s v="K"/>
    <n v="11.2"/>
    <n v="11"/>
    <n v="11.2"/>
    <n v="11.1"/>
    <n v="11.099099099099099"/>
    <n v="11.149775784753363"/>
    <s v="26/05/2022"/>
    <s v="MF"/>
    <m/>
    <m/>
    <x v="1"/>
    <x v="2"/>
    <n v="10.5"/>
    <n v="10.6"/>
    <n v="10.5"/>
    <n v="10.6"/>
    <n v="10.549763033175356"/>
    <n v="10.549763033175356"/>
    <d v="2020-06-10T00:00:00"/>
    <s v="MF"/>
    <s v="Mørkere rundt, opptil 2.5cm"/>
    <m/>
    <n v="0.54933606592374318"/>
    <n v="0.60001275157800649"/>
  </r>
  <r>
    <s v="8.6"/>
    <n v="8"/>
    <n v="6"/>
    <s v="K"/>
    <n v="10.1"/>
    <n v="10.1"/>
    <n v="10.1"/>
    <n v="9.6999999999999993"/>
    <n v="10.1"/>
    <n v="9.8959595959595958"/>
    <s v="26/05/2022"/>
    <s v="MF"/>
    <m/>
    <m/>
    <x v="1"/>
    <x v="2"/>
    <n v="9"/>
    <n v="9.1"/>
    <n v="8.6999999999999993"/>
    <n v="8.6"/>
    <n v="9.0497237569060776"/>
    <n v="8.6497109826589593"/>
    <d v="2020-06-10T00:00:00"/>
    <s v="MF"/>
    <s v="Mørkere rundt, opptil 3cm"/>
    <m/>
    <n v="1.0502762430939221"/>
    <n v="1.2462486133006365"/>
  </r>
  <r>
    <s v="8.7"/>
    <n v="8"/>
    <n v="7"/>
    <s v="K"/>
    <n v="11.6"/>
    <n v="11.4"/>
    <n v="11.7"/>
    <n v="11.7"/>
    <n v="11.499130434782609"/>
    <n v="11.7"/>
    <s v="26/05/2022"/>
    <s v="MF"/>
    <m/>
    <m/>
    <x v="1"/>
    <x v="2"/>
    <n v="9.5"/>
    <n v="9.6999999999999993"/>
    <n v="9.6999999999999993"/>
    <n v="9.9"/>
    <n v="9.5989583333333321"/>
    <n v="9.7989795918367335"/>
    <d v="2020-06-10T00:00:00"/>
    <s v="MF"/>
    <s v="Noe mørkere rundt, opptil 2cm"/>
    <m/>
    <n v="1.900172101449277"/>
    <n v="1.9010204081632658"/>
  </r>
  <r>
    <s v="8.8"/>
    <n v="8"/>
    <n v="8"/>
    <s v="K"/>
    <n v="10.6"/>
    <n v="10.6"/>
    <n v="10.5"/>
    <n v="10.6"/>
    <n v="10.6"/>
    <n v="10.549763033175356"/>
    <s v="26/05/2022"/>
    <s v="MF"/>
    <m/>
    <m/>
    <x v="1"/>
    <x v="2"/>
    <n v="9.8000000000000007"/>
    <n v="10.1"/>
    <n v="10"/>
    <n v="9.8000000000000007"/>
    <n v="9.947738693467338"/>
    <n v="9.8989898989898997"/>
    <d v="2020-06-10T00:00:00"/>
    <s v="MF"/>
    <s v="Mørkere, opptil 2.5cm"/>
    <m/>
    <n v="0.65226130653266168"/>
    <n v="0.65077313418545657"/>
  </r>
  <r>
    <s v="8.9"/>
    <n v="8"/>
    <n v="9"/>
    <s v="K"/>
    <n v="9.6999999999999993"/>
    <n v="9.9"/>
    <n v="9.3000000000000007"/>
    <n v="9.4"/>
    <n v="9.7989795918367335"/>
    <n v="9.3497326203208555"/>
    <s v="26/05/2022"/>
    <s v="MF"/>
    <m/>
    <m/>
    <x v="1"/>
    <x v="2"/>
    <n v="9"/>
    <n v="9.1999999999999993"/>
    <n v="8.6999999999999993"/>
    <n v="8.6"/>
    <n v="9.0989010989010985"/>
    <n v="8.6497109826589593"/>
    <d v="2020-06-10T00:00:00"/>
    <s v="MF"/>
    <s v="Noe mørkere, opptil 1cm"/>
    <m/>
    <n v="0.70007849293563496"/>
    <n v="0.70002163766189618"/>
  </r>
  <r>
    <s v="8.10"/>
    <n v="8"/>
    <n v="10"/>
    <s v="K"/>
    <n v="7.8"/>
    <n v="7.7"/>
    <n v="8"/>
    <n v="8"/>
    <n v="7.7496774193548381"/>
    <n v="8"/>
    <s v="26/05/2022"/>
    <s v="MF"/>
    <m/>
    <m/>
    <x v="1"/>
    <x v="2"/>
    <n v="7.1"/>
    <n v="7.2"/>
    <n v="7.4"/>
    <n v="7.5"/>
    <n v="7.1496503496503498"/>
    <n v="7.4496644295302019"/>
    <d v="2020-06-10T00:00:00"/>
    <s v="MF"/>
    <s v="Frisk"/>
    <m/>
    <n v="0.60002706970448827"/>
    <n v="0.55033557046979809"/>
  </r>
  <r>
    <s v="8.11"/>
    <n v="8"/>
    <n v="11"/>
    <s v="K"/>
    <n v="9.9"/>
    <n v="9.9"/>
    <n v="9.6999999999999993"/>
    <n v="9.8000000000000007"/>
    <n v="9.9"/>
    <n v="9.7497435897435896"/>
    <s v="26/05/2022"/>
    <s v="MF"/>
    <m/>
    <m/>
    <x v="1"/>
    <x v="2"/>
    <n v="9.1"/>
    <n v="9.1999999999999993"/>
    <n v="8.6999999999999993"/>
    <n v="8.6999999999999993"/>
    <n v="9.1497267759562835"/>
    <n v="8.6999999999999993"/>
    <d v="2020-06-10T00:00:00"/>
    <s v="MF"/>
    <s v="Liten mørk ring"/>
    <m/>
    <n v="0.75027322404371688"/>
    <n v="1.0497435897435903"/>
  </r>
  <r>
    <s v="8.12"/>
    <n v="8"/>
    <n v="12"/>
    <s v="K"/>
    <n v="10.5"/>
    <n v="10.8"/>
    <n v="10.8"/>
    <n v="11.1"/>
    <n v="10.647887323943662"/>
    <n v="10.947945205479453"/>
    <s v="26/05/2022"/>
    <s v="MF"/>
    <m/>
    <m/>
    <x v="1"/>
    <x v="2"/>
    <n v="9.8000000000000007"/>
    <n v="9.6"/>
    <n v="9.8000000000000007"/>
    <n v="10"/>
    <n v="9.6989690721649495"/>
    <n v="9.8989898989898997"/>
    <d v="2020-06-10T00:00:00"/>
    <s v="MF"/>
    <s v="Noe mørkere, opptil 2cm"/>
    <m/>
    <n v="0.94891825177871247"/>
    <n v="1.0489553064895532"/>
  </r>
  <r>
    <s v="8.13"/>
    <n v="8"/>
    <n v="13"/>
    <s v="K"/>
    <n v="6.4"/>
    <n v="6.6"/>
    <n v="6.5"/>
    <n v="6.5"/>
    <n v="6.4984615384615392"/>
    <n v="6.5"/>
    <s v="26/05/2022"/>
    <s v="MF"/>
    <m/>
    <m/>
    <x v="1"/>
    <x v="2"/>
    <n v="5.8"/>
    <n v="5.8"/>
    <n v="5.8"/>
    <n v="5.5"/>
    <n v="5.8"/>
    <n v="5.6460176991150437"/>
    <d v="2020-06-10T00:00:00"/>
    <s v="MF"/>
    <s v="Liten mørk ring"/>
    <m/>
    <n v="0.69846153846153936"/>
    <n v="0.8539823008849563"/>
  </r>
  <r>
    <s v="8.14"/>
    <n v="8"/>
    <n v="14"/>
    <s v="K"/>
    <n v="8.8000000000000007"/>
    <n v="9.1"/>
    <n v="9.5"/>
    <n v="9.4"/>
    <n v="8.947486033519553"/>
    <n v="9.4497354497354511"/>
    <s v="26/05/2022"/>
    <s v="MF"/>
    <m/>
    <m/>
    <x v="1"/>
    <x v="2"/>
    <n v="8.1999999999999993"/>
    <n v="8.1"/>
    <n v="9"/>
    <n v="8.8000000000000007"/>
    <n v="8.1496932515337424"/>
    <n v="8.8988764044943824"/>
    <d v="2020-06-10T00:00:00"/>
    <s v="MF"/>
    <s v="Veldig mørk på ø, synkende bor byttes"/>
    <s v="Not sure about note"/>
    <n v="0.79779278198581061"/>
    <n v="0.55085904524106866"/>
  </r>
  <r>
    <s v="8.15"/>
    <n v="8"/>
    <n v="15"/>
    <s v="K"/>
    <n v="9"/>
    <n v="9.3000000000000007"/>
    <n v="9.1999999999999993"/>
    <n v="9.1999999999999993"/>
    <n v="9.1475409836065573"/>
    <n v="9.1999999999999993"/>
    <s v="26/05/2022"/>
    <s v="MF"/>
    <m/>
    <m/>
    <x v="1"/>
    <x v="2"/>
    <n v="8"/>
    <n v="8"/>
    <n v="8.1"/>
    <n v="8.1999999999999993"/>
    <n v="8"/>
    <n v="8.1496932515337424"/>
    <d v="2020-06-10T00:00:00"/>
    <s v="MF"/>
    <s v="Noe mørkere inst N, målt friske ind."/>
    <m/>
    <n v="1.1475409836065573"/>
    <n v="1.0503067484662569"/>
  </r>
  <r>
    <s v="8.16"/>
    <n v="8"/>
    <n v="16"/>
    <s v="K"/>
    <n v="9.3000000000000007"/>
    <n v="9.3000000000000007"/>
    <n v="9.1999999999999993"/>
    <n v="9.1999999999999993"/>
    <n v="9.3000000000000007"/>
    <n v="9.1999999999999993"/>
    <s v="26/05/2022"/>
    <s v="MF"/>
    <m/>
    <m/>
    <x v="1"/>
    <x v="2"/>
    <n v="8.6999999999999993"/>
    <n v="8.5"/>
    <n v="8.6999999999999993"/>
    <n v="8.6"/>
    <n v="8.5988372093023262"/>
    <n v="8.6497109826589593"/>
    <d v="2020-06-10T00:00:00"/>
    <s v="MF"/>
    <s v="Noe mørkere, men så og si friske ind."/>
    <m/>
    <n v="0.70116279069767451"/>
    <n v="0.55028901734103997"/>
  </r>
  <r>
    <s v="9.1"/>
    <n v="9"/>
    <n v="1"/>
    <s v="K"/>
    <n v="12.5"/>
    <n v="12.3"/>
    <n v="12"/>
    <n v="11.9"/>
    <n v="12.399193548387096"/>
    <n v="11.94979079497908"/>
    <s v="26/05/2022"/>
    <s v="MF"/>
    <m/>
    <m/>
    <x v="2"/>
    <x v="1"/>
    <n v="9.9"/>
    <n v="9.6"/>
    <n v="9.9"/>
    <n v="9.5"/>
    <n v="9.7476923076923079"/>
    <n v="9.6958762886597949"/>
    <d v="2020-06-10T00:00:00"/>
    <s v="MF"/>
    <s v="Frisk"/>
    <m/>
    <n v="2.6515012406947882"/>
    <n v="2.2539145063192851"/>
  </r>
  <r>
    <s v="9.2"/>
    <n v="9"/>
    <n v="2"/>
    <s v="K"/>
    <n v="10"/>
    <n v="10"/>
    <n v="10.1"/>
    <n v="9.8000000000000007"/>
    <n v="10"/>
    <n v="9.947738693467338"/>
    <s v="26/05/2022"/>
    <s v="MF"/>
    <m/>
    <m/>
    <x v="0"/>
    <x v="2"/>
    <n v="9.1"/>
    <n v="8.9"/>
    <n v="9.1"/>
    <n v="9"/>
    <n v="8.9988888888888887"/>
    <n v="9.0497237569060776"/>
    <d v="2020-06-10T00:00:00"/>
    <s v="MF"/>
    <s v="Frisk"/>
    <m/>
    <n v="1.0011111111111113"/>
    <n v="0.89801493656126041"/>
  </r>
  <r>
    <s v="9.3"/>
    <n v="9"/>
    <n v="3"/>
    <s v="K"/>
    <n v="11"/>
    <n v="11"/>
    <n v="11"/>
    <n v="11"/>
    <n v="11"/>
    <n v="11"/>
    <s v="26/05/2022"/>
    <s v="MF"/>
    <m/>
    <m/>
    <x v="1"/>
    <x v="2"/>
    <n v="10.9"/>
    <n v="11"/>
    <n v="10.7"/>
    <n v="10.9"/>
    <n v="10.949771689497718"/>
    <n v="10.799074074074074"/>
    <d v="2020-06-10T00:00:00"/>
    <s v="MF"/>
    <s v="Noe nedbrutt ikke nødvendigvis pga pinne"/>
    <m/>
    <n v="5.022831050228227E-2"/>
    <n v="0.20092592592592595"/>
  </r>
  <r>
    <s v="9.4"/>
    <n v="9"/>
    <n v="4"/>
    <s v="K"/>
    <n v="14"/>
    <n v="14.1"/>
    <n v="14.2"/>
    <n v="14.1"/>
    <n v="14.049822064056938"/>
    <n v="14.14982332155477"/>
    <s v="26/05/2022"/>
    <s v="MF"/>
    <m/>
    <m/>
    <x v="3"/>
    <x v="3"/>
    <n v="13.5"/>
    <n v="13.2"/>
    <n v="13.6"/>
    <n v="13.5"/>
    <n v="13.348314606741575"/>
    <n v="13.549815498154981"/>
    <d v="2020-06-10T00:00:00"/>
    <s v="MF"/>
    <s v="Noe mørk"/>
    <m/>
    <n v="0.70150745731536368"/>
    <n v="0.60000782339978898"/>
  </r>
  <r>
    <s v="9.5"/>
    <n v="9"/>
    <n v="5"/>
    <s v="K"/>
    <n v="9"/>
    <n v="9.1"/>
    <n v="9.1"/>
    <n v="9.1999999999999993"/>
    <n v="9.0497237569060776"/>
    <n v="9.1497267759562835"/>
    <s v="26/05/2022"/>
    <s v="MF"/>
    <m/>
    <m/>
    <x v="2"/>
    <x v="1"/>
    <n v="7.5"/>
    <n v="7.6"/>
    <n v="7.8"/>
    <n v="7.8"/>
    <n v="7.5496688741721858"/>
    <n v="7.7999999999999989"/>
    <d v="2020-06-10T00:00:00"/>
    <s v="MF"/>
    <s v="Frisk"/>
    <m/>
    <n v="1.5000548827338918"/>
    <n v="1.3497267759562845"/>
  </r>
  <r>
    <s v="9.6"/>
    <n v="9"/>
    <n v="6"/>
    <s v="K"/>
    <n v="8.5"/>
    <n v="8.8000000000000007"/>
    <n v="9"/>
    <n v="9"/>
    <n v="8.6473988439306364"/>
    <n v="9"/>
    <s v="26/05/2022"/>
    <s v="MF"/>
    <m/>
    <m/>
    <x v="0"/>
    <x v="2"/>
    <n v="8.4"/>
    <n v="8.1999999999999993"/>
    <n v="9.1"/>
    <n v="8.9"/>
    <n v="8.298795180722891"/>
    <n v="8.9988888888888887"/>
    <d v="2020-06-10T00:00:00"/>
    <s v="MF"/>
    <s v="Frisk"/>
    <m/>
    <n v="0.34860366320774538"/>
    <n v="1.1111111111112848E-3"/>
  </r>
  <r>
    <s v="9.7"/>
    <n v="9"/>
    <n v="7"/>
    <s v="K"/>
    <n v="12.3"/>
    <n v="12.3"/>
    <n v="12.4"/>
    <n v="12.5"/>
    <n v="12.3"/>
    <n v="12.449799196787149"/>
    <s v="26/05/2022"/>
    <s v="MF"/>
    <m/>
    <m/>
    <x v="1"/>
    <x v="2"/>
    <n v="12.1"/>
    <n v="11.9"/>
    <n v="11.7"/>
    <n v="11.9"/>
    <n v="11.999166666666667"/>
    <n v="11.79915254237288"/>
    <d v="2020-06-10T00:00:00"/>
    <s v="MF"/>
    <s v="Lite søkk rundt pinne, friske ind."/>
    <m/>
    <n v="0.30083333333333329"/>
    <n v="0.65064665441426861"/>
  </r>
  <r>
    <s v="9.8"/>
    <n v="9"/>
    <n v="8"/>
    <s v="K"/>
    <n v="13.8"/>
    <n v="13.8"/>
    <n v="13"/>
    <n v="13"/>
    <n v="13.799999999999999"/>
    <n v="13"/>
    <s v="26/05/2022"/>
    <s v="MF"/>
    <m/>
    <m/>
    <x v="1"/>
    <x v="2"/>
    <n v="13.4"/>
    <n v="13.3"/>
    <n v="12.8"/>
    <n v="12.6"/>
    <n v="13.349812734082398"/>
    <n v="12.699212598425197"/>
    <d v="2020-06-10T00:00:00"/>
    <s v="MF"/>
    <s v="Frisk"/>
    <m/>
    <n v="0.4501872659176005"/>
    <n v="0.30078740157480333"/>
  </r>
  <r>
    <s v="9.9"/>
    <n v="9"/>
    <n v="9"/>
    <s v="K"/>
    <n v="7.7"/>
    <n v="7.7"/>
    <n v="7.5"/>
    <n v="7.7"/>
    <n v="7.7000000000000011"/>
    <n v="7.598684210526315"/>
    <s v="26/05/2022"/>
    <s v="MF"/>
    <m/>
    <m/>
    <x v="1"/>
    <x v="2"/>
    <n v="6.6"/>
    <n v="6.7"/>
    <n v="6.7"/>
    <n v="6.6"/>
    <n v="6.6496240601503764"/>
    <n v="6.6496240601503764"/>
    <d v="2020-06-10T00:00:00"/>
    <s v="MF"/>
    <s v="Mørk liten ring, noe mørk v, frisk ø"/>
    <m/>
    <n v="1.0503759398496246"/>
    <n v="0.9490601503759386"/>
  </r>
  <r>
    <s v="9.10"/>
    <n v="9"/>
    <n v="10"/>
    <s v="K"/>
    <n v="5.2"/>
    <n v="5.2"/>
    <n v="5.4"/>
    <n v="5"/>
    <n v="5.2"/>
    <n v="5.1923076923076925"/>
    <s v="26/05/2022"/>
    <s v="MF"/>
    <m/>
    <m/>
    <x v="1"/>
    <x v="2"/>
    <n v="4"/>
    <n v="3.9"/>
    <n v="4"/>
    <n v="3.7"/>
    <n v="3.9493670886075951"/>
    <n v="3.844155844155845"/>
    <d v="2020-06-10T00:00:00"/>
    <s v="MF"/>
    <s v="Mørk liten ring, friske ind."/>
    <m/>
    <n v="1.2506329113924051"/>
    <n v="1.3481518481518475"/>
  </r>
  <r>
    <s v="9.11"/>
    <n v="9"/>
    <n v="11"/>
    <s v="K"/>
    <n v="11.2"/>
    <n v="11.2"/>
    <n v="11"/>
    <n v="11"/>
    <n v="11.2"/>
    <n v="11"/>
    <s v="26/05/2022"/>
    <s v="MF"/>
    <m/>
    <m/>
    <x v="0"/>
    <x v="0"/>
    <n v="10.9"/>
    <n v="10.9"/>
    <n v="10.6"/>
    <n v="10.7"/>
    <n v="10.9"/>
    <n v="10.649765258215961"/>
    <d v="2020-06-10T00:00:00"/>
    <s v="MF"/>
    <s v="Frisk"/>
    <m/>
    <n v="0.29999999999999893"/>
    <n v="0.35023474178403902"/>
  </r>
  <r>
    <s v="9.12"/>
    <n v="9"/>
    <n v="12"/>
    <s v="K"/>
    <n v="12.5"/>
    <n v="12.5"/>
    <n v="12.5"/>
    <n v="12.3"/>
    <n v="12.5"/>
    <n v="12.399193548387096"/>
    <s v="26/05/2022"/>
    <s v="MF"/>
    <m/>
    <m/>
    <x v="0"/>
    <x v="0"/>
    <n v="12"/>
    <n v="11.7"/>
    <n v="11.5"/>
    <n v="11.4"/>
    <n v="11.848101265822784"/>
    <n v="11.449781659388647"/>
    <d v="2020-06-10T00:00:00"/>
    <s v="MF"/>
    <s v="Frisk"/>
    <m/>
    <n v="0.651898734177216"/>
    <n v="0.94941188899844953"/>
  </r>
  <r>
    <s v="9.13"/>
    <n v="9"/>
    <n v="13"/>
    <s v="K"/>
    <n v="6.7"/>
    <n v="6.7"/>
    <n v="7.2"/>
    <n v="7.1"/>
    <n v="6.7"/>
    <n v="7.1496503496503498"/>
    <s v="26/05/2022"/>
    <s v="MF"/>
    <m/>
    <m/>
    <x v="1"/>
    <x v="2"/>
    <n v="5.8"/>
    <n v="6.1"/>
    <n v="5.7"/>
    <n v="5.8"/>
    <n v="5.9462184873949573"/>
    <n v="5.7495652173913046"/>
    <d v="2020-06-10T00:00:00"/>
    <s v="MF"/>
    <s v="Liten svart ring, friske ind."/>
    <m/>
    <n v="0.75378151260504289"/>
    <n v="1.4000851322590453"/>
  </r>
  <r>
    <s v="9.14"/>
    <n v="9"/>
    <n v="14"/>
    <s v="K"/>
    <n v="8.8000000000000007"/>
    <n v="9.1999999999999993"/>
    <n v="9.5"/>
    <n v="9.5"/>
    <n v="8.9955555555555566"/>
    <n v="9.5"/>
    <s v="26/05/2022"/>
    <s v="MF"/>
    <m/>
    <m/>
    <x v="1"/>
    <x v="2"/>
    <n v="7.7"/>
    <n v="7.7"/>
    <n v="8.1999999999999993"/>
    <n v="8"/>
    <n v="7.7000000000000011"/>
    <n v="8.0987654320987659"/>
    <d v="2020-06-10T00:00:00"/>
    <s v="MF"/>
    <s v="Friske ind."/>
    <m/>
    <n v="1.2955555555555556"/>
    <n v="1.4012345679012341"/>
  </r>
  <r>
    <s v="9.15"/>
    <n v="9"/>
    <n v="15"/>
    <s v="K"/>
    <n v="11.5"/>
    <n v="11.8"/>
    <n v="11.8"/>
    <n v="11.8"/>
    <n v="11.648068669527897"/>
    <n v="11.8"/>
    <s v="26/05/2022"/>
    <s v="MF"/>
    <m/>
    <m/>
    <x v="1"/>
    <x v="2"/>
    <n v="11.1"/>
    <n v="11.1"/>
    <n v="11.6"/>
    <n v="11.5"/>
    <n v="11.1"/>
    <n v="11.54978354978355"/>
    <d v="2020-06-10T00:00:00"/>
    <s v="MF"/>
    <s v="Tydelig søkk, friske ind, målt"/>
    <m/>
    <n v="0.5480686695278969"/>
    <n v="0.25021645021645078"/>
  </r>
  <r>
    <s v="9.16"/>
    <n v="9"/>
    <n v="16"/>
    <s v="K"/>
    <n v="15.5"/>
    <n v="15.3"/>
    <n v="15.6"/>
    <n v="15.4"/>
    <n v="15.399350649350652"/>
    <n v="15.499354838709676"/>
    <s v="26/05/2022"/>
    <s v="MF"/>
    <m/>
    <m/>
    <x v="1"/>
    <x v="2"/>
    <n v="14.9"/>
    <n v="14.8"/>
    <n v="14.8"/>
    <n v="14.7"/>
    <n v="14.849831649831652"/>
    <n v="14.749830508474577"/>
    <d v="2020-06-10T00:00:00"/>
    <s v="MF"/>
    <s v="Noe mørk"/>
    <m/>
    <n v="0.54951899951899996"/>
    <n v="0.7495243302350989"/>
  </r>
  <r>
    <s v="10.1"/>
    <n v="10"/>
    <n v="1"/>
    <s v="M"/>
    <n v="12.1"/>
    <n v="12"/>
    <n v="12.2"/>
    <n v="12.1"/>
    <n v="12.049792531120334"/>
    <n v="12.149794238683127"/>
    <s v="18/05/2020"/>
    <s v="AL, KH"/>
    <m/>
    <m/>
    <x v="5"/>
    <x v="4"/>
    <n v="11.2"/>
    <n v="11.2"/>
    <n v="11.5"/>
    <n v="11.5"/>
    <n v="11.2"/>
    <n v="11.5"/>
    <s v="29/9/2020"/>
    <s v="MF"/>
    <s v="Svast i ø og søkk"/>
    <m/>
    <n v="0.84979253112033426"/>
    <n v="0.64979423868312658"/>
  </r>
  <r>
    <s v="10.2"/>
    <n v="10"/>
    <n v="2"/>
    <s v="M"/>
    <n v="11.5"/>
    <n v="11.6"/>
    <n v="11.7"/>
    <n v="11.5"/>
    <n v="11.54978354978355"/>
    <n v="11.599137931034482"/>
    <s v="18/05/2020"/>
    <s v="AL, KH"/>
    <m/>
    <m/>
    <x v="3"/>
    <x v="4"/>
    <n v="11.2"/>
    <n v="11.3"/>
    <n v="10.8"/>
    <n v="10.6"/>
    <n v="11.249777777777778"/>
    <n v="10.699065420560748"/>
    <s v="29/9/2020"/>
    <s v="MF"/>
    <m/>
    <m/>
    <n v="0.30000577200577183"/>
    <n v="0.90007251047373416"/>
  </r>
  <r>
    <s v="10.3"/>
    <n v="10"/>
    <n v="3"/>
    <s v="M"/>
    <n v="11.6"/>
    <n v="11.8"/>
    <n v="11.4"/>
    <n v="11.6"/>
    <n v="11.699145299145298"/>
    <n v="11.499130434782609"/>
    <s v="18/05/2020"/>
    <s v="AL, KH"/>
    <m/>
    <m/>
    <x v="5"/>
    <x v="4"/>
    <n v="11.2"/>
    <n v="11.4"/>
    <n v="11.9"/>
    <n v="11.7"/>
    <n v="11.299115044247786"/>
    <n v="11.79915254237288"/>
    <s v="29/9/2020"/>
    <s v="MF"/>
    <m/>
    <m/>
    <n v="0.40003025489751209"/>
    <n v="-0.30002210759027115"/>
  </r>
  <r>
    <s v="10.4"/>
    <n v="10"/>
    <n v="4"/>
    <s v="M"/>
    <n v="11.1"/>
    <n v="10.5"/>
    <n v="11.3"/>
    <n v="10.7"/>
    <n v="10.791666666666666"/>
    <n v="10.991818181818182"/>
    <s v="18/05/2020"/>
    <s v="AL, KH"/>
    <s v="Mørk ring"/>
    <m/>
    <x v="5"/>
    <x v="4"/>
    <n v="11.3"/>
    <n v="11.5"/>
    <n v="10.9"/>
    <n v="11.1"/>
    <n v="11.399122807017545"/>
    <n v="10.99909090909091"/>
    <s v="29/9/2020"/>
    <s v="MF"/>
    <s v="Svast søkk, målt ind &gt;1m ø og v"/>
    <m/>
    <n v="-0.60745614035087847"/>
    <n v="-7.2727272727277636E-3"/>
  </r>
  <r>
    <s v="10.5"/>
    <n v="10"/>
    <n v="5"/>
    <s v="M"/>
    <n v="9.9"/>
    <n v="9.9"/>
    <n v="9.8000000000000007"/>
    <n v="9.8000000000000007"/>
    <n v="9.9"/>
    <n v="9.8000000000000007"/>
    <s v="18/05/2020"/>
    <s v="AL, KH"/>
    <m/>
    <m/>
    <x v="5"/>
    <x v="4"/>
    <n v="8.6"/>
    <n v="8.3000000000000007"/>
    <n v="8.5"/>
    <n v="8.3000000000000007"/>
    <n v="8.4473372781065095"/>
    <n v="8.3988095238095255"/>
    <s v="29/9/2020"/>
    <s v="MF"/>
    <s v="Noe mørk"/>
    <s v="Not sure about note: øst?"/>
    <n v="1.4526627218934909"/>
    <n v="1.4011904761904752"/>
  </r>
  <r>
    <s v="10.6"/>
    <n v="10"/>
    <n v="6"/>
    <s v="M"/>
    <n v="11.3"/>
    <n v="11.4"/>
    <n v="11.6"/>
    <n v="11.3"/>
    <n v="11.349779735682819"/>
    <n v="11.448034934497816"/>
    <s v="18/05/2020"/>
    <s v="AL, KH"/>
    <m/>
    <m/>
    <x v="5"/>
    <x v="4"/>
    <n v="11"/>
    <n v="11"/>
    <n v="10.4"/>
    <n v="10.6"/>
    <n v="11"/>
    <n v="10.499047619047619"/>
    <s v="29/9/2020"/>
    <s v="MF"/>
    <s v="Tynn tråd søkk. Målt ind litt mna i ø"/>
    <m/>
    <n v="0.34977973568281939"/>
    <n v="0.94898731545019643"/>
  </r>
  <r>
    <s v="10.7"/>
    <n v="10"/>
    <n v="7"/>
    <s v="M"/>
    <n v="8.8000000000000007"/>
    <n v="9.1"/>
    <n v="8.9"/>
    <n v="8.9"/>
    <n v="8.947486033519553"/>
    <n v="8.9"/>
    <s v="18/05/2020"/>
    <s v="AL, KH"/>
    <m/>
    <m/>
    <x v="5"/>
    <x v="4"/>
    <n v="7.4"/>
    <n v="7.4"/>
    <n v="7.8"/>
    <n v="8"/>
    <n v="7.4000000000000012"/>
    <n v="7.8987341772151902"/>
    <s v="29/9/2020"/>
    <s v="MF"/>
    <s v="Frisk"/>
    <m/>
    <n v="1.5474860335195517"/>
    <n v="1.0012658227848101"/>
  </r>
  <r>
    <s v="10.8"/>
    <n v="10"/>
    <n v="8"/>
    <s v="M"/>
    <n v="9.1999999999999993"/>
    <n v="9.1"/>
    <n v="9.1"/>
    <n v="9.3000000000000007"/>
    <n v="9.1497267759562835"/>
    <n v="9.198913043478262"/>
    <s v="18/05/2020"/>
    <s v="AL, KH"/>
    <s v="Mørk ring"/>
    <m/>
    <x v="5"/>
    <x v="4"/>
    <n v="8"/>
    <n v="8"/>
    <n v="8"/>
    <n v="8.1"/>
    <n v="8"/>
    <n v="8.0496894409937898"/>
    <s v="29/9/2020"/>
    <s v="MF"/>
    <s v="Noe mørk helt inntil men friske ind."/>
    <m/>
    <n v="1.1497267759562835"/>
    <n v="1.1492236024844722"/>
  </r>
  <r>
    <s v="10.9"/>
    <n v="10"/>
    <n v="9"/>
    <s v="M"/>
    <n v="4.9000000000000004"/>
    <n v="4.9000000000000004"/>
    <n v="4.8"/>
    <n v="5.0999999999999996"/>
    <n v="4.9000000000000004"/>
    <n v="4.9454545454545453"/>
    <s v="18/05/2020"/>
    <s v="AL, KH"/>
    <m/>
    <m/>
    <x v="5"/>
    <x v="4"/>
    <n v="3.6"/>
    <n v="3.6"/>
    <n v="3.8"/>
    <n v="4"/>
    <n v="3.5999999999999996"/>
    <n v="3.8974358974358978"/>
    <s v="29/9/2020"/>
    <s v="MF"/>
    <s v="Friske mørk"/>
    <m/>
    <n v="1.3000000000000007"/>
    <n v="1.0480186480186475"/>
  </r>
  <r>
    <s v="10.10"/>
    <n v="10"/>
    <n v="10"/>
    <s v="M"/>
    <n v="8.9"/>
    <n v="8.6"/>
    <n v="8.6999999999999993"/>
    <n v="8.1999999999999993"/>
    <n v="8.7474285714285713"/>
    <n v="8.442603550295857"/>
    <s v="18/05/2020"/>
    <s v="AL, KH"/>
    <m/>
    <m/>
    <x v="5"/>
    <x v="4"/>
    <n v="8.1999999999999993"/>
    <n v="8.3000000000000007"/>
    <n v="7.6"/>
    <n v="7.3"/>
    <n v="8.24969696969697"/>
    <n v="7.4469798657718131"/>
    <s v="29/9/2020"/>
    <s v="MF"/>
    <s v="Noe mørkere"/>
    <m/>
    <n v="0.49773160173160136"/>
    <n v="0.99562368452404382"/>
  </r>
  <r>
    <s v="10.11"/>
    <n v="10"/>
    <n v="11"/>
    <s v="M"/>
    <n v="6.8"/>
    <n v="6.9"/>
    <n v="6.9"/>
    <n v="6.8"/>
    <n v="6.8496350364963501"/>
    <n v="6.8496350364963501"/>
    <s v="18/05/2020"/>
    <s v="AL, KH"/>
    <m/>
    <m/>
    <x v="5"/>
    <x v="4"/>
    <n v="5.5"/>
    <n v="5.2"/>
    <n v="5.5"/>
    <n v="5.2"/>
    <n v="5.3457943925233646"/>
    <n v="5.3457943925233646"/>
    <s v="29/9/2020"/>
    <s v="MF"/>
    <s v="Ganske mørk rundt men i jevnhøy"/>
    <m/>
    <n v="1.5038406439729854"/>
    <n v="1.5038406439729854"/>
  </r>
  <r>
    <s v="10.12"/>
    <n v="10"/>
    <n v="12"/>
    <s v="M"/>
    <n v="10.4"/>
    <n v="10"/>
    <n v="10.7"/>
    <n v="10.199999999999999"/>
    <n v="10.196078431372548"/>
    <n v="10.44401913875598"/>
    <s v="18/05/2020"/>
    <s v="AL, KH"/>
    <m/>
    <m/>
    <x v="5"/>
    <x v="4"/>
    <n v="9.6999999999999993"/>
    <n v="9.5"/>
    <n v="9.3000000000000007"/>
    <n v="9"/>
    <n v="9.5989583333333321"/>
    <n v="9.1475409836065573"/>
    <s v="29/9/2020"/>
    <s v="MF"/>
    <s v="Noe mørk helt inntil"/>
    <m/>
    <n v="0.59712009803921617"/>
    <n v="1.2964781551494227"/>
  </r>
  <r>
    <s v="10.13"/>
    <n v="10"/>
    <n v="13"/>
    <s v="M"/>
    <n v="7.9"/>
    <n v="7.6"/>
    <n v="7.7"/>
    <n v="7.8"/>
    <n v="7.7470967741935493"/>
    <n v="7.7496774193548381"/>
    <s v="18/05/2020"/>
    <s v="AL, KH"/>
    <m/>
    <m/>
    <x v="5"/>
    <x v="4"/>
    <n v="6.5"/>
    <n v="6.1"/>
    <n v="6.4"/>
    <n v="6.1"/>
    <n v="6.2936507936507935"/>
    <n v="6.2463999999999995"/>
    <s v="29/9/2020"/>
    <s v="MF"/>
    <s v="Ganske mørkt rundt"/>
    <m/>
    <n v="1.4534459805427558"/>
    <n v="1.5032774193548386"/>
  </r>
  <r>
    <s v="10.14"/>
    <n v="10"/>
    <n v="14"/>
    <s v="M"/>
    <n v="10.5"/>
    <n v="10.4"/>
    <n v="10.3"/>
    <n v="10.199999999999999"/>
    <n v="10.44976076555024"/>
    <n v="10.249756097560976"/>
    <s v="18/05/2020"/>
    <s v="AL, KH"/>
    <m/>
    <m/>
    <x v="5"/>
    <x v="4"/>
    <n v="10.1"/>
    <n v="10.3"/>
    <n v="10.199999999999999"/>
    <n v="9.8000000000000007"/>
    <n v="10.199019607843137"/>
    <n v="9.9960000000000004"/>
    <s v="29/9/2020"/>
    <s v="MF"/>
    <s v="Daende ind v. Frisk ø. "/>
    <s v="Not sure about note"/>
    <n v="0.25074115770710215"/>
    <n v="0.25375609756097539"/>
  </r>
  <r>
    <s v="10.15"/>
    <n v="10"/>
    <n v="15"/>
    <s v="M"/>
    <n v="8.1"/>
    <n v="8.6999999999999993"/>
    <n v="8.4"/>
    <n v="8.9"/>
    <n v="8.3892857142857142"/>
    <n v="8.6427745664739888"/>
    <s v="18/05/2020"/>
    <s v="AL, KH"/>
    <m/>
    <m/>
    <x v="5"/>
    <x v="4"/>
    <n v="6.5"/>
    <n v="6.8"/>
    <n v="7.5"/>
    <n v="7.5"/>
    <n v="6.6466165413533824"/>
    <n v="7.5"/>
    <s v="29/9/2020"/>
    <s v="MF"/>
    <s v="Noe mørke, pinne har nørt pressa ned"/>
    <m/>
    <n v="1.7426691729323318"/>
    <n v="1.1427745664739888"/>
  </r>
  <r>
    <s v="10.16"/>
    <n v="10"/>
    <n v="16"/>
    <s v="M"/>
    <n v="8.1999999999999993"/>
    <n v="8.6"/>
    <n v="7.9"/>
    <n v="8.1999999999999993"/>
    <n v="8.3952380952380956"/>
    <n v="8.047204968944099"/>
    <s v="18/05/2020"/>
    <s v="AL, KH"/>
    <m/>
    <m/>
    <x v="5"/>
    <x v="4"/>
    <n v="7"/>
    <n v="6.7"/>
    <n v="5"/>
    <n v="4.7"/>
    <n v="6.8467153284671536"/>
    <n v="4.8453608247422677"/>
    <s v="29/9/2020"/>
    <s v="MF"/>
    <s v="Noe mørke, pinne har nørt pressa ned"/>
    <m/>
    <n v="1.548522766770942"/>
    <n v="3.2018441442018313"/>
  </r>
  <r>
    <s v="11.1"/>
    <n v="11"/>
    <n v="1"/>
    <s v="M"/>
    <n v="10.3"/>
    <n v="10.6"/>
    <n v="10.4"/>
    <n v="10.5"/>
    <n v="10.447846889952153"/>
    <n v="10.44976076555024"/>
    <s v="18/05/2020"/>
    <s v="AL, KH"/>
    <m/>
    <m/>
    <x v="5"/>
    <x v="4"/>
    <n v="10.4"/>
    <n v="10.6"/>
    <n v="10.1"/>
    <n v="10.4"/>
    <n v="10.499047619047619"/>
    <n v="10.247804878048781"/>
    <s v="29/9/2020"/>
    <s v="MF"/>
    <s v="Frisk"/>
    <m/>
    <n v="-5.1200729095466357E-2"/>
    <n v="0.20195588750145888"/>
  </r>
  <r>
    <s v="11.2old"/>
    <n v="11"/>
    <n v="2"/>
    <s v="M"/>
    <n v="10.1"/>
    <n v="10.1"/>
    <n v="10"/>
    <n v="10.199999999999999"/>
    <n v="10.1"/>
    <n v="10.099009900990097"/>
    <s v="18/05/2020"/>
    <s v="AL, KH"/>
    <m/>
    <m/>
    <x v="5"/>
    <x v="4"/>
    <n v="9.6"/>
    <m/>
    <n v="9.5"/>
    <m/>
    <n v="9.6"/>
    <n v="9.5"/>
    <s v="29/9/2020"/>
    <s v="MF"/>
    <s v="Frisk v, svart ø. bytta pinne"/>
    <m/>
    <n v="0.5"/>
    <n v="0.59900990099009732"/>
  </r>
  <r>
    <s v="11.2new"/>
    <n v="11"/>
    <n v="2"/>
    <s v="M"/>
    <m/>
    <m/>
    <m/>
    <m/>
    <e v="#N/A"/>
    <e v="#N/A"/>
    <m/>
    <m/>
    <m/>
    <m/>
    <x v="5"/>
    <x v="2"/>
    <n v="11.5"/>
    <n v="11.5"/>
    <n v="11.5"/>
    <n v="11.4"/>
    <n v="11.5"/>
    <n v="11.449781659388647"/>
    <s v="29/9/2020"/>
    <s v="MF"/>
    <m/>
    <m/>
    <s v=""/>
    <s v=""/>
  </r>
  <r>
    <s v="11.3old"/>
    <n v="11"/>
    <n v="3"/>
    <s v="M"/>
    <n v="9.4"/>
    <n v="9.6"/>
    <n v="9.6999999999999993"/>
    <n v="9.8000000000000007"/>
    <n v="9.498947368421053"/>
    <n v="9.7497435897435896"/>
    <s v="18/05/2020"/>
    <s v="AL, KH"/>
    <m/>
    <m/>
    <x v="5"/>
    <x v="4"/>
    <n v="9.6999999999999993"/>
    <m/>
    <n v="9.3000000000000007"/>
    <m/>
    <n v="9.6999999999999993"/>
    <n v="9.3000000000000007"/>
    <s v="29/9/2020"/>
    <s v="MF"/>
    <s v="Frisk. bytta pinne"/>
    <m/>
    <n v="-0.20105263157894626"/>
    <n v="0.44974358974358886"/>
  </r>
  <r>
    <s v="11.3new"/>
    <n v="11"/>
    <n v="3"/>
    <s v="M"/>
    <m/>
    <m/>
    <m/>
    <m/>
    <e v="#N/A"/>
    <e v="#N/A"/>
    <m/>
    <m/>
    <m/>
    <m/>
    <x v="1"/>
    <x v="4"/>
    <n v="132"/>
    <n v="13"/>
    <n v="13.5"/>
    <n v="13.5"/>
    <n v="23.668965517241379"/>
    <n v="13.5"/>
    <s v="29/9/2020"/>
    <s v="MF"/>
    <m/>
    <m/>
    <s v=""/>
    <s v=""/>
  </r>
  <r>
    <s v="11.4"/>
    <n v="11"/>
    <n v="4"/>
    <s v="M"/>
    <n v="10.8"/>
    <n v="10.5"/>
    <n v="10.6"/>
    <n v="10.6"/>
    <n v="10.647887323943662"/>
    <n v="10.6"/>
    <s v="18/05/2020"/>
    <s v="AL, KH"/>
    <m/>
    <m/>
    <x v="5"/>
    <x v="4"/>
    <n v="10.8"/>
    <n v="10.7"/>
    <n v="10.5"/>
    <n v="10.5"/>
    <n v="10.749767441860465"/>
    <n v="10.5"/>
    <s v="29/9/2020"/>
    <s v="MF"/>
    <s v="Noe mørkere"/>
    <m/>
    <n v="-0.10188011791680296"/>
    <n v="9.9999999999999645E-2"/>
  </r>
  <r>
    <s v="11.5"/>
    <n v="11"/>
    <n v="5"/>
    <s v="M"/>
    <n v="10.5"/>
    <n v="10.5"/>
    <n v="10.4"/>
    <n v="10.5"/>
    <n v="10.5"/>
    <n v="10.44976076555024"/>
    <s v="18/05/2020"/>
    <s v="AL, KH"/>
    <m/>
    <m/>
    <x v="5"/>
    <x v="4"/>
    <n v="10.9"/>
    <n v="10.8"/>
    <n v="10.5"/>
    <n v="10.4"/>
    <n v="10.849769585253458"/>
    <n v="10.44976076555024"/>
    <s v="29/9/2020"/>
    <s v="MF"/>
    <s v="Frisk v, noe mørkere ø"/>
    <m/>
    <n v="-0.34976958525345836"/>
    <n v="0"/>
  </r>
  <r>
    <s v="11.6old"/>
    <n v="11"/>
    <n v="6"/>
    <s v="M"/>
    <n v="11.2"/>
    <n v="11.5"/>
    <n v="11.7"/>
    <n v="11.8"/>
    <n v="11.348017621145374"/>
    <n v="11.749787234042554"/>
    <s v="18/05/2020"/>
    <s v="AL, KH"/>
    <m/>
    <m/>
    <x v="5"/>
    <x v="4"/>
    <n v="11.5"/>
    <m/>
    <n v="11.3"/>
    <m/>
    <n v="11.5"/>
    <n v="11.3"/>
    <s v="29/9/2020"/>
    <s v="MF"/>
    <s v="Frisk v, noe mørkere ø. bytta pinne"/>
    <m/>
    <n v="-0.15198237885462618"/>
    <n v="0.44978723404255305"/>
  </r>
  <r>
    <s v="11.6new"/>
    <n v="11"/>
    <n v="6"/>
    <s v="M"/>
    <m/>
    <m/>
    <m/>
    <m/>
    <e v="#N/A"/>
    <e v="#N/A"/>
    <m/>
    <m/>
    <m/>
    <m/>
    <x v="5"/>
    <x v="4"/>
    <n v="12"/>
    <n v="11.7"/>
    <n v="12"/>
    <n v="11.8"/>
    <n v="11.848101265822784"/>
    <n v="11.899159663865548"/>
    <s v="29/9/2020"/>
    <s v="MF"/>
    <m/>
    <m/>
    <s v=""/>
    <s v=""/>
  </r>
  <r>
    <s v="11.7old"/>
    <n v="11"/>
    <n v="7"/>
    <s v="M"/>
    <n v="12.1"/>
    <n v="12.2"/>
    <n v="12.2"/>
    <n v="12.2"/>
    <n v="12.149794238683127"/>
    <n v="12.2"/>
    <s v="18/05/2020"/>
    <s v="AL, KH"/>
    <m/>
    <m/>
    <x v="5"/>
    <x v="4"/>
    <n v="11.6"/>
    <m/>
    <n v="11.7"/>
    <m/>
    <n v="11.6"/>
    <n v="11.7"/>
    <s v="29/9/2020"/>
    <s v="MF"/>
    <s v="Veldig svart rundt. bytta pinne"/>
    <m/>
    <n v="0.54979423868312693"/>
    <n v="0.5"/>
  </r>
  <r>
    <s v="11.7new"/>
    <n v="11"/>
    <n v="7"/>
    <s v="M"/>
    <m/>
    <m/>
    <m/>
    <m/>
    <e v="#N/A"/>
    <e v="#N/A"/>
    <m/>
    <m/>
    <m/>
    <m/>
    <x v="5"/>
    <x v="2"/>
    <n v="10.199999999999999"/>
    <n v="10.199999999999999"/>
    <n v="10.5"/>
    <n v="10.5"/>
    <n v="10.199999999999999"/>
    <n v="10.5"/>
    <s v="29/9/2020"/>
    <s v="MF"/>
    <m/>
    <m/>
    <s v=""/>
    <s v=""/>
  </r>
  <r>
    <s v="11.8"/>
    <n v="11"/>
    <n v="8"/>
    <s v="M"/>
    <n v="11.4"/>
    <n v="11.2"/>
    <n v="12.2"/>
    <n v="12.5"/>
    <n v="11.299115044247786"/>
    <n v="12.348178137651821"/>
    <s v="18/05/2020"/>
    <s v="AL, KH"/>
    <m/>
    <m/>
    <x v="5"/>
    <x v="4"/>
    <n v="11.5"/>
    <n v="11.4"/>
    <n v="11.8"/>
    <n v="11.5"/>
    <n v="11.449781659388647"/>
    <n v="11.648068669527897"/>
    <s v="29/9/2020"/>
    <s v="MF"/>
    <s v="Frisk"/>
    <m/>
    <n v="-0.15066661514086022"/>
    <n v="0.70010946812392483"/>
  </r>
  <r>
    <s v="11.9"/>
    <n v="11"/>
    <n v="9"/>
    <s v="M"/>
    <n v="10.4"/>
    <n v="10.3"/>
    <n v="10.3"/>
    <n v="10.4"/>
    <n v="10.349758454106279"/>
    <n v="10.349758454106279"/>
    <s v="18/05/2020"/>
    <s v="AL, KH"/>
    <m/>
    <m/>
    <x v="5"/>
    <x v="4"/>
    <n v="10"/>
    <n v="10"/>
    <n v="10.5"/>
    <n v="10.5"/>
    <n v="10"/>
    <n v="10.5"/>
    <s v="29/9/2020"/>
    <s v="MF"/>
    <s v="Frisk"/>
    <m/>
    <n v="0.34975845410627926"/>
    <n v="-0.15024154589372074"/>
  </r>
  <r>
    <s v="11.10"/>
    <n v="11"/>
    <n v="10"/>
    <s v="M"/>
    <n v="13.5"/>
    <n v="13.6"/>
    <n v="13.7"/>
    <n v="13.8"/>
    <n v="13.549815498154981"/>
    <n v="13.749818181818181"/>
    <s v="18/05/2020"/>
    <s v="AL, KH"/>
    <s v="Ny pinne"/>
    <m/>
    <x v="5"/>
    <x v="4"/>
    <n v="13.3"/>
    <n v="13.2"/>
    <n v="12.5"/>
    <n v="12.6"/>
    <n v="13.249811320754718"/>
    <n v="12.549800796812749"/>
    <s v="29/9/2020"/>
    <s v="MF"/>
    <s v="i søkk. rel. frisk &gt;1cm til ind ø."/>
    <m/>
    <n v="0.30000417740026286"/>
    <n v="1.2000173850054328"/>
  </r>
  <r>
    <s v="11.11"/>
    <n v="11"/>
    <n v="11"/>
    <s v="M"/>
    <n v="13.2"/>
    <n v="13"/>
    <n v="13.1"/>
    <n v="13.3"/>
    <n v="13.099236641221374"/>
    <n v="13.199242424242422"/>
    <s v="18/05/2020"/>
    <s v="AL, KH"/>
    <m/>
    <m/>
    <x v="5"/>
    <x v="4"/>
    <n v="12.8"/>
    <n v="13"/>
    <n v="13.2"/>
    <n v="12.8"/>
    <n v="12.89922480620155"/>
    <n v="12.996923076923078"/>
    <s v="29/9/2020"/>
    <s v="MF"/>
    <s v="Noe mørk i front. Ellers frisk"/>
    <m/>
    <n v="0.20001183501982389"/>
    <n v="0.20231934731934409"/>
  </r>
  <r>
    <s v="11.12old"/>
    <n v="11"/>
    <n v="12"/>
    <s v="M"/>
    <n v="7.3"/>
    <n v="7.4"/>
    <n v="7.5"/>
    <n v="7.8"/>
    <n v="7.3496598639455799"/>
    <n v="7.6470588235294112"/>
    <s v="18/05/2020"/>
    <s v="AL, KH"/>
    <m/>
    <m/>
    <x v="5"/>
    <x v="4"/>
    <n v="7.2"/>
    <m/>
    <n v="7.5"/>
    <m/>
    <n v="7.1999999999999993"/>
    <n v="7.5"/>
    <s v="29/9/2020"/>
    <s v="MF"/>
    <s v="Veldig svart. bytta pinne"/>
    <m/>
    <n v="0.14965986394558062"/>
    <n v="0.14705882352941124"/>
  </r>
  <r>
    <s v="11.12new"/>
    <n v="11"/>
    <n v="12"/>
    <s v="M"/>
    <m/>
    <m/>
    <m/>
    <m/>
    <e v="#N/A"/>
    <e v="#N/A"/>
    <m/>
    <m/>
    <m/>
    <m/>
    <x v="0"/>
    <x v="0"/>
    <n v="12.3"/>
    <n v="12.5"/>
    <n v="12.5"/>
    <n v="12.9"/>
    <n v="12.399193548387096"/>
    <n v="12.696850393700789"/>
    <s v="29/9/2020"/>
    <s v="MF"/>
    <m/>
    <m/>
    <s v=""/>
    <s v=""/>
  </r>
  <r>
    <s v="11.13"/>
    <n v="11"/>
    <n v="13"/>
    <s v="M"/>
    <n v="8.4"/>
    <n v="8.6"/>
    <n v="8.5"/>
    <n v="8.6999999999999993"/>
    <n v="8.498823529411764"/>
    <n v="8.5988372093023262"/>
    <s v="18/05/2020"/>
    <s v="AL, KH"/>
    <m/>
    <m/>
    <x v="5"/>
    <x v="4"/>
    <n v="8"/>
    <n v="8.1999999999999993"/>
    <n v="8"/>
    <n v="8"/>
    <n v="8.0987654320987659"/>
    <n v="8"/>
    <s v="29/9/2020"/>
    <s v="MF"/>
    <s v="Frisk"/>
    <m/>
    <n v="0.40005809731299813"/>
    <n v="0.5988372093023262"/>
  </r>
  <r>
    <s v="11.14"/>
    <n v="11"/>
    <n v="14"/>
    <s v="M"/>
    <n v="11"/>
    <n v="11.2"/>
    <n v="11.2"/>
    <n v="10.9"/>
    <n v="11.099099099099099"/>
    <n v="11.047963800904977"/>
    <s v="18/05/2020"/>
    <s v="AL, KH"/>
    <m/>
    <m/>
    <x v="5"/>
    <x v="2"/>
    <n v="11"/>
    <n v="11"/>
    <n v="10.7"/>
    <n v="10.7"/>
    <n v="11"/>
    <n v="10.7"/>
    <s v="29/9/2020"/>
    <s v="MF"/>
    <s v="Frisk"/>
    <m/>
    <n v="9.9099099099099419E-2"/>
    <n v="0.34796380090497792"/>
  </r>
  <r>
    <s v="11.15"/>
    <n v="11"/>
    <n v="15"/>
    <s v="M"/>
    <n v="10.4"/>
    <n v="10.5"/>
    <n v="10.199999999999999"/>
    <n v="10.199999999999999"/>
    <n v="10.44976076555024"/>
    <n v="10.199999999999999"/>
    <s v="18/05/2020"/>
    <s v="AL, KH"/>
    <s v="Knekt, ny pinne"/>
    <m/>
    <x v="5"/>
    <x v="4"/>
    <n v="10.199999999999999"/>
    <n v="10.5"/>
    <n v="10"/>
    <n v="10.1"/>
    <n v="10.347826086956522"/>
    <n v="10.049751243781094"/>
    <s v="29/9/2020"/>
    <s v="MF"/>
    <s v="Frisk. men lite søkk rett rundt pinne"/>
    <m/>
    <n v="0.10193467859371808"/>
    <n v="0.15024875621890565"/>
  </r>
  <r>
    <s v="11.16"/>
    <n v="11"/>
    <n v="16"/>
    <s v="M"/>
    <n v="10.4"/>
    <n v="10.3"/>
    <n v="10.6"/>
    <n v="10.6"/>
    <n v="10.349758454106279"/>
    <n v="10.6"/>
    <s v="18/05/2020"/>
    <s v="AL, KH"/>
    <m/>
    <m/>
    <x v="1"/>
    <x v="2"/>
    <n v="9.8000000000000007"/>
    <n v="10.1"/>
    <n v="10"/>
    <n v="10.199999999999999"/>
    <n v="9.947738693467338"/>
    <n v="10.099009900990097"/>
    <s v="29/9/2020"/>
    <s v="MF"/>
    <s v="Frisk"/>
    <m/>
    <n v="0.40201976063894129"/>
    <n v="0.50099009900990232"/>
  </r>
  <r>
    <s v="12.1"/>
    <n v="12"/>
    <n v="1"/>
    <s v="M"/>
    <n v="11.9"/>
    <n v="11.6"/>
    <n v="11.9"/>
    <n v="11.8"/>
    <n v="11.74808510638298"/>
    <n v="11.849789029535867"/>
    <s v="18/05/2020"/>
    <s v="AL, KH"/>
    <m/>
    <m/>
    <x v="6"/>
    <x v="5"/>
    <n v="11"/>
    <n v="11.1"/>
    <n v="11.2"/>
    <n v="11.4"/>
    <n v="11.049773755656108"/>
    <n v="11.299115044247786"/>
    <s v="29/9/2020"/>
    <s v="MF"/>
    <m/>
    <m/>
    <n v="0.69831135072687189"/>
    <n v="0.5506739852880802"/>
  </r>
  <r>
    <s v="12.2"/>
    <n v="12"/>
    <n v="2"/>
    <s v="M"/>
    <n v="13.2"/>
    <n v="13.2"/>
    <n v="13.4"/>
    <n v="13.4"/>
    <n v="13.2"/>
    <n v="13.4"/>
    <s v="18/05/2020"/>
    <s v="AL, KH"/>
    <m/>
    <m/>
    <x v="2"/>
    <x v="5"/>
    <n v="12.5"/>
    <n v="12.6"/>
    <n v="13.3"/>
    <n v="13.2"/>
    <n v="12.549800796812749"/>
    <n v="13.249811320754718"/>
    <s v="29/9/2020"/>
    <s v="MF"/>
    <m/>
    <m/>
    <n v="0.65019920318725077"/>
    <n v="0.15018867924528223"/>
  </r>
  <r>
    <s v="12.3"/>
    <n v="12"/>
    <n v="3"/>
    <s v="M"/>
    <n v="10.4"/>
    <n v="10.199999999999999"/>
    <n v="10.5"/>
    <n v="10.4"/>
    <n v="10.299029126213592"/>
    <n v="10.44976076555024"/>
    <s v="18/05/2020"/>
    <s v="AL, KH"/>
    <m/>
    <m/>
    <x v="1"/>
    <x v="2"/>
    <n v="10"/>
    <n v="10"/>
    <n v="9.9"/>
    <n v="10"/>
    <n v="10"/>
    <n v="9.9497487437185921"/>
    <s v="29/9/2020"/>
    <s v="MF"/>
    <m/>
    <m/>
    <n v="0.29902912621359157"/>
    <n v="0.5000120218316475"/>
  </r>
  <r>
    <s v="12.4"/>
    <n v="12"/>
    <n v="4"/>
    <s v="M"/>
    <n v="9.9"/>
    <n v="9.9"/>
    <n v="9.6"/>
    <n v="9.5"/>
    <n v="9.9"/>
    <n v="9.5497382198952874"/>
    <s v="18/05/2020"/>
    <s v="AL, KH"/>
    <m/>
    <m/>
    <x v="7"/>
    <x v="1"/>
    <n v="9"/>
    <n v="9.1"/>
    <n v="8.4"/>
    <n v="8.5"/>
    <n v="9.0497237569060776"/>
    <n v="8.449704142011834"/>
    <s v="29/9/2020"/>
    <s v="MF"/>
    <m/>
    <s v="Check species v"/>
    <n v="0.8502762430939228"/>
    <n v="1.1000340778834534"/>
  </r>
  <r>
    <s v="12.5"/>
    <n v="12"/>
    <n v="5"/>
    <s v="M"/>
    <n v="9.4"/>
    <n v="9.5"/>
    <n v="9.6999999999999993"/>
    <n v="9.9"/>
    <n v="9.4497354497354511"/>
    <n v="9.7989795918367335"/>
    <s v="18/05/2020"/>
    <s v="AL, KH"/>
    <m/>
    <m/>
    <x v="5"/>
    <x v="4"/>
    <n v="8.5"/>
    <n v="8.8000000000000007"/>
    <n v="9"/>
    <n v="9.1"/>
    <n v="8.6473988439306364"/>
    <n v="9.0497237569060776"/>
    <s v="29/9/2020"/>
    <s v="MF"/>
    <m/>
    <m/>
    <n v="0.8023366058048147"/>
    <n v="0.74925583493065595"/>
  </r>
  <r>
    <s v="12.6"/>
    <n v="12"/>
    <n v="6"/>
    <s v="M"/>
    <n v="10.6"/>
    <n v="10.6"/>
    <n v="10.4"/>
    <n v="10.4"/>
    <n v="10.6"/>
    <n v="10.4"/>
    <s v="18/05/2020"/>
    <s v="AL, KH"/>
    <m/>
    <m/>
    <x v="8"/>
    <x v="6"/>
    <n v="10.7"/>
    <n v="10.3"/>
    <n v="9.8000000000000007"/>
    <n v="9.9"/>
    <n v="10.496190476190474"/>
    <n v="9.8497461928934023"/>
    <s v="29/9/2020"/>
    <s v="MF"/>
    <s v="Bal eller ten?"/>
    <s v="Check species"/>
    <n v="0.10380952380952557"/>
    <n v="0.5502538071065981"/>
  </r>
  <r>
    <s v="12.7"/>
    <n v="12"/>
    <n v="7"/>
    <s v="M"/>
    <n v="8.3000000000000007"/>
    <n v="8.4"/>
    <n v="7.9"/>
    <n v="8.3000000000000007"/>
    <n v="8.3497005988023965"/>
    <n v="8.0950617283950628"/>
    <s v="18/05/2020"/>
    <s v="AL, KH"/>
    <m/>
    <m/>
    <x v="1"/>
    <x v="2"/>
    <n v="7.4"/>
    <n v="7.2"/>
    <n v="7.1"/>
    <n v="7.1"/>
    <n v="7.2986301369863007"/>
    <n v="7.1"/>
    <s v="29/9/2020"/>
    <s v="MF"/>
    <m/>
    <m/>
    <n v="1.0510704618160958"/>
    <n v="0.99506172839506313"/>
  </r>
  <r>
    <s v="12.8"/>
    <n v="12"/>
    <n v="8"/>
    <s v="M"/>
    <n v="9.4"/>
    <n v="9.4"/>
    <n v="9.5"/>
    <n v="9.6"/>
    <n v="9.4"/>
    <n v="9.5497382198952874"/>
    <s v="18/05/2020"/>
    <s v="AL, KH"/>
    <m/>
    <m/>
    <x v="5"/>
    <x v="4"/>
    <n v="8.6"/>
    <n v="8.6999999999999993"/>
    <n v="8.6999999999999993"/>
    <n v="8.6"/>
    <n v="8.6497109826589593"/>
    <n v="8.6497109826589593"/>
    <s v="29/9/2020"/>
    <s v="MF"/>
    <m/>
    <m/>
    <n v="0.75028901734104103"/>
    <n v="0.90002723723632805"/>
  </r>
  <r>
    <s v="12.9"/>
    <n v="12"/>
    <n v="9"/>
    <s v="M"/>
    <n v="7.4"/>
    <n v="7.1"/>
    <n v="7.2"/>
    <n v="6.9"/>
    <n v="7.2468965517241379"/>
    <n v="7.0468085106382965"/>
    <s v="18/05/2020"/>
    <s v="AL, KH"/>
    <m/>
    <m/>
    <x v="9"/>
    <x v="7"/>
    <n v="6.7"/>
    <n v="6.5"/>
    <n v="6.4"/>
    <n v="6.3"/>
    <n v="6.5984848484848486"/>
    <n v="6.3496062992125983"/>
    <s v="29/9/2020"/>
    <s v="MF"/>
    <s v="Bal eller ten?"/>
    <s v="Check species"/>
    <n v="0.64841170323928932"/>
    <n v="0.69720221142569816"/>
  </r>
  <r>
    <s v="12.10"/>
    <n v="12"/>
    <n v="10"/>
    <s v="M"/>
    <n v="9.9"/>
    <n v="10"/>
    <n v="9.8000000000000007"/>
    <n v="9.8000000000000007"/>
    <n v="9.9497487437185921"/>
    <n v="9.8000000000000007"/>
    <s v="18/05/2020"/>
    <s v="AL, KH"/>
    <m/>
    <m/>
    <x v="5"/>
    <x v="4"/>
    <n v="9.6999999999999993"/>
    <n v="9.4"/>
    <n v="9.1999999999999993"/>
    <n v="8.9"/>
    <n v="9.5476439790575913"/>
    <n v="9.0475138121546959"/>
    <s v="29/9/2020"/>
    <s v="MF"/>
    <m/>
    <m/>
    <n v="0.40210476466100076"/>
    <n v="0.75248618784530485"/>
  </r>
  <r>
    <s v="12.11"/>
    <n v="12"/>
    <n v="11"/>
    <s v="M"/>
    <n v="7.6"/>
    <n v="7.6"/>
    <n v="8.1"/>
    <n v="7.9"/>
    <n v="7.6000000000000005"/>
    <n v="7.9987500000000002"/>
    <s v="18/05/2020"/>
    <s v="AL, KH"/>
    <m/>
    <m/>
    <x v="1"/>
    <x v="3"/>
    <n v="6.7"/>
    <n v="6.6"/>
    <n v="6.9"/>
    <n v="7.1"/>
    <n v="6.6496240601503764"/>
    <n v="6.9985714285714282"/>
    <s v="29/9/2020"/>
    <s v="MF"/>
    <s v="Bal eller ten?"/>
    <s v="Check species"/>
    <n v="0.9503759398496241"/>
    <n v="1.000178571428572"/>
  </r>
  <r>
    <s v="12.12"/>
    <n v="12"/>
    <n v="12"/>
    <s v="M"/>
    <n v="6.5"/>
    <n v="6.7"/>
    <n v="6.4"/>
    <n v="6.9"/>
    <n v="6.5984848484848486"/>
    <n v="6.6406015037593988"/>
    <s v="18/05/2020"/>
    <s v="AL, KH"/>
    <m/>
    <m/>
    <x v="2"/>
    <x v="4"/>
    <n v="5.2"/>
    <n v="5.5"/>
    <n v="4.7"/>
    <n v="4.9000000000000004"/>
    <n v="5.3457943925233646"/>
    <n v="4.7979166666666666"/>
    <s v="29/9/2020"/>
    <s v="MF"/>
    <m/>
    <m/>
    <n v="1.252690455961484"/>
    <n v="1.8426848370927322"/>
  </r>
  <r>
    <s v="12.13"/>
    <n v="12"/>
    <n v="13"/>
    <s v="M"/>
    <n v="11.1"/>
    <n v="11.1"/>
    <n v="10.8"/>
    <n v="10.7"/>
    <n v="11.1"/>
    <n v="10.749767441860465"/>
    <s v="18/05/2020"/>
    <s v="AL, KH"/>
    <m/>
    <m/>
    <x v="5"/>
    <x v="4"/>
    <n v="9.6"/>
    <n v="10.1"/>
    <n v="9.8000000000000007"/>
    <n v="9.9"/>
    <n v="9.8436548223350258"/>
    <n v="9.8497461928934023"/>
    <s v="29/9/2020"/>
    <s v="MF"/>
    <m/>
    <m/>
    <n v="1.2563451776649739"/>
    <n v="0.9000212489670627"/>
  </r>
  <r>
    <s v="12.14"/>
    <n v="12"/>
    <n v="14"/>
    <s v="M"/>
    <n v="9.8000000000000007"/>
    <n v="10.199999999999999"/>
    <n v="9.5"/>
    <n v="9.9"/>
    <n v="9.9960000000000004"/>
    <n v="9.6958762886597949"/>
    <s v="18/05/2020"/>
    <s v="AL, KH"/>
    <m/>
    <m/>
    <x v="0"/>
    <x v="0"/>
    <n v="9.1999999999999993"/>
    <n v="9.6999999999999993"/>
    <n v="9.3000000000000007"/>
    <n v="9.5"/>
    <n v="9.443386243386243"/>
    <n v="9.3989361702127674"/>
    <s v="29/9/2020"/>
    <s v="MF"/>
    <m/>
    <m/>
    <n v="0.55261375661375745"/>
    <n v="0.2969401184470275"/>
  </r>
  <r>
    <s v="12.15"/>
    <n v="12"/>
    <n v="15"/>
    <s v="M"/>
    <n v="10.4"/>
    <n v="10.5"/>
    <n v="10.6"/>
    <n v="10.6"/>
    <n v="10.44976076555024"/>
    <n v="10.6"/>
    <s v="18/05/2020"/>
    <s v="AL, KH"/>
    <m/>
    <m/>
    <x v="0"/>
    <x v="0"/>
    <n v="10"/>
    <n v="9.6999999999999993"/>
    <n v="9.8000000000000007"/>
    <n v="10"/>
    <n v="9.8477157360406089"/>
    <n v="9.8989898989898997"/>
    <s v="29/9/2020"/>
    <s v="MF"/>
    <m/>
    <m/>
    <n v="0.60204502950963068"/>
    <n v="0.70101010101009997"/>
  </r>
  <r>
    <s v="12.16"/>
    <n v="12"/>
    <n v="16"/>
    <s v="M"/>
    <n v="11.4"/>
    <n v="11.4"/>
    <n v="11.4"/>
    <n v="11.3"/>
    <n v="11.4"/>
    <n v="11.349779735682819"/>
    <s v="18/05/2020"/>
    <s v="AL, KH"/>
    <m/>
    <m/>
    <x v="5"/>
    <x v="2"/>
    <n v="11"/>
    <n v="11.1"/>
    <n v="10.9"/>
    <n v="11"/>
    <n v="11.049773755656108"/>
    <n v="10.949771689497718"/>
    <s v="29/9/2020"/>
    <s v="MF"/>
    <m/>
    <m/>
    <n v="0.35022624434389193"/>
    <n v="0.40000804618510166"/>
  </r>
  <r>
    <s v="13.1"/>
    <n v="13"/>
    <n v="1"/>
    <s v="T1"/>
    <n v="12.7"/>
    <n v="12.6"/>
    <n v="12.2"/>
    <n v="12"/>
    <n v="12.649802371541503"/>
    <n v="12.099173553719007"/>
    <s v="18/05/2020"/>
    <s v="AL, DIØ"/>
    <m/>
    <m/>
    <x v="5"/>
    <x v="4"/>
    <n v="11.6"/>
    <n v="11.8"/>
    <n v="11.8"/>
    <n v="11.9"/>
    <n v="11.699145299145298"/>
    <n v="11.849789029535867"/>
    <s v="29/9/2020"/>
    <s v="MF, TH"/>
    <s v="Lite hull, &gt;1cm til ind v"/>
    <m/>
    <n v="0.95065707239620423"/>
    <n v="0.2493845241831405"/>
  </r>
  <r>
    <s v="13.2"/>
    <n v="13"/>
    <n v="2"/>
    <s v="T1"/>
    <n v="9.4"/>
    <n v="8.9"/>
    <n v="10.199999999999999"/>
    <n v="9.6999999999999993"/>
    <n v="9.143169398907105"/>
    <n v="9.9437185929648244"/>
    <s v="18/05/2020"/>
    <s v="AL, DIØ"/>
    <m/>
    <m/>
    <x v="5"/>
    <x v="4"/>
    <n v="8.6999999999999993"/>
    <n v="8.6999999999999993"/>
    <n v="10"/>
    <n v="9.6999999999999993"/>
    <n v="8.6999999999999993"/>
    <n v="9.8477157360406089"/>
    <s v="29/9/2020"/>
    <s v="MF, TH"/>
    <s v="Frisk, lite hull, &gt;1cm til ind v"/>
    <m/>
    <n v="0.44316939890710572"/>
    <n v="9.6002856924215507E-2"/>
  </r>
  <r>
    <s v="13.3"/>
    <n v="13"/>
    <n v="3"/>
    <s v="T1"/>
    <n v="10"/>
    <n v="10.1"/>
    <n v="9.9"/>
    <n v="10"/>
    <n v="10.049751243781094"/>
    <n v="9.9497487437185921"/>
    <s v="18/05/2020"/>
    <s v="AL, DIØ"/>
    <m/>
    <m/>
    <x v="1"/>
    <x v="2"/>
    <n v="9.8000000000000007"/>
    <n v="9.6"/>
    <n v="9.3000000000000007"/>
    <n v="9.4"/>
    <n v="9.6989690721649495"/>
    <n v="9.3497326203208555"/>
    <s v="29/9/2020"/>
    <s v="MF, TH"/>
    <s v="Noe mørk"/>
    <m/>
    <n v="0.35078217161614411"/>
    <n v="0.60001612339773658"/>
  </r>
  <r>
    <s v="13.4"/>
    <n v="13"/>
    <n v="4"/>
    <s v="T1"/>
    <n v="14"/>
    <n v="13.9"/>
    <n v="14.1"/>
    <n v="14"/>
    <n v="13.949820788530467"/>
    <n v="14.049822064056938"/>
    <s v="18/05/2020"/>
    <s v="AL, DIØ"/>
    <m/>
    <m/>
    <x v="1"/>
    <x v="2"/>
    <n v="12.6"/>
    <n v="12.5"/>
    <n v="12.3"/>
    <n v="12.6"/>
    <n v="12.549800796812749"/>
    <n v="12.448192771084338"/>
    <s v="29/9/2020"/>
    <s v="MF, TH"/>
    <s v="Noe farget"/>
    <m/>
    <n v="1.4000199917177181"/>
    <n v="1.6016292929725999"/>
  </r>
  <r>
    <s v="13.5"/>
    <n v="13"/>
    <n v="5"/>
    <s v="T1"/>
    <n v="10.9"/>
    <n v="11.1"/>
    <n v="11"/>
    <n v="10.9"/>
    <n v="10.99909090909091"/>
    <n v="10.949771689497718"/>
    <s v="18/05/2020"/>
    <s v="AL, DIØ"/>
    <m/>
    <m/>
    <x v="5"/>
    <x v="4"/>
    <n v="10.5"/>
    <n v="10.9"/>
    <n v="10.9"/>
    <n v="11.3"/>
    <n v="10.696261682242991"/>
    <n v="11.096396396396399"/>
    <s v="29/9/2020"/>
    <s v="MF, TH"/>
    <s v="Frisk v, svart ø, i søkk"/>
    <m/>
    <n v="0.30282922684791913"/>
    <n v="-0.14662470689868101"/>
  </r>
  <r>
    <s v="13.6"/>
    <n v="13"/>
    <n v="6"/>
    <s v="T1"/>
    <n v="14.8"/>
    <n v="14.6"/>
    <n v="15.2"/>
    <n v="14.9"/>
    <n v="14.69931972789116"/>
    <n v="15.048504983388705"/>
    <s v="18/05/2020"/>
    <s v="AL, DIØ"/>
    <m/>
    <m/>
    <x v="5"/>
    <x v="4"/>
    <n v="14.7"/>
    <n v="14.1"/>
    <n v="14.1"/>
    <n v="14"/>
    <n v="14.393749999999999"/>
    <n v="14.049822064056938"/>
    <s v="29/9/2020"/>
    <s v="MF, TH"/>
    <s v="i hull, noe mørk, målt ind i øst bakke kant"/>
    <m/>
    <n v="0.30556972789116088"/>
    <n v="0.99868291933176678"/>
  </r>
  <r>
    <s v="13.7"/>
    <n v="13"/>
    <n v="7"/>
    <s v="T1"/>
    <n v="12.1"/>
    <n v="12.1"/>
    <n v="12.4"/>
    <n v="12"/>
    <n v="12.1"/>
    <n v="12.196721311475411"/>
    <s v="18/05/2020"/>
    <s v="AL, DIØ"/>
    <m/>
    <m/>
    <x v="1"/>
    <x v="2"/>
    <n v="11.4"/>
    <n v="11.4"/>
    <n v="11"/>
    <n v="11.4"/>
    <n v="11.4"/>
    <n v="11.196428571428571"/>
    <s v="29/9/2020"/>
    <s v="MF, TH"/>
    <s v="Noe farget"/>
    <m/>
    <n v="0.69999999999999929"/>
    <n v="1.0002927400468398"/>
  </r>
  <r>
    <s v="13.8"/>
    <n v="13"/>
    <n v="8"/>
    <s v="T1"/>
    <n v="11.2"/>
    <n v="10.7"/>
    <n v="10.7"/>
    <n v="10.7"/>
    <n v="10.944292237442921"/>
    <n v="10.7"/>
    <s v="18/05/2020"/>
    <s v="AL, DIØ"/>
    <m/>
    <m/>
    <x v="5"/>
    <x v="1"/>
    <n v="10.3"/>
    <n v="10.3"/>
    <n v="10.3"/>
    <n v="10.4"/>
    <n v="10.3"/>
    <n v="10.349758454106279"/>
    <s v="29/9/2020"/>
    <s v="MF, TH"/>
    <s v="Søkk, frisk"/>
    <m/>
    <n v="0.64429223744292052"/>
    <n v="0.35024154589372003"/>
  </r>
  <r>
    <s v="13.9"/>
    <n v="13"/>
    <n v="9"/>
    <s v="T1"/>
    <n v="12.1"/>
    <n v="12.1"/>
    <n v="12.4"/>
    <n v="11.9"/>
    <n v="12.1"/>
    <n v="12.14485596707819"/>
    <s v="18/05/2020"/>
    <s v="AL, DIØ"/>
    <m/>
    <m/>
    <x v="1"/>
    <x v="4"/>
    <n v="11.7"/>
    <n v="11.9"/>
    <n v="11.2"/>
    <n v="11.2"/>
    <n v="11.79915254237288"/>
    <n v="11.2"/>
    <s v="29/9/2020"/>
    <s v="MF, TH"/>
    <s v="Frisk"/>
    <m/>
    <n v="0.3008474576271194"/>
    <n v="0.94485596707819042"/>
  </r>
  <r>
    <s v="13.10"/>
    <n v="13"/>
    <n v="10"/>
    <s v="T1"/>
    <n v="12.2"/>
    <n v="12.4"/>
    <n v="12.3"/>
    <n v="12.4"/>
    <n v="12.299186991869917"/>
    <n v="12.349797570850203"/>
    <s v="18/05/2020"/>
    <s v="AL, DIØ"/>
    <m/>
    <m/>
    <x v="1"/>
    <x v="2"/>
    <n v="11.8"/>
    <n v="12.3"/>
    <n v="12.4"/>
    <n v="12.5"/>
    <n v="12.044813278008299"/>
    <n v="12.449799196787149"/>
    <s v="29/9/2020"/>
    <s v="MF, TH"/>
    <s v="Mørk ø"/>
    <m/>
    <n v="0.254373713861618"/>
    <n v="-0.10000162593694562"/>
  </r>
  <r>
    <s v="13.11"/>
    <n v="13"/>
    <n v="11"/>
    <s v="T1"/>
    <n v="9.1"/>
    <n v="9.1999999999999993"/>
    <n v="9.1999999999999993"/>
    <n v="9.4"/>
    <n v="9.1497267759562835"/>
    <n v="9.2989247311827938"/>
    <s v="18/05/2020"/>
    <s v="AL, DIØ"/>
    <m/>
    <m/>
    <x v="1"/>
    <x v="2"/>
    <n v="8.8000000000000007"/>
    <n v="8.9"/>
    <n v="8.3000000000000007"/>
    <n v="8.5"/>
    <n v="8.8497175141242934"/>
    <n v="8.3988095238095255"/>
    <s v="29/9/2020"/>
    <s v="MF, TH"/>
    <s v="Frisk"/>
    <m/>
    <n v="0.30000926183199006"/>
    <n v="0.90011520737326833"/>
  </r>
  <r>
    <s v="13.12"/>
    <n v="13"/>
    <n v="12"/>
    <s v="T1"/>
    <n v="8.9"/>
    <n v="9.5"/>
    <n v="10.4"/>
    <n v="10"/>
    <n v="9.1902173913043477"/>
    <n v="10.196078431372548"/>
    <s v="18/05/2020"/>
    <s v="AL, DIØ"/>
    <m/>
    <m/>
    <x v="0"/>
    <x v="0"/>
    <n v="7.9"/>
    <n v="8.3000000000000007"/>
    <n v="8"/>
    <n v="8.1999999999999993"/>
    <n v="8.0950617283950628"/>
    <n v="8.0987654320987659"/>
    <s v="29/9/2020"/>
    <s v="MF, TH"/>
    <s v="Frisk"/>
    <m/>
    <n v="1.0951556629092849"/>
    <n v="2.0973129992737825"/>
  </r>
  <r>
    <s v="13.13"/>
    <n v="13"/>
    <n v="13"/>
    <s v="T1"/>
    <n v="8"/>
    <n v="8.1999999999999993"/>
    <n v="8.3000000000000007"/>
    <n v="8.4"/>
    <n v="8.0987654320987659"/>
    <n v="8.3497005988023965"/>
    <s v="18/05/2020"/>
    <s v="AL, DIØ"/>
    <m/>
    <m/>
    <x v="1"/>
    <x v="2"/>
    <n v="6.8"/>
    <n v="6.8"/>
    <n v="7"/>
    <n v="7.4"/>
    <n v="6.8"/>
    <n v="7.1944444444444446"/>
    <s v="29/9/2020"/>
    <s v="MF, TH"/>
    <s v="Noe farget"/>
    <m/>
    <n v="1.298765432098766"/>
    <n v="1.1552561543579518"/>
  </r>
  <r>
    <s v="13.14"/>
    <n v="13"/>
    <n v="14"/>
    <s v="T1"/>
    <n v="10.3"/>
    <n v="10.199999999999999"/>
    <n v="10.1"/>
    <n v="9.9"/>
    <n v="10.249756097560976"/>
    <n v="9.9989999999999988"/>
    <s v="18/05/2020"/>
    <s v="AL, DIØ"/>
    <m/>
    <m/>
    <x v="1"/>
    <x v="2"/>
    <n v="9.5"/>
    <n v="9.4"/>
    <n v="9.4"/>
    <n v="9.4"/>
    <n v="9.4497354497354511"/>
    <n v="9.4"/>
    <s v="29/9/2020"/>
    <s v="MF, TH"/>
    <s v="Liten farget ring"/>
    <m/>
    <n v="0.80002064782552473"/>
    <n v="0.59899999999999842"/>
  </r>
  <r>
    <s v="13.15"/>
    <n v="13"/>
    <n v="15"/>
    <s v="T1"/>
    <n v="9.9"/>
    <n v="10.1"/>
    <n v="10.1"/>
    <n v="10"/>
    <n v="9.9989999999999988"/>
    <n v="10.049751243781094"/>
    <s v="18/05/2020"/>
    <s v="AL, DIØ"/>
    <m/>
    <m/>
    <x v="0"/>
    <x v="0"/>
    <n v="9.9"/>
    <n v="9.5"/>
    <n v="9.5"/>
    <n v="9.4"/>
    <n v="9.6958762886597949"/>
    <n v="9.4497354497354511"/>
    <s v="29/9/2020"/>
    <s v="MF, TH"/>
    <s v="Frisk"/>
    <m/>
    <n v="0.30312371134020388"/>
    <n v="0.60001579404564254"/>
  </r>
  <r>
    <s v="13.16"/>
    <n v="13"/>
    <n v="16"/>
    <s v="T1"/>
    <n v="7"/>
    <n v="7"/>
    <n v="7.1"/>
    <n v="6.7"/>
    <n v="7"/>
    <n v="6.8942028985507244"/>
    <s v="18/05/2020"/>
    <s v="AL, DIØ"/>
    <m/>
    <m/>
    <x v="2"/>
    <x v="0"/>
    <n v="6.3"/>
    <n v="6.5"/>
    <n v="6.2"/>
    <n v="6.6"/>
    <n v="6.3984375"/>
    <n v="6.3937499999999998"/>
    <s v="29/9/2020"/>
    <s v="MF, TH"/>
    <s v="Frisk"/>
    <m/>
    <n v="0.6015625"/>
    <n v="0.50045289855072461"/>
  </r>
  <r>
    <s v="14.1"/>
    <n v="14"/>
    <n v="1"/>
    <s v="T2"/>
    <n v="13.5"/>
    <n v="13.4"/>
    <n v="13.2"/>
    <n v="13.5"/>
    <n v="13.449814126394052"/>
    <n v="13.348314606741575"/>
    <s v="18/05/2020"/>
    <s v="AL, DIØ"/>
    <m/>
    <m/>
    <x v="0"/>
    <x v="0"/>
    <n v="13.1"/>
    <n v="13.1"/>
    <n v="12.7"/>
    <n v="12.8"/>
    <n v="13.1"/>
    <n v="12.749803921568628"/>
    <s v="29/9/2020"/>
    <s v="MF, TH"/>
    <s v="Noe farget"/>
    <m/>
    <n v="0.34981412639405285"/>
    <n v="0.59851068517294692"/>
  </r>
  <r>
    <s v="14.2"/>
    <n v="14"/>
    <n v="2"/>
    <s v="T2"/>
    <n v="12.6"/>
    <n v="12.6"/>
    <n v="12.6"/>
    <n v="12.9"/>
    <n v="12.600000000000001"/>
    <n v="12.748235294117647"/>
    <s v="18/05/2020"/>
    <s v="AL, DIØ"/>
    <m/>
    <m/>
    <x v="2"/>
    <x v="1"/>
    <n v="12.5"/>
    <n v="12.2"/>
    <n v="12.7"/>
    <n v="12.5"/>
    <n v="12.348178137651821"/>
    <n v="12.59920634920635"/>
    <s v="29/9/2020"/>
    <s v="MF, TH"/>
    <s v="Liten mørk ring"/>
    <m/>
    <n v="0.25182186234818005"/>
    <n v="0.14902894491129715"/>
  </r>
  <r>
    <s v="14.3"/>
    <n v="14"/>
    <n v="3"/>
    <s v="T2"/>
    <n v="10.8"/>
    <n v="11.2"/>
    <n v="10.5"/>
    <n v="11"/>
    <n v="10.996363636363638"/>
    <n v="10.744186046511627"/>
    <s v="18/05/2020"/>
    <s v="AL, DIØ"/>
    <m/>
    <m/>
    <x v="2"/>
    <x v="2"/>
    <n v="10.3"/>
    <n v="10.199999999999999"/>
    <n v="9.9"/>
    <n v="9.6"/>
    <n v="10.249756097560976"/>
    <n v="9.7476923076923079"/>
    <s v="29/9/2020"/>
    <s v="MF, TH"/>
    <s v="Liten mørk ring"/>
    <m/>
    <n v="0.74660753880266206"/>
    <n v="0.99649373881931957"/>
  </r>
  <r>
    <s v="14.4"/>
    <n v="14"/>
    <n v="4"/>
    <s v="T2"/>
    <n v="8.8000000000000007"/>
    <n v="8.4"/>
    <n v="8.1"/>
    <n v="7.8"/>
    <n v="8.5953488372093041"/>
    <n v="7.9471698113207534"/>
    <s v="18/05/2020"/>
    <s v="AL, DIØ"/>
    <m/>
    <m/>
    <x v="1"/>
    <x v="0"/>
    <n v="7.5"/>
    <n v="7.5"/>
    <n v="6.5"/>
    <n v="7.3"/>
    <n v="7.5"/>
    <n v="6.8768115942028984"/>
    <s v="29/9/2020"/>
    <s v="MF, TH"/>
    <s v="Frisk"/>
    <m/>
    <n v="1.0953488372093041"/>
    <n v="1.0703582171178549"/>
  </r>
  <r>
    <s v="14.5"/>
    <n v="14"/>
    <n v="5"/>
    <s v="T2"/>
    <n v="12.4"/>
    <n v="12.3"/>
    <n v="12.3"/>
    <n v="12.2"/>
    <n v="12.349797570850203"/>
    <n v="12.249795918367347"/>
    <s v="18/05/2020"/>
    <s v="AL, DIØ"/>
    <m/>
    <m/>
    <x v="2"/>
    <x v="1"/>
    <n v="12.1"/>
    <n v="12.2"/>
    <n v="12.2"/>
    <n v="11.8"/>
    <n v="12.149794238683127"/>
    <n v="11.996666666666666"/>
    <s v="29/9/2020"/>
    <s v="MF, TH"/>
    <s v="Frisk"/>
    <m/>
    <n v="0.20000333216707666"/>
    <n v="0.25312925170068112"/>
  </r>
  <r>
    <s v="14.6"/>
    <n v="14"/>
    <n v="6"/>
    <s v="T2"/>
    <n v="11"/>
    <n v="11.5"/>
    <n v="11"/>
    <n v="11.2"/>
    <n v="11.244444444444444"/>
    <n v="11.099099099099099"/>
    <s v="18/05/2020"/>
    <s v="AL, DIØ"/>
    <m/>
    <m/>
    <x v="2"/>
    <x v="1"/>
    <n v="10.8"/>
    <n v="11"/>
    <n v="10.9"/>
    <n v="10.8"/>
    <n v="10.899082568807339"/>
    <n v="10.849769585253458"/>
    <s v="29/9/2020"/>
    <s v="MF, TH"/>
    <s v="Lite hull, farget"/>
    <m/>
    <n v="0.34536187563710463"/>
    <n v="0.24932951384564106"/>
  </r>
  <r>
    <s v="14.7"/>
    <n v="14"/>
    <n v="7"/>
    <s v="T2"/>
    <n v="11.2"/>
    <n v="11.7"/>
    <n v="11.1"/>
    <n v="11.2"/>
    <n v="11.444541484716158"/>
    <n v="11.149775784753363"/>
    <s v="18/05/2020"/>
    <s v="AL, DIØ"/>
    <m/>
    <m/>
    <x v="2"/>
    <x v="1"/>
    <n v="10.6"/>
    <n v="10.199999999999999"/>
    <n v="11.4"/>
    <n v="11"/>
    <n v="10.396153846153846"/>
    <n v="11.196428571428571"/>
    <s v="29/9/2020"/>
    <s v="MF, TH"/>
    <s v="Lite søkk, frisk"/>
    <m/>
    <n v="1.0483876385623123"/>
    <n v="-4.6652786675208446E-2"/>
  </r>
  <r>
    <s v="14.8"/>
    <n v="14"/>
    <n v="8"/>
    <s v="T2"/>
    <n v="8.8000000000000007"/>
    <n v="8.6"/>
    <n v="8.8000000000000007"/>
    <n v="8.4"/>
    <n v="8.6988505747126439"/>
    <n v="8.5953488372093041"/>
    <s v="18/05/2020"/>
    <s v="AL, DIØ"/>
    <m/>
    <m/>
    <x v="2"/>
    <x v="1"/>
    <n v="8.1"/>
    <n v="8.1"/>
    <n v="8.3000000000000007"/>
    <n v="7.9"/>
    <n v="8.1"/>
    <n v="8.0950617283950628"/>
    <s v="29/9/2020"/>
    <s v="MF, TH"/>
    <s v="Lite søkk, noe farget"/>
    <m/>
    <n v="0.59885057471264425"/>
    <n v="0.50028710881424132"/>
  </r>
  <r>
    <s v="14.9"/>
    <n v="14"/>
    <n v="9"/>
    <s v="T2"/>
    <n v="9.5"/>
    <n v="9.8000000000000007"/>
    <n v="9.3000000000000007"/>
    <n v="9.6"/>
    <n v="9.6476683937823839"/>
    <n v="9.4476190476190478"/>
    <s v="18/05/2020"/>
    <s v="AL, DIØ"/>
    <m/>
    <m/>
    <x v="2"/>
    <x v="1"/>
    <n v="8.9"/>
    <n v="9.1999999999999993"/>
    <n v="8.9"/>
    <n v="9"/>
    <n v="9.0475138121546959"/>
    <n v="8.949720670391061"/>
    <s v="29/9/2020"/>
    <s v="MF, TH"/>
    <s v="Frisk"/>
    <m/>
    <n v="0.60015458162768809"/>
    <n v="0.4978983772279868"/>
  </r>
  <r>
    <s v="14.10"/>
    <n v="14"/>
    <n v="10"/>
    <s v="T2"/>
    <n v="9.1"/>
    <n v="9.1999999999999993"/>
    <n v="9.5"/>
    <n v="9.6"/>
    <n v="9.1497267759562835"/>
    <n v="9.5497382198952874"/>
    <s v="18/05/2020"/>
    <s v="AL, DIØ"/>
    <m/>
    <m/>
    <x v="1"/>
    <x v="2"/>
    <n v="8.8000000000000007"/>
    <n v="8.8000000000000007"/>
    <n v="9.1"/>
    <n v="9"/>
    <n v="8.8000000000000007"/>
    <n v="9.0497237569060776"/>
    <s v="29/9/2020"/>
    <s v="MF, TH"/>
    <s v="Lite hull, noe farget"/>
    <m/>
    <n v="0.34972677595628276"/>
    <n v="0.50001446298920982"/>
  </r>
  <r>
    <s v="14.11"/>
    <n v="14"/>
    <n v="11"/>
    <s v="T2"/>
    <n v="9.4"/>
    <n v="9.4"/>
    <n v="9"/>
    <n v="9"/>
    <n v="9.4"/>
    <n v="9"/>
    <s v="18/05/2020"/>
    <s v="AL, DIØ"/>
    <m/>
    <m/>
    <x v="2"/>
    <x v="1"/>
    <n v="9"/>
    <n v="8.8000000000000007"/>
    <n v="9.3000000000000007"/>
    <n v="8.9"/>
    <n v="8.8988764044943824"/>
    <n v="9.095604395604397"/>
    <s v="29/9/2020"/>
    <s v="MF, TH"/>
    <s v="Lite hull, noe farget"/>
    <m/>
    <n v="0.50112359550561791"/>
    <n v="-9.5604395604397041E-2"/>
  </r>
  <r>
    <s v="14.12"/>
    <n v="14"/>
    <n v="12"/>
    <s v="T2"/>
    <n v="11.1"/>
    <n v="11.5"/>
    <n v="10.3"/>
    <n v="10.199999999999999"/>
    <n v="11.296460176991149"/>
    <n v="10.249756097560976"/>
    <s v="18/05/2020"/>
    <s v="AL, DIØ"/>
    <m/>
    <m/>
    <x v="2"/>
    <x v="1"/>
    <n v="10.9"/>
    <n v="11.1"/>
    <n v="10.1"/>
    <n v="9.8000000000000007"/>
    <n v="10.99909090909091"/>
    <n v="9.947738693467338"/>
    <s v="29/9/2020"/>
    <s v="MF, TH"/>
    <s v="Lite søkk, noe farget"/>
    <m/>
    <n v="0.29736926790023865"/>
    <n v="0.30201740409363786"/>
  </r>
  <r>
    <s v="14.13"/>
    <n v="14"/>
    <n v="13"/>
    <s v="T2"/>
    <n v="8"/>
    <n v="8.3000000000000007"/>
    <n v="7.8"/>
    <n v="8"/>
    <n v="8.1472392638036801"/>
    <n v="7.8987341772151902"/>
    <s v="18/05/2020"/>
    <s v="AL, DIØ"/>
    <m/>
    <m/>
    <x v="1"/>
    <x v="2"/>
    <n v="7.4"/>
    <n v="7.2"/>
    <n v="7.2"/>
    <n v="7.5"/>
    <n v="7.2986301369863007"/>
    <n v="7.3469387755102034"/>
    <s v="29/9/2020"/>
    <s v="MF, TH"/>
    <s v="Noe farget"/>
    <m/>
    <n v="0.84860912681737943"/>
    <n v="0.55179540170498687"/>
  </r>
  <r>
    <s v="14.14"/>
    <n v="14"/>
    <n v="14"/>
    <s v="T2"/>
    <n v="11.5"/>
    <n v="11.6"/>
    <n v="10.7"/>
    <n v="10.9"/>
    <n v="11.54978354978355"/>
    <n v="10.799074074074074"/>
    <s v="18/05/2020"/>
    <s v="AL, DIØ"/>
    <m/>
    <m/>
    <x v="1"/>
    <x v="1"/>
    <n v="10.9"/>
    <n v="10.6"/>
    <n v="10.6"/>
    <n v="10.6"/>
    <n v="10.747906976744186"/>
    <n v="10.6"/>
    <s v="29/9/2020"/>
    <s v="MF, TH"/>
    <s v="Noe farget"/>
    <m/>
    <n v="0.80187657303936355"/>
    <n v="0.1990740740740744"/>
  </r>
  <r>
    <s v="14.15"/>
    <n v="14"/>
    <n v="15"/>
    <s v="T2"/>
    <n v="10"/>
    <n v="10"/>
    <n v="9.9"/>
    <n v="10.1"/>
    <n v="10"/>
    <n v="9.9989999999999988"/>
    <s v="18/05/2020"/>
    <s v="AL, DIØ"/>
    <m/>
    <m/>
    <x v="2"/>
    <x v="1"/>
    <n v="9.4"/>
    <n v="9.5"/>
    <n v="10.1"/>
    <n v="10"/>
    <n v="9.4497354497354511"/>
    <n v="10.049751243781094"/>
    <s v="29/9/2020"/>
    <s v="MF, TH"/>
    <s v="Noe nedbrutt, i søkk"/>
    <m/>
    <n v="0.5502645502645489"/>
    <n v="-5.0751243781094857E-2"/>
  </r>
  <r>
    <s v="14.16"/>
    <n v="14"/>
    <n v="16"/>
    <s v="T2"/>
    <n v="10"/>
    <n v="10.3"/>
    <n v="9.8000000000000007"/>
    <n v="10.199999999999999"/>
    <n v="10.147783251231528"/>
    <n v="9.9960000000000004"/>
    <s v="18/05/2020"/>
    <s v="AL, DIØ"/>
    <m/>
    <m/>
    <x v="2"/>
    <x v="1"/>
    <n v="8.4"/>
    <n v="8"/>
    <n v="10.4"/>
    <n v="10.4"/>
    <n v="8.1951219512195124"/>
    <n v="10.4"/>
    <s v="29/9/2020"/>
    <s v="MF, TH"/>
    <s v="Frisk, i søkk"/>
    <m/>
    <n v="1.9526613000120161"/>
    <n v="-0.40399999999999991"/>
  </r>
  <r>
    <s v="15.1"/>
    <n v="15"/>
    <n v="1"/>
    <s v="T1"/>
    <n v="14"/>
    <n v="14"/>
    <n v="13.6"/>
    <n v="13.3"/>
    <n v="14"/>
    <n v="13.448327137546467"/>
    <s v="18/05/2020"/>
    <s v="AL, DIØ"/>
    <m/>
    <m/>
    <x v="1"/>
    <x v="2"/>
    <n v="12.8"/>
    <n v="12.9"/>
    <n v="12.5"/>
    <n v="12.5"/>
    <n v="12.849805447470818"/>
    <n v="12.5"/>
    <s v="29/9/2020"/>
    <s v="MF, TH"/>
    <s v="Frisk"/>
    <m/>
    <n v="1.1501945525291823"/>
    <n v="0.94832713754646747"/>
  </r>
  <r>
    <s v="15.2"/>
    <n v="15"/>
    <n v="2"/>
    <s v="T1"/>
    <n v="12.9"/>
    <n v="12.8"/>
    <n v="13.1"/>
    <n v="13.1"/>
    <n v="12.849805447470818"/>
    <n v="13.1"/>
    <s v="18/05/2020"/>
    <s v="AL, DIØ"/>
    <m/>
    <m/>
    <x v="1"/>
    <x v="4"/>
    <n v="12.4"/>
    <n v="12.6"/>
    <n v="12.6"/>
    <n v="12.5"/>
    <n v="12.499200000000002"/>
    <n v="12.549800796812749"/>
    <s v="29/9/2020"/>
    <s v="MF, TH"/>
    <s v="Litt mørk"/>
    <m/>
    <n v="0.35060544747081579"/>
    <n v="0.55019920318725113"/>
  </r>
  <r>
    <s v="15.3"/>
    <n v="15"/>
    <n v="3"/>
    <s v="T1"/>
    <n v="8.5"/>
    <n v="8.6"/>
    <n v="8.4"/>
    <n v="8.4"/>
    <n v="8.5497076023391809"/>
    <n v="8.4"/>
    <s v="18/05/2020"/>
    <s v="AL, DIØ"/>
    <m/>
    <m/>
    <x v="0"/>
    <x v="2"/>
    <n v="7.8"/>
    <n v="8"/>
    <n v="8"/>
    <n v="7.9"/>
    <n v="7.8987341772151902"/>
    <n v="7.949685534591195"/>
    <s v="29/9/2020"/>
    <s v="MF, TH"/>
    <s v="Litt farget"/>
    <m/>
    <n v="0.6509734251239907"/>
    <n v="0.45031446540880538"/>
  </r>
  <r>
    <s v="15.4"/>
    <n v="15"/>
    <n v="4"/>
    <s v="T1"/>
    <n v="12.5"/>
    <n v="12.6"/>
    <n v="12.3"/>
    <n v="12"/>
    <n v="12.549800796812749"/>
    <n v="12.148148148148149"/>
    <s v="18/05/2020"/>
    <s v="AL, DIØ"/>
    <m/>
    <m/>
    <x v="2"/>
    <x v="1"/>
    <n v="12.3"/>
    <n v="12.3"/>
    <n v="12"/>
    <n v="12.1"/>
    <n v="12.3"/>
    <n v="12.049792531120334"/>
    <s v="29/9/2020"/>
    <s v="MF, TH"/>
    <s v="Noe farget"/>
    <m/>
    <n v="0.24980079681274781"/>
    <n v="9.8355617027815256E-2"/>
  </r>
  <r>
    <s v="15.5"/>
    <n v="15"/>
    <n v="5"/>
    <s v="T1"/>
    <n v="11.2"/>
    <n v="10.9"/>
    <n v="11.2"/>
    <n v="10.9"/>
    <n v="11.047963800904977"/>
    <n v="11.047963800904977"/>
    <s v="18/05/2020"/>
    <s v="AL, DIØ"/>
    <m/>
    <m/>
    <x v="1"/>
    <x v="8"/>
    <n v="10.7"/>
    <n v="10.5"/>
    <n v="10.8"/>
    <n v="11"/>
    <n v="10.599056603773585"/>
    <n v="10.899082568807339"/>
    <s v="29/9/2020"/>
    <s v="MF, TH"/>
    <s v="Noe farget"/>
    <s v="Species ø?"/>
    <n v="0.44890719713139227"/>
    <n v="0.14888123209763826"/>
  </r>
  <r>
    <s v="15.6"/>
    <n v="15"/>
    <n v="6"/>
    <s v="T1"/>
    <n v="14.9"/>
    <n v="15"/>
    <n v="15.1"/>
    <n v="14.9"/>
    <n v="14.949832775919733"/>
    <n v="14.999333333333331"/>
    <s v="18/05/2020"/>
    <s v="AL, DIØ"/>
    <m/>
    <m/>
    <x v="3"/>
    <x v="3"/>
    <n v="15.2"/>
    <n v="15.3"/>
    <n v="15.2"/>
    <n v="15.4"/>
    <n v="15.249836065573771"/>
    <n v="15.299346405228757"/>
    <s v="29/9/2020"/>
    <s v="MF, TH"/>
    <s v="i søkk"/>
    <m/>
    <n v="-0.30000328965403789"/>
    <n v="-0.30001307189542636"/>
  </r>
  <r>
    <s v="15.7"/>
    <n v="15"/>
    <n v="7"/>
    <s v="T1"/>
    <n v="11.3"/>
    <n v="11.4"/>
    <n v="11.5"/>
    <n v="11.3"/>
    <n v="11.349779735682819"/>
    <n v="11.399122807017545"/>
    <s v="18/05/2020"/>
    <s v="AL, DIØ"/>
    <m/>
    <m/>
    <x v="1"/>
    <x v="2"/>
    <n v="11.4"/>
    <n v="11.2"/>
    <n v="10.7"/>
    <n v="11.1"/>
    <n v="11.299115044247786"/>
    <n v="10.896330275229356"/>
    <s v="29/9/2020"/>
    <s v="MF, TH"/>
    <s v="Noe farget"/>
    <m/>
    <n v="5.0664691435033049E-2"/>
    <n v="0.50279253178818806"/>
  </r>
  <r>
    <s v="15.8"/>
    <n v="15"/>
    <n v="8"/>
    <s v="T1"/>
    <n v="8.9"/>
    <n v="9"/>
    <n v="9"/>
    <n v="9"/>
    <n v="8.949720670391061"/>
    <n v="9"/>
    <s v="18/05/2020"/>
    <s v="AL, DIØ"/>
    <m/>
    <m/>
    <x v="1"/>
    <x v="2"/>
    <n v="8.4"/>
    <n v="8.6"/>
    <n v="8.5"/>
    <n v="8.6"/>
    <n v="8.498823529411764"/>
    <n v="8.5497076023391809"/>
    <s v="29/9/2020"/>
    <s v="MF, TH"/>
    <s v="Ganske mørk"/>
    <m/>
    <n v="0.45089714097929701"/>
    <n v="0.45029239766081908"/>
  </r>
  <r>
    <s v="15.9"/>
    <n v="15"/>
    <n v="9"/>
    <s v="T1"/>
    <n v="12.4"/>
    <n v="12.6"/>
    <n v="12.5"/>
    <n v="12.9"/>
    <n v="12.499200000000002"/>
    <n v="12.696850393700789"/>
    <s v="18/05/2020"/>
    <s v="AL, DIØ"/>
    <m/>
    <m/>
    <x v="5"/>
    <x v="2"/>
    <n v="12.3"/>
    <n v="12.5"/>
    <n v="11.9"/>
    <n v="12.3"/>
    <n v="12.399193548387096"/>
    <n v="12.096694214876035"/>
    <s v="29/9/2020"/>
    <s v="MF, TH"/>
    <s v="Noe mørk i søkk &gt;1cm til in i ø"/>
    <m/>
    <n v="0.10000645161290578"/>
    <n v="0.60015617882475425"/>
  </r>
  <r>
    <s v="15.10"/>
    <n v="15"/>
    <n v="10"/>
    <s v="T1"/>
    <n v="7"/>
    <n v="7"/>
    <n v="7.2"/>
    <n v="7"/>
    <n v="7"/>
    <n v="7.098591549295775"/>
    <s v="18/05/2020"/>
    <s v="AL, DIØ"/>
    <m/>
    <m/>
    <x v="5"/>
    <x v="4"/>
    <n v="6.5"/>
    <n v="6.7"/>
    <n v="7"/>
    <n v="6.8"/>
    <n v="6.5984848484848486"/>
    <n v="6.8985507246376816"/>
    <s v="29/9/2020"/>
    <s v="MF, TH"/>
    <s v="Ganske mørk"/>
    <m/>
    <n v="0.40151515151515138"/>
    <n v="0.20004082465809336"/>
  </r>
  <r>
    <s v="15.11"/>
    <n v="15"/>
    <n v="11"/>
    <s v="T1"/>
    <n v="11.4"/>
    <n v="11.9"/>
    <n v="11.5"/>
    <n v="11.9"/>
    <n v="11.644635193133048"/>
    <n v="11.696581196581198"/>
    <s v="18/05/2020"/>
    <s v="AL, DIØ"/>
    <m/>
    <m/>
    <x v="1"/>
    <x v="2"/>
    <n v="11.7"/>
    <n v="11.7"/>
    <n v="11.5"/>
    <n v="11.5"/>
    <n v="11.7"/>
    <n v="11.5"/>
    <s v="29/9/2020"/>
    <s v="MF, TH"/>
    <s v="Noe farget"/>
    <m/>
    <n v="-5.5364806866951E-2"/>
    <n v="0.19658119658119766"/>
  </r>
  <r>
    <s v="15.12"/>
    <n v="15"/>
    <n v="12"/>
    <s v="T1"/>
    <n v="9.5"/>
    <n v="9.9"/>
    <n v="9.6"/>
    <n v="9.9"/>
    <n v="9.6958762886597949"/>
    <n v="9.7476923076923079"/>
    <s v="18/05/2020"/>
    <s v="AL, DIØ"/>
    <m/>
    <m/>
    <x v="1"/>
    <x v="2"/>
    <n v="10"/>
    <n v="10"/>
    <n v="9.8000000000000007"/>
    <n v="10.199999999999999"/>
    <n v="10"/>
    <n v="9.9960000000000004"/>
    <s v="29/9/2020"/>
    <s v="MF, TH"/>
    <s v="Noe farget"/>
    <m/>
    <n v="-0.30412371134020511"/>
    <n v="-0.24830769230769256"/>
  </r>
  <r>
    <s v="15.13"/>
    <n v="15"/>
    <n v="13"/>
    <s v="T1"/>
    <n v="8.6"/>
    <n v="8.1999999999999993"/>
    <n v="8.4"/>
    <n v="8.3000000000000007"/>
    <n v="8.3952380952380956"/>
    <n v="8.3497005988023965"/>
    <s v="18/05/2020"/>
    <s v="AL, DIØ"/>
    <m/>
    <m/>
    <x v="5"/>
    <x v="4"/>
    <n v="8.1"/>
    <n v="8.5"/>
    <n v="8.4"/>
    <n v="8.6"/>
    <n v="8.2951807228915655"/>
    <n v="8.498823529411764"/>
    <s v="29/9/2020"/>
    <s v="MF, TH"/>
    <s v="Noe farget"/>
    <m/>
    <n v="0.10005737234653012"/>
    <n v="-0.14912293060936754"/>
  </r>
  <r>
    <s v="15.14"/>
    <n v="15"/>
    <n v="14"/>
    <s v="T1"/>
    <n v="10.3"/>
    <n v="10.4"/>
    <n v="10.6"/>
    <n v="10.199999999999999"/>
    <n v="10.349758454106279"/>
    <n v="10.396153846153846"/>
    <s v="18/05/2020"/>
    <s v="AL, DIØ"/>
    <m/>
    <m/>
    <x v="1"/>
    <x v="4"/>
    <n v="9.4"/>
    <n v="9.6"/>
    <n v="9.8000000000000007"/>
    <n v="10.3"/>
    <n v="9.498947368421053"/>
    <n v="10.043781094527365"/>
    <s v="29/9/2020"/>
    <s v="MF, TH"/>
    <m/>
    <m/>
    <n v="0.85081108568522623"/>
    <n v="0.35237275162648096"/>
  </r>
  <r>
    <s v="15.15"/>
    <n v="15"/>
    <n v="15"/>
    <s v="T1"/>
    <n v="9.8000000000000007"/>
    <n v="10"/>
    <n v="10.1"/>
    <n v="10"/>
    <n v="9.8989898989898997"/>
    <n v="10.049751243781094"/>
    <s v="18/05/2020"/>
    <s v="AL, DIØ"/>
    <m/>
    <m/>
    <x v="4"/>
    <x v="9"/>
    <n v="9.1"/>
    <n v="9"/>
    <n v="11.4"/>
    <n v="11.8"/>
    <n v="9.0497237569060776"/>
    <n v="11.596551724137932"/>
    <s v="29/9/2020"/>
    <s v="MF, TH"/>
    <s v="Tråkk, i ned brytning, klarer ikke se art"/>
    <s v="No species?"/>
    <n v="0.84926614208382212"/>
    <n v="-1.546800480356838"/>
  </r>
  <r>
    <s v="15.16"/>
    <n v="15"/>
    <n v="16"/>
    <s v="T1"/>
    <n v="14.6"/>
    <n v="15.1"/>
    <n v="14.6"/>
    <n v="14.6"/>
    <n v="14.845791245791245"/>
    <n v="14.600000000000001"/>
    <s v="18/05/2020"/>
    <s v="AL, DIØ"/>
    <s v="Mørk ring (hull)"/>
    <m/>
    <x v="4"/>
    <x v="9"/>
    <n v="12.3"/>
    <n v="12.6"/>
    <n v="12.9"/>
    <n v="12.7"/>
    <n v="12.448192771084338"/>
    <n v="12.79921875"/>
    <s v="29/9/2020"/>
    <s v="MF, TH"/>
    <s v="Knekt, ny pinne, tråkk, ten"/>
    <s v="No species?"/>
    <n v="2.397598474706907"/>
    <n v="1.8007812500000018"/>
  </r>
  <r>
    <s v="16.1"/>
    <n v="16"/>
    <n v="1"/>
    <s v="T2"/>
    <n v="9.1999999999999993"/>
    <n v="9"/>
    <n v="9.1"/>
    <n v="9.1"/>
    <n v="9.0989010989010985"/>
    <n v="9.1"/>
    <s v="18/05/2020"/>
    <s v="AL, DIØ"/>
    <m/>
    <m/>
    <x v="2"/>
    <x v="1"/>
    <n v="9.1"/>
    <n v="8.9"/>
    <n v="8.8000000000000007"/>
    <n v="8.5"/>
    <n v="8.9988888888888887"/>
    <n v="8.6473988439306364"/>
    <s v="29/9/2020"/>
    <s v="MF, TH"/>
    <s v="Frisk"/>
    <m/>
    <n v="0.10001221001220983"/>
    <n v="0.45260115606936324"/>
  </r>
  <r>
    <s v="16.2"/>
    <n v="16"/>
    <n v="2"/>
    <s v="T2"/>
    <n v="10"/>
    <n v="10"/>
    <n v="9.6999999999999993"/>
    <n v="9.5"/>
    <n v="10"/>
    <n v="9.5989583333333321"/>
    <s v="18/05/2020"/>
    <s v="AL, DIØ"/>
    <m/>
    <m/>
    <x v="1"/>
    <x v="2"/>
    <n v="9.1"/>
    <n v="9.1"/>
    <n v="8.8000000000000007"/>
    <n v="8.3000000000000007"/>
    <n v="9.1"/>
    <n v="8.5426900584795327"/>
    <s v="29/9/2020"/>
    <s v="MF, TH"/>
    <s v="Noe mørk"/>
    <m/>
    <n v="0.90000000000000036"/>
    <n v="1.0562682748537995"/>
  </r>
  <r>
    <s v="16.3"/>
    <n v="16"/>
    <n v="3"/>
    <s v="T2"/>
    <n v="10.9"/>
    <n v="10.3"/>
    <n v="10.4"/>
    <n v="10.7"/>
    <n v="10.591509433962266"/>
    <n v="10.547867298578199"/>
    <s v="18/05/2020"/>
    <s v="AL, DIØ"/>
    <m/>
    <m/>
    <x v="5"/>
    <x v="2"/>
    <n v="10.199999999999999"/>
    <n v="10.1"/>
    <n v="10.5"/>
    <n v="10.1"/>
    <n v="10.14975369458128"/>
    <n v="10.296116504854369"/>
    <s v="29/9/2020"/>
    <s v="MF, TH"/>
    <s v="Noe mørk"/>
    <m/>
    <n v="0.44175573938098545"/>
    <n v="0.25175079372382925"/>
  </r>
  <r>
    <s v="16.4"/>
    <n v="16"/>
    <n v="4"/>
    <s v="T2"/>
    <n v="7.4"/>
    <n v="7.8"/>
    <n v="7.8"/>
    <n v="7.9"/>
    <n v="7.594736842105263"/>
    <n v="7.8496815286624209"/>
    <s v="18/05/2020"/>
    <s v="AL, DIØ"/>
    <m/>
    <m/>
    <x v="3"/>
    <x v="1"/>
    <n v="7.1"/>
    <n v="6.6"/>
    <n v="7.4"/>
    <n v="7.1"/>
    <n v="6.8408759124087588"/>
    <n v="7.2468965517241379"/>
    <s v="29/9/2020"/>
    <s v="MF, TH"/>
    <s v="Frisk"/>
    <m/>
    <n v="0.7538609296965042"/>
    <n v="0.60278497693828292"/>
  </r>
  <r>
    <s v="16.5"/>
    <n v="16"/>
    <n v="5"/>
    <s v="T2"/>
    <n v="9.1999999999999993"/>
    <n v="9.4"/>
    <n v="9"/>
    <n v="8.9"/>
    <n v="9.2989247311827938"/>
    <n v="8.949720670391061"/>
    <s v="18/05/2020"/>
    <s v="AL, DIØ"/>
    <m/>
    <m/>
    <x v="1"/>
    <x v="2"/>
    <n v="10.8"/>
    <n v="11"/>
    <n v="10.7"/>
    <n v="10.8"/>
    <n v="10.899082568807339"/>
    <n v="10.749767441860465"/>
    <s v="29/9/2020"/>
    <s v="MF, TH"/>
    <s v="Ny pinne!"/>
    <m/>
    <n v="-1.6001578376245451"/>
    <n v="-1.800046771469404"/>
  </r>
  <r>
    <s v="16.6"/>
    <n v="16"/>
    <n v="6"/>
    <s v="T2"/>
    <n v="11.1"/>
    <n v="11.5"/>
    <n v="11.6"/>
    <n v="11.6"/>
    <n v="11.296460176991149"/>
    <n v="11.6"/>
    <s v="18/05/2020"/>
    <s v="AL, DIØ"/>
    <m/>
    <m/>
    <x v="2"/>
    <x v="1"/>
    <n v="10.5"/>
    <n v="10.5"/>
    <n v="10.7"/>
    <n v="10.7"/>
    <n v="10.5"/>
    <n v="10.7"/>
    <s v="29/9/2020"/>
    <s v="MF, TH"/>
    <s v="Frisk"/>
    <m/>
    <n v="0.79646017699114857"/>
    <n v="0.90000000000000036"/>
  </r>
  <r>
    <s v="16.7"/>
    <n v="16"/>
    <n v="7"/>
    <s v="T2"/>
    <n v="8.1999999999999993"/>
    <n v="8.4"/>
    <n v="8.5"/>
    <n v="8.4"/>
    <n v="8.298795180722891"/>
    <n v="8.449704142011834"/>
    <s v="18/05/2020"/>
    <s v="AL, DIØ"/>
    <m/>
    <m/>
    <x v="2"/>
    <x v="1"/>
    <n v="7.5"/>
    <n v="7.5"/>
    <n v="7.6"/>
    <n v="7.3"/>
    <n v="7.5"/>
    <n v="7.4469798657718131"/>
    <s v="29/9/2020"/>
    <s v="MF, TH"/>
    <s v="Litt mørk"/>
    <m/>
    <n v="0.79879518072289102"/>
    <n v="1.0027242762400208"/>
  </r>
  <r>
    <s v="16.8"/>
    <n v="16"/>
    <n v="8"/>
    <s v="T2"/>
    <n v="8.3000000000000007"/>
    <n v="8"/>
    <n v="8.1999999999999993"/>
    <n v="7.7"/>
    <n v="8.1472392638036801"/>
    <n v="7.9421383647798747"/>
    <s v="18/05/2020"/>
    <s v="AL, DIØ"/>
    <m/>
    <m/>
    <x v="0"/>
    <x v="1"/>
    <n v="6.5"/>
    <n v="6.5"/>
    <n v="6.1"/>
    <n v="6.4"/>
    <n v="6.5"/>
    <n v="6.2463999999999995"/>
    <s v="29/9/2020"/>
    <s v="MF, TH"/>
    <s v="Lite søkk, noe farge"/>
    <m/>
    <n v="1.6472392638036801"/>
    <n v="1.6957383647798752"/>
  </r>
  <r>
    <s v="16.9"/>
    <n v="16"/>
    <n v="9"/>
    <s v="T2"/>
    <n v="11.7"/>
    <n v="11.6"/>
    <n v="11.8"/>
    <n v="11.8"/>
    <n v="11.649785407725322"/>
    <n v="11.8"/>
    <s v="18/05/2020"/>
    <s v="AL, DIØ"/>
    <m/>
    <m/>
    <x v="10"/>
    <x v="10"/>
    <n v="11.4"/>
    <n v="11.2"/>
    <n v="11.5"/>
    <n v="11.4"/>
    <n v="11.299115044247786"/>
    <n v="11.449781659388647"/>
    <s v="29/9/2020"/>
    <s v="MF, TH"/>
    <s v="Større område farget"/>
    <m/>
    <n v="0.35067036347753522"/>
    <n v="0.35021834061135415"/>
  </r>
  <r>
    <s v="16.10"/>
    <n v="16"/>
    <n v="10"/>
    <s v="T2"/>
    <n v="6.4"/>
    <n v="6.4"/>
    <n v="6.5"/>
    <n v="6.7"/>
    <n v="6.4"/>
    <n v="6.5984848484848486"/>
    <s v="18/05/2020"/>
    <s v="AL, DIØ"/>
    <m/>
    <m/>
    <x v="1"/>
    <x v="2"/>
    <n v="5.4"/>
    <n v="5.7"/>
    <n v="5.9"/>
    <n v="5.9"/>
    <n v="5.5459459459459461"/>
    <n v="5.9"/>
    <s v="29/9/2020"/>
    <s v="MF, TH"/>
    <s v="Noe mørkt, liten ring"/>
    <m/>
    <n v="0.85405405405405421"/>
    <n v="0.69848484848484826"/>
  </r>
  <r>
    <s v="16.11"/>
    <n v="16"/>
    <n v="11"/>
    <s v="T2"/>
    <n v="9.1999999999999993"/>
    <n v="9.4"/>
    <n v="9.4"/>
    <n v="9.4"/>
    <n v="9.2989247311827938"/>
    <n v="9.4"/>
    <s v="18/05/2020"/>
    <s v="AL, DIØ"/>
    <m/>
    <m/>
    <x v="3"/>
    <x v="3"/>
    <n v="8.5"/>
    <n v="8.6"/>
    <n v="8.5"/>
    <n v="8.1"/>
    <n v="8.5497076023391809"/>
    <n v="8.2951807228915655"/>
    <s v="29/9/2020"/>
    <s v="MF, TH"/>
    <s v="Noe mørkt, liten ring"/>
    <m/>
    <n v="0.74921712884361291"/>
    <n v="1.1048192771084349"/>
  </r>
  <r>
    <s v="16.12"/>
    <n v="16"/>
    <n v="12"/>
    <s v="T2"/>
    <n v="6.8"/>
    <n v="7.2"/>
    <n v="6.6"/>
    <n v="7.1"/>
    <n v="6.9942857142857147"/>
    <n v="6.8408759124087588"/>
    <s v="18/05/2020"/>
    <s v="AL, DIØ"/>
    <m/>
    <m/>
    <x v="5"/>
    <x v="1"/>
    <n v="5.9"/>
    <n v="6"/>
    <n v="6.2"/>
    <n v="6.3"/>
    <n v="5.9495798319327742"/>
    <n v="6.2496000000000009"/>
    <s v="29/9/2020"/>
    <s v="MF, TH"/>
    <s v="Frisk"/>
    <m/>
    <n v="1.0447058823529405"/>
    <n v="0.59127591240875788"/>
  </r>
  <r>
    <s v="16.13"/>
    <n v="16"/>
    <n v="13"/>
    <s v="T2"/>
    <n v="6.9"/>
    <n v="6.9"/>
    <n v="7"/>
    <n v="7"/>
    <n v="6.8999999999999995"/>
    <n v="7"/>
    <s v="18/05/2020"/>
    <s v="AL, DIØ"/>
    <m/>
    <m/>
    <x v="2"/>
    <x v="1"/>
    <n v="5.9"/>
    <n v="5.9"/>
    <n v="6"/>
    <n v="6"/>
    <n v="5.9"/>
    <n v="6"/>
    <s v="29/9/2020"/>
    <s v="MF, TH"/>
    <s v="Litt mørk, liten ring"/>
    <m/>
    <n v="0.99999999999999911"/>
    <n v="1"/>
  </r>
  <r>
    <s v="16.14"/>
    <n v="16"/>
    <n v="14"/>
    <s v="T2"/>
    <n v="14.8"/>
    <n v="15.1"/>
    <n v="15"/>
    <n v="14.8"/>
    <n v="14.948494983277595"/>
    <n v="14.899328859060404"/>
    <s v="18/05/2020"/>
    <s v="AL, DIØ"/>
    <m/>
    <m/>
    <x v="1"/>
    <x v="0"/>
    <n v="13.9"/>
    <n v="13.8"/>
    <n v="13.9"/>
    <n v="13.9"/>
    <n v="13.849819494584839"/>
    <n v="13.9"/>
    <s v="29/9/2020"/>
    <s v="MF, TH"/>
    <s v="Mørk, liten ring"/>
    <m/>
    <n v="1.0986754886927557"/>
    <n v="0.99932885906040347"/>
  </r>
  <r>
    <s v="16.15"/>
    <n v="16"/>
    <n v="15"/>
    <s v="T2"/>
    <n v="9"/>
    <n v="9.1999999999999993"/>
    <n v="8.9"/>
    <n v="9"/>
    <n v="9.0989010989010985"/>
    <n v="8.949720670391061"/>
    <s v="18/05/2020"/>
    <s v="AL, DIØ"/>
    <m/>
    <m/>
    <x v="5"/>
    <x v="4"/>
    <n v="8"/>
    <n v="8.1"/>
    <n v="7.6"/>
    <n v="7.9"/>
    <n v="8.0496894409937898"/>
    <n v="7.7470967741935493"/>
    <s v="29/9/2020"/>
    <s v="MF, TH"/>
    <s v="Frisk"/>
    <m/>
    <n v="1.0492116579073087"/>
    <n v="1.2026238961975118"/>
  </r>
  <r>
    <s v="16.16"/>
    <n v="16"/>
    <n v="16"/>
    <s v="T2"/>
    <n v="7.1"/>
    <n v="6.4"/>
    <n v="7.3"/>
    <n v="6.8"/>
    <n v="6.7318518518518511"/>
    <n v="7.0411347517730487"/>
    <s v="18/05/2020"/>
    <s v="AL, DIØ"/>
    <m/>
    <m/>
    <x v="2"/>
    <x v="1"/>
    <n v="5.8"/>
    <n v="6"/>
    <n v="5.8"/>
    <n v="6.2"/>
    <n v="5.898305084745763"/>
    <n v="5.9933333333333341"/>
    <s v="29/9/2020"/>
    <s v="MF, TH"/>
    <s v="Mørk liten ring"/>
    <m/>
    <n v="0.8335467671060881"/>
    <n v="1.0478014184397146"/>
  </r>
  <r>
    <s v="17.1"/>
    <n v="17"/>
    <n v="1"/>
    <s v="T1"/>
    <n v="13.6"/>
    <n v="13.3"/>
    <n v="13.8"/>
    <n v="13.6"/>
    <n v="13.448327137546467"/>
    <n v="13.6992700729927"/>
    <s v="18/05/2020"/>
    <s v="AL, DIØ"/>
    <s v="Tråkk"/>
    <m/>
    <x v="5"/>
    <x v="4"/>
    <n v="13"/>
    <n v="13.4"/>
    <n v="13.3"/>
    <n v="13.3"/>
    <n v="13.196969696969697"/>
    <n v="13.3"/>
    <s v="29/9/2020"/>
    <s v="MF, TH"/>
    <s v="Frisk"/>
    <m/>
    <n v="0.25135744057677023"/>
    <n v="0.39927007299269945"/>
  </r>
  <r>
    <s v="17.2"/>
    <n v="17"/>
    <n v="2"/>
    <s v="T1"/>
    <n v="10.9"/>
    <n v="10.7"/>
    <n v="10.8"/>
    <n v="10.9"/>
    <n v="10.799074074074074"/>
    <n v="10.849769585253458"/>
    <s v="18/05/2020"/>
    <s v="AL, DIØ"/>
    <m/>
    <m/>
    <x v="5"/>
    <x v="4"/>
    <n v="11.1"/>
    <n v="11.4"/>
    <n v="11.1"/>
    <n v="10.9"/>
    <n v="11.247999999999999"/>
    <n v="10.99909090909091"/>
    <s v="29/9/2020"/>
    <s v="MF, TH"/>
    <s v="Svak farge"/>
    <m/>
    <n v="-0.44892592592592528"/>
    <n v="-0.14932132383745156"/>
  </r>
  <r>
    <s v="17.3"/>
    <n v="17"/>
    <n v="3"/>
    <s v="T1"/>
    <n v="14.5"/>
    <n v="14.6"/>
    <n v="14.7"/>
    <n v="14.8"/>
    <n v="14.549828178694158"/>
    <n v="14.749830508474577"/>
    <s v="18/05/2020"/>
    <s v="AL, DIØ"/>
    <m/>
    <m/>
    <x v="5"/>
    <x v="4"/>
    <n v="14.2"/>
    <n v="14.2"/>
    <n v="14.3"/>
    <n v="14"/>
    <n v="14.2"/>
    <n v="14.148409893992934"/>
    <s v="29/9/2020"/>
    <s v="MF, TH"/>
    <s v="Svak farge"/>
    <m/>
    <n v="0.34982817869415861"/>
    <n v="0.60142061448164341"/>
  </r>
  <r>
    <s v="17.4"/>
    <n v="17"/>
    <n v="4"/>
    <s v="T1"/>
    <n v="9.9"/>
    <n v="9.8000000000000007"/>
    <n v="10.1"/>
    <n v="10.1"/>
    <n v="9.8497461928934023"/>
    <n v="10.1"/>
    <s v="18/05/2020"/>
    <s v="AL, DIØ"/>
    <m/>
    <m/>
    <x v="5"/>
    <x v="4"/>
    <n v="9.1999999999999993"/>
    <n v="9.3000000000000007"/>
    <n v="9.5"/>
    <n v="9.5"/>
    <n v="9.2497297297297294"/>
    <n v="9.5"/>
    <s v="29/9/2020"/>
    <s v="MF, TH"/>
    <s v="Svart ring"/>
    <m/>
    <n v="0.60001646316367285"/>
    <n v="0.59999999999999964"/>
  </r>
  <r>
    <s v="17.5"/>
    <n v="17"/>
    <n v="5"/>
    <s v="T1"/>
    <n v="14"/>
    <n v="13.6"/>
    <n v="13.9"/>
    <n v="13.7"/>
    <n v="13.797101449275363"/>
    <n v="13.79927536231884"/>
    <s v="18/05/2020"/>
    <s v="AL, DIØ"/>
    <m/>
    <m/>
    <x v="5"/>
    <x v="4"/>
    <n v="13.4"/>
    <n v="13.3"/>
    <n v="13"/>
    <n v="13.1"/>
    <n v="13.349812734082398"/>
    <n v="13.049808429118773"/>
    <s v="29/9/2020"/>
    <s v="MF, TH"/>
    <s v="Svak farge"/>
    <m/>
    <n v="0.44728871519296476"/>
    <n v="0.74946693320006652"/>
  </r>
  <r>
    <s v="17.6"/>
    <n v="17"/>
    <n v="6"/>
    <s v="T1"/>
    <n v="15"/>
    <n v="14.5"/>
    <n v="14.9"/>
    <n v="14.6"/>
    <n v="14.745762711864405"/>
    <n v="14.748474576271185"/>
    <s v="18/05/2020"/>
    <s v="AL, DIØ"/>
    <m/>
    <m/>
    <x v="5"/>
    <x v="4"/>
    <n v="14.1"/>
    <n v="14.1"/>
    <n v="14"/>
    <n v="13.7"/>
    <n v="14.1"/>
    <n v="13.848375451263539"/>
    <s v="29/9/2020"/>
    <s v="MF, TH"/>
    <s v="Svak farge"/>
    <m/>
    <n v="0.64576271186440515"/>
    <n v="0.90009912500764599"/>
  </r>
  <r>
    <s v="17.7"/>
    <n v="17"/>
    <n v="7"/>
    <s v="T1"/>
    <n v="7.3"/>
    <n v="6.7"/>
    <n v="7.4"/>
    <n v="6.9"/>
    <n v="6.9871428571428575"/>
    <n v="7.141258741258742"/>
    <s v="18/05/2020"/>
    <s v="AL, DIØ"/>
    <s v="Tråkk"/>
    <m/>
    <x v="5"/>
    <x v="4"/>
    <n v="5.7"/>
    <n v="6.1"/>
    <n v="7"/>
    <n v="7.2"/>
    <n v="5.8932203389830509"/>
    <n v="7.098591549295775"/>
    <s v="29/9/2020"/>
    <s v="MF, TH"/>
    <s v="Frisk"/>
    <m/>
    <n v="1.0939225181598067"/>
    <n v="4.2667191962967088E-2"/>
  </r>
  <r>
    <s v="17.8"/>
    <n v="17"/>
    <n v="8"/>
    <s v="T1"/>
    <n v="10.199999999999999"/>
    <n v="9.8000000000000007"/>
    <n v="10.1"/>
    <n v="10"/>
    <n v="9.9960000000000004"/>
    <n v="10.049751243781094"/>
    <s v="18/05/2020"/>
    <s v="AL, DIØ"/>
    <s v="Tråkk"/>
    <m/>
    <x v="5"/>
    <x v="4"/>
    <n v="9.6"/>
    <n v="9.8000000000000007"/>
    <n v="9.4"/>
    <n v="9.8000000000000007"/>
    <n v="9.6989690721649495"/>
    <n v="9.5958333333333332"/>
    <s v="29/9/2020"/>
    <s v="MF, TH"/>
    <s v="Svak farge"/>
    <m/>
    <n v="0.29703092783505092"/>
    <n v="0.45391791044776042"/>
  </r>
  <r>
    <s v="17.9"/>
    <n v="17"/>
    <n v="9"/>
    <s v="T1"/>
    <n v="11.7"/>
    <n v="11.6"/>
    <n v="11.5"/>
    <n v="11.4"/>
    <n v="11.649785407725322"/>
    <n v="11.449781659388647"/>
    <s v="18/05/2020"/>
    <s v="AL, DIØ"/>
    <m/>
    <m/>
    <x v="5"/>
    <x v="4"/>
    <n v="11.2"/>
    <n v="11.4"/>
    <n v="11.1"/>
    <n v="11"/>
    <n v="11.299115044247786"/>
    <n v="11.049773755656108"/>
    <s v="29/9/2020"/>
    <s v="MF, TH"/>
    <s v="Frisk"/>
    <m/>
    <n v="0.35067036347753522"/>
    <n v="0.40000790373253814"/>
  </r>
  <r>
    <s v="17.10"/>
    <n v="17"/>
    <n v="10"/>
    <s v="T1"/>
    <n v="11.5"/>
    <n v="11.6"/>
    <n v="11.8"/>
    <n v="11.7"/>
    <n v="11.54978354978355"/>
    <n v="11.749787234042554"/>
    <s v="18/05/2020"/>
    <s v="AL, DIØ"/>
    <s v="Ny"/>
    <m/>
    <x v="5"/>
    <x v="4"/>
    <n v="10.5"/>
    <n v="10.6"/>
    <n v="10.7"/>
    <n v="11.2"/>
    <n v="10.549763033175356"/>
    <n v="10.944292237442921"/>
    <s v="29/9/2020"/>
    <s v="MF, TH"/>
    <s v="Frisk"/>
    <m/>
    <n v="1.0000205166081937"/>
    <n v="0.80549499659963253"/>
  </r>
  <r>
    <s v="17.11"/>
    <n v="17"/>
    <n v="11"/>
    <s v="T1"/>
    <n v="11.2"/>
    <n v="10.9"/>
    <n v="11.3"/>
    <n v="11"/>
    <n v="11.047963800904977"/>
    <n v="11.147982062780269"/>
    <s v="18/05/2020"/>
    <s v="AL, DIØ"/>
    <s v="Ny"/>
    <m/>
    <x v="5"/>
    <x v="4"/>
    <n v="10.1"/>
    <n v="10.3"/>
    <n v="10.1"/>
    <n v="9.9"/>
    <n v="10.199019607843137"/>
    <n v="9.9989999999999988"/>
    <s v="29/9/2020"/>
    <s v="MF, TH"/>
    <s v="Frisk"/>
    <m/>
    <n v="0.84894419306183977"/>
    <n v="1.14898206278027"/>
  </r>
  <r>
    <s v="17.12"/>
    <n v="17"/>
    <n v="12"/>
    <s v="T1"/>
    <n v="11.2"/>
    <n v="11"/>
    <n v="11.4"/>
    <n v="11.2"/>
    <n v="11.099099099099099"/>
    <n v="11.299115044247786"/>
    <s v="18/05/2020"/>
    <s v="AL, DIØ"/>
    <m/>
    <m/>
    <x v="5"/>
    <x v="4"/>
    <n v="10.7"/>
    <n v="11"/>
    <n v="11.1"/>
    <n v="11.3"/>
    <n v="10.847926267281105"/>
    <n v="11.199107142857143"/>
    <s v="29/9/2020"/>
    <s v="MF, TH"/>
    <s v="Svak farge"/>
    <m/>
    <n v="0.25117283181799444"/>
    <n v="0.10000790139064364"/>
  </r>
  <r>
    <s v="17.13"/>
    <n v="17"/>
    <n v="13"/>
    <s v="T1"/>
    <n v="7.4"/>
    <n v="7.4"/>
    <n v="7.6"/>
    <n v="7.2"/>
    <n v="7.4000000000000012"/>
    <n v="7.3945945945945937"/>
    <s v="18/05/2020"/>
    <s v="AL, DIØ"/>
    <s v="Ny"/>
    <m/>
    <x v="5"/>
    <x v="4"/>
    <n v="7"/>
    <n v="7.2"/>
    <n v="7.2"/>
    <n v="7.3"/>
    <n v="7.098591549295775"/>
    <n v="7.2496551724137932"/>
    <s v="29/9/2020"/>
    <s v="MF, TH"/>
    <s v="Mørk ring"/>
    <m/>
    <n v="0.30140845070422628"/>
    <n v="0.14493942218080047"/>
  </r>
  <r>
    <s v="17.14"/>
    <n v="17"/>
    <n v="14"/>
    <s v="T1"/>
    <n v="10.199999999999999"/>
    <n v="9.9"/>
    <n v="9.9"/>
    <n v="10.199999999999999"/>
    <n v="10.047761194029849"/>
    <n v="10.047761194029849"/>
    <s v="18/05/2020"/>
    <s v="AL, DIØ"/>
    <m/>
    <m/>
    <x v="5"/>
    <x v="4"/>
    <n v="9.1999999999999993"/>
    <n v="9.5"/>
    <n v="9.5"/>
    <n v="9.4"/>
    <n v="9.3475935828877006"/>
    <n v="9.4497354497354511"/>
    <s v="29/9/2020"/>
    <s v="MF, TH"/>
    <s v="Svak farge"/>
    <m/>
    <n v="0.70016761114214887"/>
    <n v="0.59802574429439836"/>
  </r>
  <r>
    <s v="17.15"/>
    <n v="17"/>
    <n v="15"/>
    <s v="T1"/>
    <n v="11.1"/>
    <n v="11.2"/>
    <n v="11.3"/>
    <n v="11.2"/>
    <n v="11.149775784753363"/>
    <n v="11.249777777777778"/>
    <s v="18/05/2020"/>
    <s v="AL, DIØ"/>
    <m/>
    <m/>
    <x v="5"/>
    <x v="4"/>
    <n v="11.2"/>
    <n v="11"/>
    <n v="10.9"/>
    <n v="10.8"/>
    <n v="11.099099099099099"/>
    <n v="10.849769585253458"/>
    <s v="29/9/2020"/>
    <s v="MF, TH"/>
    <s v="Mørk ring, uttørkende"/>
    <m/>
    <n v="5.0676685654263309E-2"/>
    <n v="0.40000819252431974"/>
  </r>
  <r>
    <s v="17.16"/>
    <n v="17"/>
    <n v="16"/>
    <s v="T1"/>
    <n v="12.8"/>
    <n v="12.4"/>
    <n v="13"/>
    <n v="12.8"/>
    <n v="12.596825396825398"/>
    <n v="12.89922480620155"/>
    <s v="18/05/2020"/>
    <s v="AL, DIØ"/>
    <m/>
    <m/>
    <x v="5"/>
    <x v="4"/>
    <n v="12.5"/>
    <n v="12.4"/>
    <n v="12.7"/>
    <n v="12.6"/>
    <n v="12.449799196787149"/>
    <n v="12.649802371541503"/>
    <s v="29/9/2020"/>
    <s v="MF, TH"/>
    <s v="Svart ring, uttørkende"/>
    <m/>
    <n v="0.1470262000382494"/>
    <n v="0.24942243466004754"/>
  </r>
  <r>
    <s v="18.1old"/>
    <n v="18"/>
    <n v="1"/>
    <s v="T2"/>
    <n v="10.1"/>
    <n v="10.3"/>
    <n v="10.3"/>
    <n v="10.6"/>
    <n v="10.199019607843137"/>
    <n v="10.447846889952153"/>
    <s v="18/05/2020"/>
    <s v="AL, DIØ"/>
    <m/>
    <m/>
    <x v="1"/>
    <x v="2"/>
    <n v="9.4"/>
    <m/>
    <n v="10.6"/>
    <m/>
    <n v="9.4"/>
    <n v="10.6"/>
    <s v="29/9/2020"/>
    <s v="MF, TH"/>
    <s v="Frisk, noe farget, knekt, ny pinne"/>
    <m/>
    <n v="0.79901960784313708"/>
    <n v="-0.1521531100478466"/>
  </r>
  <r>
    <s v="18.1new"/>
    <n v="18"/>
    <n v="1"/>
    <s v="T2"/>
    <m/>
    <m/>
    <m/>
    <m/>
    <e v="#N/A"/>
    <e v="#N/A"/>
    <m/>
    <m/>
    <m/>
    <m/>
    <x v="1"/>
    <x v="2"/>
    <n v="8.6"/>
    <n v="8.8000000000000007"/>
    <n v="9.5"/>
    <n v="9.3000000000000007"/>
    <n v="8.6988505747126439"/>
    <n v="9.3989361702127674"/>
    <s v="29/9/2020"/>
    <s v="MF, TH"/>
    <s v="Frisk"/>
    <m/>
    <s v=""/>
    <s v=""/>
  </r>
  <r>
    <s v="18.2"/>
    <n v="18"/>
    <n v="2"/>
    <s v="T2"/>
    <n v="11"/>
    <n v="11"/>
    <n v="11"/>
    <n v="10.8"/>
    <n v="11"/>
    <n v="10.899082568807339"/>
    <s v="18/05/2020"/>
    <s v="AL, DIØ"/>
    <m/>
    <m/>
    <x v="1"/>
    <x v="2"/>
    <n v="10.1"/>
    <n v="10.199999999999999"/>
    <n v="10.1"/>
    <n v="10.3"/>
    <n v="10.14975369458128"/>
    <n v="10.199019607843137"/>
    <s v="29/9/2020"/>
    <s v="MF, TH"/>
    <s v="Liten mørk ring"/>
    <m/>
    <n v="0.85024630541871993"/>
    <n v="0.70006296096420151"/>
  </r>
  <r>
    <s v="18.3"/>
    <n v="18"/>
    <n v="3"/>
    <s v="T2"/>
    <n v="9"/>
    <n v="9.1999999999999993"/>
    <n v="8.6999999999999993"/>
    <n v="8.8000000000000007"/>
    <n v="9.0989010989010985"/>
    <n v="8.7497142857142851"/>
    <s v="18/05/2020"/>
    <s v="AL, DIØ"/>
    <m/>
    <m/>
    <x v="1"/>
    <x v="2"/>
    <n v="8.3000000000000007"/>
    <n v="8.3000000000000007"/>
    <n v="8.1"/>
    <n v="8.1"/>
    <n v="8.3000000000000007"/>
    <n v="8.1"/>
    <s v="29/9/2020"/>
    <s v="MF, TH"/>
    <s v="Liten mørk ring"/>
    <m/>
    <n v="0.79890109890109784"/>
    <n v="0.64971428571428547"/>
  </r>
  <r>
    <s v="18.4old"/>
    <n v="18"/>
    <n v="4"/>
    <s v="T2"/>
    <n v="13.8"/>
    <n v="13.7"/>
    <n v="13.8"/>
    <n v="13.8"/>
    <n v="13.749818181818181"/>
    <n v="13.799999999999999"/>
    <s v="18/05/2020"/>
    <s v="AL, DIØ"/>
    <m/>
    <m/>
    <x v="1"/>
    <x v="1"/>
    <n v="12.5"/>
    <m/>
    <n v="13.5"/>
    <m/>
    <n v="12.5"/>
    <n v="13.5"/>
    <s v="29/9/2020"/>
    <s v="MF, TH"/>
    <s v="Søkk, knekt, ny pinne"/>
    <m/>
    <n v="1.2498181818181813"/>
    <n v="0.29999999999999893"/>
  </r>
  <r>
    <s v="18.4new"/>
    <n v="18"/>
    <n v="4"/>
    <s v="T2"/>
    <m/>
    <m/>
    <m/>
    <m/>
    <e v="#N/A"/>
    <e v="#N/A"/>
    <m/>
    <m/>
    <m/>
    <m/>
    <x v="1"/>
    <x v="1"/>
    <n v="10.6"/>
    <n v="10.4"/>
    <n v="11.2"/>
    <n v="10.7"/>
    <n v="10.499047619047619"/>
    <n v="10.944292237442921"/>
    <s v="29/9/2020"/>
    <s v="MF, TH"/>
    <m/>
    <m/>
    <s v=""/>
    <s v=""/>
  </r>
  <r>
    <s v="18.5"/>
    <n v="18"/>
    <n v="5"/>
    <s v="T2"/>
    <n v="10.4"/>
    <n v="10.199999999999999"/>
    <n v="10.5"/>
    <n v="10.4"/>
    <n v="10.299029126213592"/>
    <n v="10.44976076555024"/>
    <s v="18/05/2020"/>
    <s v="AL, DIØ"/>
    <m/>
    <m/>
    <x v="2"/>
    <x v="1"/>
    <n v="10"/>
    <n v="10.199999999999999"/>
    <n v="10"/>
    <n v="9.6999999999999993"/>
    <n v="10.099009900990097"/>
    <n v="9.8477157360406089"/>
    <s v="29/9/2020"/>
    <s v="MF, TH"/>
    <s v="Noe farget"/>
    <m/>
    <n v="0.20001922522349425"/>
    <n v="0.60204502950963068"/>
  </r>
  <r>
    <s v="18.6"/>
    <n v="18"/>
    <n v="6"/>
    <s v="T2"/>
    <n v="8.8000000000000007"/>
    <n v="9.1"/>
    <n v="8.6999999999999993"/>
    <n v="9.3000000000000007"/>
    <n v="8.947486033519553"/>
    <n v="8.99"/>
    <s v="18/05/2020"/>
    <s v="AL, DIØ"/>
    <m/>
    <m/>
    <x v="2"/>
    <x v="1"/>
    <n v="8.1"/>
    <n v="8"/>
    <n v="8.3000000000000007"/>
    <n v="8.4"/>
    <n v="8.0496894409937898"/>
    <n v="8.3497005988023965"/>
    <s v="29/9/2020"/>
    <s v="MF, TH"/>
    <s v="Liten farget ring"/>
    <m/>
    <n v="0.89779659252576316"/>
    <n v="0.64029940119760376"/>
  </r>
  <r>
    <s v="18.7"/>
    <n v="18"/>
    <n v="7"/>
    <s v="T2"/>
    <n v="7.5"/>
    <n v="7.5"/>
    <n v="7.1"/>
    <n v="7.2"/>
    <n v="7.5"/>
    <n v="7.1496503496503498"/>
    <s v="18/05/2020"/>
    <s v="AL, DIØ"/>
    <m/>
    <m/>
    <x v="2"/>
    <x v="1"/>
    <n v="7.1"/>
    <n v="7"/>
    <n v="6.9"/>
    <n v="6.7"/>
    <n v="7.0496453900709231"/>
    <n v="6.798529411764707"/>
    <s v="29/9/2020"/>
    <s v="MF, TH"/>
    <s v="Liten farget ring"/>
    <m/>
    <n v="0.45035460992907694"/>
    <n v="0.3511209378856428"/>
  </r>
  <r>
    <s v="18.8old"/>
    <n v="18"/>
    <n v="8"/>
    <s v="T2"/>
    <n v="10.8"/>
    <n v="10.8"/>
    <n v="11.2"/>
    <n v="11.2"/>
    <n v="10.8"/>
    <n v="11.2"/>
    <s v="18/05/2020"/>
    <s v="AL, DIØ"/>
    <m/>
    <m/>
    <x v="4"/>
    <x v="9"/>
    <n v="10.5"/>
    <m/>
    <n v="10.7"/>
    <m/>
    <n v="10.5"/>
    <n v="10.7"/>
    <s v="29/9/2020"/>
    <s v="MF, TH"/>
    <s v="Nedbrutt rundt, ingen sphagnum, ny pinne"/>
    <m/>
    <n v="0.30000000000000071"/>
    <n v="0.5"/>
  </r>
  <r>
    <s v="18.8new"/>
    <n v="18"/>
    <n v="8"/>
    <s v="T2"/>
    <m/>
    <m/>
    <m/>
    <m/>
    <e v="#N/A"/>
    <e v="#N/A"/>
    <m/>
    <m/>
    <m/>
    <m/>
    <x v="2"/>
    <x v="1"/>
    <n v="11.9"/>
    <n v="11.7"/>
    <n v="12"/>
    <n v="12"/>
    <n v="11.79915254237288"/>
    <n v="12"/>
    <s v="29/9/2020"/>
    <s v="MF, TH"/>
    <m/>
    <m/>
    <s v=""/>
    <s v=""/>
  </r>
  <r>
    <s v="18.9"/>
    <n v="18"/>
    <n v="9"/>
    <s v="T2"/>
    <n v="10.7"/>
    <n v="11"/>
    <n v="10.7"/>
    <n v="10.7"/>
    <n v="10.847926267281105"/>
    <n v="10.7"/>
    <s v="18/05/2020"/>
    <s v="AL, DIØ"/>
    <m/>
    <m/>
    <x v="2"/>
    <x v="2"/>
    <n v="9.6999999999999993"/>
    <n v="10"/>
    <n v="9.6999999999999993"/>
    <n v="9.9"/>
    <n v="9.8477157360406089"/>
    <n v="9.7989795918367335"/>
    <s v="29/9/2020"/>
    <s v="MF, TH"/>
    <s v="Svakt noe farget"/>
    <m/>
    <n v="1.0002105312404961"/>
    <n v="0.90102040816326578"/>
  </r>
  <r>
    <s v="18.10"/>
    <n v="18"/>
    <n v="10"/>
    <s v="T2"/>
    <n v="9.6999999999999993"/>
    <n v="9.8000000000000007"/>
    <n v="9.6"/>
    <n v="9.6999999999999993"/>
    <n v="9.7497435897435896"/>
    <n v="9.6497409326424872"/>
    <s v="18/05/2020"/>
    <s v="AL, DIØ"/>
    <m/>
    <m/>
    <x v="2"/>
    <x v="1"/>
    <n v="8.5"/>
    <n v="8.5"/>
    <n v="8.5"/>
    <n v="8.8000000000000007"/>
    <n v="8.5"/>
    <n v="8.6473988439306364"/>
    <s v="29/9/2020"/>
    <s v="MF, TH"/>
    <s v="Svakt noe farget"/>
    <m/>
    <n v="1.2497435897435896"/>
    <n v="1.0023420887118508"/>
  </r>
  <r>
    <s v="18.11"/>
    <n v="18"/>
    <n v="11"/>
    <s v="T2"/>
    <n v="10.1"/>
    <n v="10.7"/>
    <n v="11"/>
    <n v="11"/>
    <n v="10.391346153846152"/>
    <n v="11"/>
    <s v="18/05/2020"/>
    <s v="AL, DIØ"/>
    <m/>
    <m/>
    <x v="2"/>
    <x v="1"/>
    <n v="10.4"/>
    <n v="10.5"/>
    <n v="11"/>
    <n v="10.6"/>
    <n v="10.44976076555024"/>
    <n v="10.796296296296296"/>
    <s v="29/9/2020"/>
    <s v="MF, TH"/>
    <s v="Noe nedbrutt, i søkk"/>
    <m/>
    <n v="-5.8414611704087349E-2"/>
    <n v="0.20370370370370416"/>
  </r>
  <r>
    <s v="18.12"/>
    <n v="18"/>
    <n v="12"/>
    <s v="T2"/>
    <n v="10.4"/>
    <n v="10.6"/>
    <n v="10.5"/>
    <n v="10.4"/>
    <n v="10.499047619047619"/>
    <n v="10.44976076555024"/>
    <s v="18/05/2020"/>
    <s v="AL, DIØ"/>
    <m/>
    <m/>
    <x v="1"/>
    <x v="1"/>
    <n v="10"/>
    <n v="9.9"/>
    <n v="10.4"/>
    <n v="10.3"/>
    <n v="9.9497487437185921"/>
    <n v="10.349758454106279"/>
    <s v="29/9/2020"/>
    <s v="MF, TH"/>
    <s v="Frisk"/>
    <m/>
    <n v="0.54929887532902733"/>
    <n v="0.10000231144396032"/>
  </r>
  <r>
    <s v="18.13"/>
    <n v="18"/>
    <n v="13"/>
    <s v="T2"/>
    <n v="9.6"/>
    <n v="9.9"/>
    <n v="9.8000000000000007"/>
    <n v="9.8000000000000007"/>
    <n v="9.7476923076923079"/>
    <n v="9.8000000000000007"/>
    <s v="18/05/2020"/>
    <s v="AL, DIØ"/>
    <m/>
    <m/>
    <x v="2"/>
    <x v="1"/>
    <n v="8.6999999999999993"/>
    <n v="8.6999999999999993"/>
    <n v="9"/>
    <n v="9.1999999999999993"/>
    <n v="8.6999999999999993"/>
    <n v="9.0989010989010985"/>
    <s v="29/9/2020"/>
    <s v="MF, TH"/>
    <s v="Svart farget"/>
    <m/>
    <n v="1.0476923076923086"/>
    <n v="0.70109890109890216"/>
  </r>
  <r>
    <s v="18.14"/>
    <n v="18"/>
    <n v="14"/>
    <s v="T2"/>
    <n v="10.5"/>
    <n v="10.4"/>
    <n v="9.6"/>
    <n v="9.5"/>
    <n v="10.44976076555024"/>
    <n v="9.5497382198952874"/>
    <s v="18/05/2020"/>
    <s v="AL, DIØ"/>
    <m/>
    <m/>
    <x v="1"/>
    <x v="1"/>
    <n v="9.5"/>
    <n v="9.5"/>
    <n v="9.1"/>
    <n v="9"/>
    <n v="9.5"/>
    <n v="9.0497237569060776"/>
    <s v="29/9/2020"/>
    <s v="MF, TH"/>
    <s v="Svart ring"/>
    <m/>
    <n v="0.94976076555023958"/>
    <n v="0.50001446298920982"/>
  </r>
  <r>
    <s v="18.15"/>
    <n v="18"/>
    <n v="15"/>
    <s v="T2"/>
    <n v="6.1"/>
    <n v="6.4"/>
    <n v="7.3"/>
    <n v="7.1"/>
    <n v="6.2463999999999995"/>
    <n v="7.1986111111111102"/>
    <s v="18/05/2020"/>
    <s v="AL, DIØ"/>
    <m/>
    <m/>
    <x v="1"/>
    <x v="1"/>
    <n v="6"/>
    <n v="6"/>
    <n v="7.2"/>
    <n v="6.9"/>
    <n v="6"/>
    <n v="7.0468085106382965"/>
    <s v="29/9/2020"/>
    <s v="MF, TH"/>
    <s v="Svart ring, lite søkk"/>
    <m/>
    <n v="0.24639999999999951"/>
    <n v="0.15180260047281369"/>
  </r>
  <r>
    <s v="18.16"/>
    <n v="18"/>
    <n v="16"/>
    <s v="T2"/>
    <n v="8.1"/>
    <n v="8.1"/>
    <n v="7.7"/>
    <n v="7.5"/>
    <n v="8.1"/>
    <n v="7.598684210526315"/>
    <s v="18/05/2020"/>
    <s v="AL, DIØ"/>
    <m/>
    <m/>
    <x v="1"/>
    <x v="1"/>
    <n v="7.3"/>
    <n v="7.1"/>
    <n v="7"/>
    <n v="7"/>
    <n v="7.1986111111111102"/>
    <n v="7"/>
    <s v="29/9/2020"/>
    <s v="MF, TH"/>
    <s v="Svak farge"/>
    <m/>
    <n v="0.90138888888888946"/>
    <n v="0.598684210526315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ell10" cacheId="18" applyNumberFormats="0" applyBorderFormats="0" applyFontFormats="0" applyPatternFormats="0" applyAlignmentFormats="0" applyWidthHeightFormats="1" dataCaption="Verdier" updatedVersion="6" minRefreshableVersion="3" useAutoFormatting="1" itemPrintTitles="1" createdVersion="6" indent="0" outline="1" outlineData="1" multipleFieldFilters="0">
  <location ref="D1:F13" firstHeaderRow="0" firstDataRow="1" firstDataCol="1"/>
  <pivotFields count="2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3">
        <item m="1" x="11"/>
        <item x="3"/>
        <item x="5"/>
        <item x="4"/>
        <item x="7"/>
        <item x="6"/>
        <item x="2"/>
        <item x="8"/>
        <item x="1"/>
        <item x="10"/>
        <item x="0"/>
        <item x="9"/>
        <item t="default"/>
      </items>
    </pivotField>
    <pivotField showAll="0"/>
    <pivotField showAll="0"/>
    <pivotField showAll="0"/>
    <pivotField showAll="0"/>
    <pivotField numFmtId="164" showAll="0"/>
    <pivotField numFmtId="164" showAll="0"/>
    <pivotField showAll="0"/>
    <pivotField showAll="0"/>
    <pivotField showAll="0"/>
    <pivotField showAll="0"/>
    <pivotField showAll="0"/>
    <pivotField dataField="1" showAll="0"/>
  </pivotFields>
  <rowFields count="1">
    <field x="15"/>
  </rowFields>
  <rowItems count="12">
    <i>
      <x v="1"/>
    </i>
    <i>
      <x v="2"/>
    </i>
    <i>
      <x v="3"/>
    </i>
    <i>
      <x v="4"/>
    </i>
    <i>
      <x v="5"/>
    </i>
    <i>
      <x v="6"/>
    </i>
    <i>
      <x v="7"/>
    </i>
    <i>
      <x v="8"/>
    </i>
    <i>
      <x v="9"/>
    </i>
    <i>
      <x v="10"/>
    </i>
    <i>
      <x v="11"/>
    </i>
    <i t="grand">
      <x/>
    </i>
  </rowItems>
  <colFields count="1">
    <field x="-2"/>
  </colFields>
  <colItems count="2">
    <i>
      <x/>
    </i>
    <i i="1">
      <x v="1"/>
    </i>
  </colItems>
  <dataFields count="2">
    <dataField name="Antall av Species_E" fld="15" subtotal="count" baseField="0" baseItem="0"/>
    <dataField name="Gjennomsnitt av Growth2022_E" fld="27" subtotal="average" baseField="15" baseItem="0" numFmtId="2"/>
  </dataFields>
  <formats count="7">
    <format dxfId="41">
      <pivotArea outline="0" collapsedLevelsAreSubtotals="1" fieldPosition="0">
        <references count="1">
          <reference field="4294967294" count="1" selected="0">
            <x v="1"/>
          </reference>
        </references>
      </pivotArea>
    </format>
    <format dxfId="39">
      <pivotArea outline="0" collapsedLevelsAreSubtotals="1" fieldPosition="0">
        <references count="1">
          <reference field="4294967294" count="1" selected="0">
            <x v="1"/>
          </reference>
        </references>
      </pivotArea>
    </format>
    <format dxfId="36">
      <pivotArea outline="0" collapsedLevelsAreSubtotals="1" fieldPosition="0">
        <references count="1">
          <reference field="4294967294" count="1" selected="0">
            <x v="1"/>
          </reference>
        </references>
      </pivotArea>
    </format>
    <format dxfId="32">
      <pivotArea outline="0" collapsedLevelsAreSubtotals="1" fieldPosition="0">
        <references count="1">
          <reference field="4294967294" count="1" selected="0">
            <x v="1"/>
          </reference>
        </references>
      </pivotArea>
    </format>
    <format dxfId="27">
      <pivotArea outline="0" collapsedLevelsAreSubtotals="1" fieldPosition="0">
        <references count="1">
          <reference field="4294967294" count="1" selected="0">
            <x v="1"/>
          </reference>
        </references>
      </pivotArea>
    </format>
    <format dxfId="21">
      <pivotArea outline="0" collapsedLevelsAreSubtotals="1" fieldPosition="0">
        <references count="1">
          <reference field="4294967294" count="1" selected="0">
            <x v="1"/>
          </reference>
        </references>
      </pivotArea>
    </format>
    <format dxfId="1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ell5" cacheId="10" applyNumberFormats="0" applyBorderFormats="0" applyFontFormats="0" applyPatternFormats="0" applyAlignmentFormats="0" applyWidthHeightFormats="1" dataCaption="Verdier" updatedVersion="6" minRefreshableVersion="3" useAutoFormatting="1" itemPrintTitles="1" createdVersion="6" indent="0" outline="1" outlineData="1" multipleFieldFilters="0">
  <location ref="A1:B15" firstHeaderRow="1" firstDataRow="1" firstDataCol="1"/>
  <pivotFields count="28">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axis="axisRow" dataField="1" showAll="0">
      <items count="14">
        <item x="6"/>
        <item x="10"/>
        <item x="5"/>
        <item x="7"/>
        <item x="3"/>
        <item x="9"/>
        <item x="8"/>
        <item x="4"/>
        <item x="1"/>
        <item x="2"/>
        <item x="12"/>
        <item x="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14">
    <i>
      <x/>
    </i>
    <i>
      <x v="1"/>
    </i>
    <i>
      <x v="2"/>
    </i>
    <i>
      <x v="3"/>
    </i>
    <i>
      <x v="4"/>
    </i>
    <i>
      <x v="5"/>
    </i>
    <i>
      <x v="6"/>
    </i>
    <i>
      <x v="7"/>
    </i>
    <i>
      <x v="8"/>
    </i>
    <i>
      <x v="9"/>
    </i>
    <i>
      <x v="10"/>
    </i>
    <i>
      <x v="11"/>
    </i>
    <i>
      <x v="12"/>
    </i>
    <i t="grand">
      <x/>
    </i>
  </rowItems>
  <colItems count="1">
    <i/>
  </colItems>
  <dataFields count="1">
    <dataField name="Antall av Species_W"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B2:C10" firstHeaderRow="1" firstDataRow="1" firstDataCol="1"/>
  <pivotFields count="8">
    <pivotField compact="0" outline="0" showAll="0"/>
    <pivotField compact="0" outline="0" showAll="0"/>
    <pivotField compact="0" outline="0" showAll="0"/>
    <pivotField axis="axisRow" compact="0" outline="0" showAll="0">
      <items count="8">
        <item x="2"/>
        <item x="3"/>
        <item x="0"/>
        <item x="1"/>
        <item x="5"/>
        <item x="6"/>
        <item x="4"/>
        <item t="default"/>
      </items>
    </pivotField>
    <pivotField compact="0" outline="0" showAll="0"/>
    <pivotField compact="0" outline="0" showAll="0"/>
    <pivotField compact="0" outline="0" showAll="0"/>
    <pivotField dataField="1" compact="0" outline="0" showAll="0"/>
  </pivotFields>
  <rowFields count="1">
    <field x="3"/>
  </rowFields>
  <rowItems count="8">
    <i>
      <x/>
    </i>
    <i>
      <x v="1"/>
    </i>
    <i>
      <x v="2"/>
    </i>
    <i>
      <x v="3"/>
    </i>
    <i>
      <x v="4"/>
    </i>
    <i>
      <x v="5"/>
    </i>
    <i>
      <x v="6"/>
    </i>
    <i t="grand">
      <x/>
    </i>
  </rowItems>
  <colItems count="1">
    <i/>
  </colItems>
  <dataFields count="1">
    <dataField name="Average of Growth_2018" fld="7" subtotal="average" baseField="0" baseItem="0" numFmtId="2"/>
  </dataFields>
  <formats count="2">
    <format dxfId="191">
      <pivotArea outline="0" collapsedLevelsAreSubtotals="1" fieldPosition="0"/>
    </format>
    <format dxfId="19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ell9" cacheId="18" applyNumberFormats="0" applyBorderFormats="0" applyFontFormats="0" applyPatternFormats="0" applyAlignmentFormats="0" applyWidthHeightFormats="1" dataCaption="Verdier" updatedVersion="6" minRefreshableVersion="3" useAutoFormatting="1" itemPrintTitles="1" createdVersion="6" indent="0" outline="1" outlineData="1" multipleFieldFilters="0">
  <location ref="A1:C13" firstHeaderRow="0" firstDataRow="1" firstDataCol="1"/>
  <pivotFields count="2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2">
        <item x="3"/>
        <item x="6"/>
        <item x="5"/>
        <item x="9"/>
        <item x="8"/>
        <item x="1"/>
        <item x="7"/>
        <item x="2"/>
        <item x="10"/>
        <item x="0"/>
        <item x="4"/>
        <item t="default"/>
      </items>
    </pivotField>
    <pivotField showAll="0"/>
    <pivotField showAll="0"/>
    <pivotField showAll="0"/>
    <pivotField showAll="0"/>
    <pivotField showAll="0"/>
    <pivotField numFmtId="164" showAll="0"/>
    <pivotField numFmtId="164" showAll="0"/>
    <pivotField showAll="0"/>
    <pivotField showAll="0"/>
    <pivotField showAll="0"/>
    <pivotField showAll="0"/>
    <pivotField dataField="1" showAll="0"/>
    <pivotField showAll="0"/>
  </pivotFields>
  <rowFields count="1">
    <field x="14"/>
  </rowFields>
  <rowItems count="12">
    <i>
      <x/>
    </i>
    <i>
      <x v="1"/>
    </i>
    <i>
      <x v="2"/>
    </i>
    <i>
      <x v="3"/>
    </i>
    <i>
      <x v="4"/>
    </i>
    <i>
      <x v="5"/>
    </i>
    <i>
      <x v="6"/>
    </i>
    <i>
      <x v="7"/>
    </i>
    <i>
      <x v="8"/>
    </i>
    <i>
      <x v="9"/>
    </i>
    <i>
      <x v="10"/>
    </i>
    <i t="grand">
      <x/>
    </i>
  </rowItems>
  <colFields count="1">
    <field x="-2"/>
  </colFields>
  <colItems count="2">
    <i>
      <x/>
    </i>
    <i i="1">
      <x v="1"/>
    </i>
  </colItems>
  <dataFields count="2">
    <dataField name="Antall av Species_W" fld="14" subtotal="count" baseField="0" baseItem="0"/>
    <dataField name="Gjennomsnitt av Growth2022_W" fld="26" subtotal="average" baseField="14" baseItem="0" numFmtId="2"/>
  </dataFields>
  <formats count="7">
    <format dxfId="69">
      <pivotArea outline="0" collapsedLevelsAreSubtotals="1" fieldPosition="0">
        <references count="1">
          <reference field="4294967294" count="1" selected="0">
            <x v="1"/>
          </reference>
        </references>
      </pivotArea>
    </format>
    <format dxfId="67">
      <pivotArea outline="0" collapsedLevelsAreSubtotals="1" fieldPosition="0">
        <references count="1">
          <reference field="4294967294" count="1" selected="0">
            <x v="1"/>
          </reference>
        </references>
      </pivotArea>
    </format>
    <format dxfId="64">
      <pivotArea outline="0" collapsedLevelsAreSubtotals="1" fieldPosition="0">
        <references count="1">
          <reference field="4294967294" count="1" selected="0">
            <x v="1"/>
          </reference>
        </references>
      </pivotArea>
    </format>
    <format dxfId="60">
      <pivotArea outline="0" collapsedLevelsAreSubtotals="1" fieldPosition="0">
        <references count="1">
          <reference field="4294967294" count="1" selected="0">
            <x v="1"/>
          </reference>
        </references>
      </pivotArea>
    </format>
    <format dxfId="55">
      <pivotArea outline="0" collapsedLevelsAreSubtotals="1" fieldPosition="0">
        <references count="1">
          <reference field="4294967294" count="1" selected="0">
            <x v="1"/>
          </reference>
        </references>
      </pivotArea>
    </format>
    <format dxfId="49">
      <pivotArea outline="0" collapsedLevelsAreSubtotals="1" fieldPosition="0">
        <references count="1">
          <reference field="4294967294" count="1" selected="0">
            <x v="1"/>
          </reference>
        </references>
      </pivotArea>
    </format>
    <format dxfId="4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ell4" cacheId="5" applyNumberFormats="0" applyBorderFormats="0" applyFontFormats="0" applyPatternFormats="0" applyAlignmentFormats="0" applyWidthHeightFormats="1" dataCaption="Verdier" updatedVersion="6" minRefreshableVersion="3" useAutoFormatting="1" itemPrintTitles="1" createdVersion="6" indent="0" outline="1" outlineData="1" multipleFieldFilters="0">
  <location ref="J1:K14" firstHeaderRow="1" firstDataRow="1" firstDataCol="1"/>
  <pivotFields count="27">
    <pivotField showAll="0"/>
    <pivotField showAll="0"/>
    <pivotField showAll="0"/>
    <pivotField showAll="0"/>
    <pivotField showAll="0"/>
    <pivotField showAll="0"/>
    <pivotField showAll="0"/>
    <pivotField showAll="0"/>
    <pivotField showAll="0"/>
    <pivotField showAll="0"/>
    <pivotField numFmtId="165" showAll="0"/>
    <pivotField showAll="0"/>
    <pivotField showAll="0"/>
    <pivotField showAll="0"/>
    <pivotField axis="axisRow" showAll="0">
      <items count="13">
        <item x="10"/>
        <item x="3"/>
        <item x="9"/>
        <item x="7"/>
        <item x="8"/>
        <item x="6"/>
        <item x="4"/>
        <item x="5"/>
        <item x="2"/>
        <item x="1"/>
        <item x="0"/>
        <item x="11"/>
        <item t="default"/>
      </items>
    </pivotField>
    <pivotField showAll="0">
      <items count="12">
        <item x="9"/>
        <item x="1"/>
        <item x="7"/>
        <item x="6"/>
        <item x="8"/>
        <item x="5"/>
        <item x="4"/>
        <item x="3"/>
        <item x="2"/>
        <item x="0"/>
        <item x="10"/>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14"/>
  </rowFields>
  <rowItems count="13">
    <i>
      <x/>
    </i>
    <i>
      <x v="1"/>
    </i>
    <i>
      <x v="2"/>
    </i>
    <i>
      <x v="3"/>
    </i>
    <i>
      <x v="4"/>
    </i>
    <i>
      <x v="5"/>
    </i>
    <i>
      <x v="6"/>
    </i>
    <i>
      <x v="7"/>
    </i>
    <i>
      <x v="8"/>
    </i>
    <i>
      <x v="9"/>
    </i>
    <i>
      <x v="10"/>
    </i>
    <i>
      <x v="11"/>
    </i>
    <i t="grand">
      <x/>
    </i>
  </rowItems>
  <colItems count="1">
    <i/>
  </colItems>
  <dataFields count="1">
    <dataField name="Gjennomsnitt av Growth2022_W" fld="25" subtotal="average" baseField="14" baseItem="0" numFmtId="2"/>
  </dataFields>
  <formats count="7">
    <format dxfId="161">
      <pivotArea outline="0" collapsedLevelsAreSubtotals="1" fieldPosition="0"/>
    </format>
    <format dxfId="159">
      <pivotArea outline="0" collapsedLevelsAreSubtotals="1" fieldPosition="0"/>
    </format>
    <format dxfId="156">
      <pivotArea outline="0" collapsedLevelsAreSubtotals="1" fieldPosition="0"/>
    </format>
    <format dxfId="152">
      <pivotArea outline="0" collapsedLevelsAreSubtotals="1" fieldPosition="0"/>
    </format>
    <format dxfId="147">
      <pivotArea outline="0" collapsedLevelsAreSubtotals="1" fieldPosition="0"/>
    </format>
    <format dxfId="141">
      <pivotArea outline="0" collapsedLevelsAreSubtotals="1" fieldPosition="0"/>
    </format>
    <format dxfId="1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ell3" cacheId="5" applyNumberFormats="0" applyBorderFormats="0" applyFontFormats="0" applyPatternFormats="0" applyAlignmentFormats="0" applyWidthHeightFormats="1" dataCaption="Verdier" updatedVersion="6" minRefreshableVersion="3" useAutoFormatting="1" itemPrintTitles="1" createdVersion="6" indent="0" outline="1" outlineData="1" multipleFieldFilters="0">
  <location ref="G1:H13" firstHeaderRow="1" firstDataRow="1" firstDataCol="1"/>
  <pivotFields count="27">
    <pivotField showAll="0"/>
    <pivotField showAll="0"/>
    <pivotField showAll="0"/>
    <pivotField showAll="0"/>
    <pivotField showAll="0"/>
    <pivotField showAll="0"/>
    <pivotField showAll="0"/>
    <pivotField showAll="0"/>
    <pivotField showAll="0"/>
    <pivotField showAll="0"/>
    <pivotField numFmtId="165" showAll="0"/>
    <pivotField showAll="0"/>
    <pivotField showAll="0"/>
    <pivotField showAll="0"/>
    <pivotField showAll="0">
      <items count="13">
        <item x="10"/>
        <item x="3"/>
        <item x="9"/>
        <item x="7"/>
        <item x="8"/>
        <item x="6"/>
        <item x="4"/>
        <item x="5"/>
        <item x="2"/>
        <item x="1"/>
        <item x="0"/>
        <item x="11"/>
        <item t="default"/>
      </items>
    </pivotField>
    <pivotField axis="axisRow" showAll="0">
      <items count="12">
        <item x="9"/>
        <item x="1"/>
        <item x="7"/>
        <item x="6"/>
        <item x="8"/>
        <item x="5"/>
        <item x="4"/>
        <item x="3"/>
        <item x="2"/>
        <item x="0"/>
        <item x="10"/>
        <item t="default"/>
      </items>
    </pivotField>
    <pivotField showAll="0"/>
    <pivotField showAll="0"/>
    <pivotField showAll="0"/>
    <pivotField showAll="0"/>
    <pivotField showAll="0"/>
    <pivotField showAll="0"/>
    <pivotField showAll="0"/>
    <pivotField showAll="0"/>
    <pivotField showAll="0"/>
    <pivotField showAll="0"/>
    <pivotField dataField="1" showAll="0"/>
  </pivotFields>
  <rowFields count="1">
    <field x="15"/>
  </rowFields>
  <rowItems count="12">
    <i>
      <x/>
    </i>
    <i>
      <x v="1"/>
    </i>
    <i>
      <x v="2"/>
    </i>
    <i>
      <x v="3"/>
    </i>
    <i>
      <x v="4"/>
    </i>
    <i>
      <x v="5"/>
    </i>
    <i>
      <x v="6"/>
    </i>
    <i>
      <x v="7"/>
    </i>
    <i>
      <x v="8"/>
    </i>
    <i>
      <x v="9"/>
    </i>
    <i>
      <x v="10"/>
    </i>
    <i t="grand">
      <x/>
    </i>
  </rowItems>
  <colItems count="1">
    <i/>
  </colItems>
  <dataFields count="1">
    <dataField name="Gjennomsnitt av Growth2022_E" fld="26" subtotal="average" baseField="15" baseItem="0" numFmtId="2"/>
  </dataFields>
  <formats count="7">
    <format dxfId="189">
      <pivotArea outline="0" collapsedLevelsAreSubtotals="1" fieldPosition="0"/>
    </format>
    <format dxfId="187">
      <pivotArea outline="0" collapsedLevelsAreSubtotals="1" fieldPosition="0"/>
    </format>
    <format dxfId="184">
      <pivotArea outline="0" collapsedLevelsAreSubtotals="1" fieldPosition="0"/>
    </format>
    <format dxfId="180">
      <pivotArea outline="0" collapsedLevelsAreSubtotals="1" fieldPosition="0"/>
    </format>
    <format dxfId="175">
      <pivotArea outline="0" collapsedLevelsAreSubtotals="1" fieldPosition="0"/>
    </format>
    <format dxfId="169">
      <pivotArea outline="0" collapsedLevelsAreSubtotals="1" fieldPosition="0"/>
    </format>
    <format dxfId="1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ell2" cacheId="5" applyNumberFormats="0" applyBorderFormats="0" applyFontFormats="0" applyPatternFormats="0" applyAlignmentFormats="0" applyWidthHeightFormats="1" dataCaption="Verdier" updatedVersion="6" minRefreshableVersion="3" useAutoFormatting="1" itemPrintTitles="1" createdVersion="6" indent="0" outline="1" outlineData="1" multipleFieldFilters="0">
  <location ref="D1:E13" firstHeaderRow="1" firstDataRow="1" firstDataCol="1"/>
  <pivotFields count="27">
    <pivotField showAll="0"/>
    <pivotField showAll="0"/>
    <pivotField showAll="0"/>
    <pivotField showAll="0"/>
    <pivotField showAll="0"/>
    <pivotField showAll="0"/>
    <pivotField showAll="0"/>
    <pivotField showAll="0"/>
    <pivotField showAll="0"/>
    <pivotField showAll="0"/>
    <pivotField numFmtId="165" showAll="0"/>
    <pivotField showAll="0"/>
    <pivotField showAll="0"/>
    <pivotField showAll="0"/>
    <pivotField showAll="0">
      <items count="13">
        <item x="10"/>
        <item x="3"/>
        <item x="9"/>
        <item x="7"/>
        <item x="8"/>
        <item x="6"/>
        <item x="4"/>
        <item x="5"/>
        <item x="2"/>
        <item x="1"/>
        <item x="0"/>
        <item x="11"/>
        <item t="default"/>
      </items>
    </pivotField>
    <pivotField axis="axisRow" dataField="1" showAll="0">
      <items count="12">
        <item x="9"/>
        <item x="1"/>
        <item x="7"/>
        <item x="6"/>
        <item x="8"/>
        <item x="5"/>
        <item x="4"/>
        <item x="3"/>
        <item x="2"/>
        <item x="0"/>
        <item x="1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12">
    <i>
      <x/>
    </i>
    <i>
      <x v="1"/>
    </i>
    <i>
      <x v="2"/>
    </i>
    <i>
      <x v="3"/>
    </i>
    <i>
      <x v="4"/>
    </i>
    <i>
      <x v="5"/>
    </i>
    <i>
      <x v="6"/>
    </i>
    <i>
      <x v="7"/>
    </i>
    <i>
      <x v="8"/>
    </i>
    <i>
      <x v="9"/>
    </i>
    <i>
      <x v="10"/>
    </i>
    <i t="grand">
      <x/>
    </i>
  </rowItems>
  <colItems count="1">
    <i/>
  </colItems>
  <dataFields count="1">
    <dataField name="Antall av Species_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ell1" cacheId="5" applyNumberFormats="0" applyBorderFormats="0" applyFontFormats="0" applyPatternFormats="0" applyAlignmentFormats="0" applyWidthHeightFormats="1" dataCaption="Verdier" updatedVersion="6" minRefreshableVersion="3" useAutoFormatting="1" itemPrintTitles="1" createdVersion="6" indent="0" outline="1" outlineData="1" multipleFieldFilters="0">
  <location ref="A1:B14" firstHeaderRow="1" firstDataRow="1" firstDataCol="1"/>
  <pivotFields count="27">
    <pivotField showAll="0"/>
    <pivotField showAll="0"/>
    <pivotField showAll="0"/>
    <pivotField showAll="0"/>
    <pivotField showAll="0"/>
    <pivotField showAll="0"/>
    <pivotField showAll="0"/>
    <pivotField showAll="0"/>
    <pivotField showAll="0"/>
    <pivotField showAll="0"/>
    <pivotField numFmtId="165" showAll="0"/>
    <pivotField showAll="0"/>
    <pivotField showAll="0"/>
    <pivotField showAll="0"/>
    <pivotField axis="axisRow" dataField="1" showAll="0">
      <items count="13">
        <item x="10"/>
        <item x="3"/>
        <item x="9"/>
        <item x="7"/>
        <item x="8"/>
        <item x="6"/>
        <item x="4"/>
        <item x="5"/>
        <item x="2"/>
        <item x="1"/>
        <item x="0"/>
        <item x="11"/>
        <item t="default"/>
      </items>
    </pivotField>
    <pivotField showAll="0">
      <items count="12">
        <item x="9"/>
        <item x="1"/>
        <item x="7"/>
        <item x="6"/>
        <item x="8"/>
        <item x="5"/>
        <item x="4"/>
        <item x="3"/>
        <item x="2"/>
        <item x="0"/>
        <item x="1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13">
    <i>
      <x/>
    </i>
    <i>
      <x v="1"/>
    </i>
    <i>
      <x v="2"/>
    </i>
    <i>
      <x v="3"/>
    </i>
    <i>
      <x v="4"/>
    </i>
    <i>
      <x v="5"/>
    </i>
    <i>
      <x v="6"/>
    </i>
    <i>
      <x v="7"/>
    </i>
    <i>
      <x v="8"/>
    </i>
    <i>
      <x v="9"/>
    </i>
    <i>
      <x v="10"/>
    </i>
    <i>
      <x v="11"/>
    </i>
    <i t="grand">
      <x/>
    </i>
  </rowItems>
  <colItems count="1">
    <i/>
  </colItems>
  <dataFields count="1">
    <dataField name="Antall av Species_W"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ell8" cacheId="10" applyNumberFormats="0" applyBorderFormats="0" applyFontFormats="0" applyPatternFormats="0" applyAlignmentFormats="0" applyWidthHeightFormats="1" dataCaption="Verdier" updatedVersion="6" minRefreshableVersion="3" useAutoFormatting="1" itemPrintTitles="1" createdVersion="6" indent="0" outline="1" outlineData="1" multipleFieldFilters="0">
  <location ref="J1:K16" firstHeaderRow="1" firstDataRow="1" firstDataCol="1"/>
  <pivotFields count="28">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items count="14">
        <item x="6"/>
        <item x="10"/>
        <item x="5"/>
        <item x="7"/>
        <item x="3"/>
        <item x="9"/>
        <item x="8"/>
        <item x="4"/>
        <item x="1"/>
        <item x="2"/>
        <item x="12"/>
        <item x="0"/>
        <item x="11"/>
        <item t="default"/>
      </items>
    </pivotField>
    <pivotField axis="axisRow" showAll="0">
      <items count="15">
        <item x="12"/>
        <item x="10"/>
        <item x="5"/>
        <item x="8"/>
        <item x="6"/>
        <item x="3"/>
        <item x="9"/>
        <item x="7"/>
        <item x="4"/>
        <item x="1"/>
        <item x="2"/>
        <item x="13"/>
        <item x="0"/>
        <item x="1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5"/>
  </rowFields>
  <rowItems count="15">
    <i>
      <x/>
    </i>
    <i>
      <x v="1"/>
    </i>
    <i>
      <x v="2"/>
    </i>
    <i>
      <x v="3"/>
    </i>
    <i>
      <x v="4"/>
    </i>
    <i>
      <x v="5"/>
    </i>
    <i>
      <x v="6"/>
    </i>
    <i>
      <x v="7"/>
    </i>
    <i>
      <x v="8"/>
    </i>
    <i>
      <x v="9"/>
    </i>
    <i>
      <x v="10"/>
    </i>
    <i>
      <x v="11"/>
    </i>
    <i>
      <x v="12"/>
    </i>
    <i>
      <x v="13"/>
    </i>
    <i t="grand">
      <x/>
    </i>
  </rowItems>
  <colItems count="1">
    <i/>
  </colItems>
  <dataFields count="1">
    <dataField name="Gjennomsnitt av Growth2022_E" fld="27" subtotal="average" baseField="15" baseItem="0" numFmtId="2"/>
  </dataFields>
  <formats count="7">
    <format dxfId="105">
      <pivotArea outline="0" collapsedLevelsAreSubtotals="1" fieldPosition="0"/>
    </format>
    <format dxfId="103">
      <pivotArea outline="0" collapsedLevelsAreSubtotals="1" fieldPosition="0"/>
    </format>
    <format dxfId="100">
      <pivotArea outline="0" collapsedLevelsAreSubtotals="1" fieldPosition="0"/>
    </format>
    <format dxfId="96">
      <pivotArea outline="0" collapsedLevelsAreSubtotals="1" fieldPosition="0"/>
    </format>
    <format dxfId="91">
      <pivotArea outline="0" collapsedLevelsAreSubtotals="1" fieldPosition="0"/>
    </format>
    <format dxfId="85">
      <pivotArea outline="0" collapsedLevelsAreSubtotals="1" fieldPosition="0"/>
    </format>
    <format dxfId="7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ell7" cacheId="10" applyNumberFormats="0" applyBorderFormats="0" applyFontFormats="0" applyPatternFormats="0" applyAlignmentFormats="0" applyWidthHeightFormats="1" dataCaption="Verdier" updatedVersion="6" minRefreshableVersion="3" useAutoFormatting="1" itemPrintTitles="1" createdVersion="6" indent="0" outline="1" outlineData="1" multipleFieldFilters="0">
  <location ref="G1:H15" firstHeaderRow="1" firstDataRow="1" firstDataCol="1"/>
  <pivotFields count="28">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axis="axisRow" showAll="0">
      <items count="14">
        <item x="6"/>
        <item x="10"/>
        <item x="5"/>
        <item x="7"/>
        <item x="3"/>
        <item x="9"/>
        <item x="8"/>
        <item x="4"/>
        <item x="1"/>
        <item x="2"/>
        <item x="12"/>
        <item x="0"/>
        <item x="1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4"/>
  </rowFields>
  <rowItems count="14">
    <i>
      <x/>
    </i>
    <i>
      <x v="1"/>
    </i>
    <i>
      <x v="2"/>
    </i>
    <i>
      <x v="3"/>
    </i>
    <i>
      <x v="4"/>
    </i>
    <i>
      <x v="5"/>
    </i>
    <i>
      <x v="6"/>
    </i>
    <i>
      <x v="7"/>
    </i>
    <i>
      <x v="8"/>
    </i>
    <i>
      <x v="9"/>
    </i>
    <i>
      <x v="10"/>
    </i>
    <i>
      <x v="11"/>
    </i>
    <i>
      <x v="12"/>
    </i>
    <i t="grand">
      <x/>
    </i>
  </rowItems>
  <colItems count="1">
    <i/>
  </colItems>
  <dataFields count="1">
    <dataField name="Gjennomsnitt av Growth2022_W" fld="26" subtotal="average" baseField="14" baseItem="0" numFmtId="2"/>
  </dataFields>
  <formats count="7">
    <format dxfId="133">
      <pivotArea outline="0" collapsedLevelsAreSubtotals="1" fieldPosition="0"/>
    </format>
    <format dxfId="131">
      <pivotArea outline="0" collapsedLevelsAreSubtotals="1" fieldPosition="0"/>
    </format>
    <format dxfId="128">
      <pivotArea outline="0" collapsedLevelsAreSubtotals="1" fieldPosition="0"/>
    </format>
    <format dxfId="124">
      <pivotArea outline="0" collapsedLevelsAreSubtotals="1" fieldPosition="0"/>
    </format>
    <format dxfId="119">
      <pivotArea outline="0" collapsedLevelsAreSubtotals="1" fieldPosition="0"/>
    </format>
    <format dxfId="113">
      <pivotArea outline="0" collapsedLevelsAreSubtotals="1" fieldPosition="0"/>
    </format>
    <format dxfId="10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ell6" cacheId="10" applyNumberFormats="0" applyBorderFormats="0" applyFontFormats="0" applyPatternFormats="0" applyAlignmentFormats="0" applyWidthHeightFormats="1" dataCaption="Verdier" updatedVersion="6" minRefreshableVersion="3" useAutoFormatting="1" itemPrintTitles="1" createdVersion="6" indent="0" outline="1" outlineData="1" multipleFieldFilters="0">
  <location ref="D1:E16" firstHeaderRow="1" firstDataRow="1" firstDataCol="1"/>
  <pivotFields count="28">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items count="14">
        <item x="6"/>
        <item x="10"/>
        <item x="5"/>
        <item x="7"/>
        <item x="3"/>
        <item x="9"/>
        <item x="8"/>
        <item x="4"/>
        <item x="1"/>
        <item x="2"/>
        <item x="12"/>
        <item x="0"/>
        <item x="11"/>
        <item t="default"/>
      </items>
    </pivotField>
    <pivotField axis="axisRow" dataField="1" showAll="0">
      <items count="15">
        <item x="12"/>
        <item x="10"/>
        <item x="5"/>
        <item x="8"/>
        <item x="6"/>
        <item x="3"/>
        <item x="9"/>
        <item x="7"/>
        <item x="4"/>
        <item x="1"/>
        <item x="2"/>
        <item x="13"/>
        <item x="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15">
    <i>
      <x/>
    </i>
    <i>
      <x v="1"/>
    </i>
    <i>
      <x v="2"/>
    </i>
    <i>
      <x v="3"/>
    </i>
    <i>
      <x v="4"/>
    </i>
    <i>
      <x v="5"/>
    </i>
    <i>
      <x v="6"/>
    </i>
    <i>
      <x v="7"/>
    </i>
    <i>
      <x v="8"/>
    </i>
    <i>
      <x v="9"/>
    </i>
    <i>
      <x v="10"/>
    </i>
    <i>
      <x v="11"/>
    </i>
    <i>
      <x v="12"/>
    </i>
    <i>
      <x v="13"/>
    </i>
    <i t="grand">
      <x/>
    </i>
  </rowItems>
  <colItems count="1">
    <i/>
  </colItems>
  <dataFields count="1">
    <dataField name="Antall av Species_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0"/>
  <sheetViews>
    <sheetView workbookViewId="0">
      <pane ySplit="1" topLeftCell="A2" activePane="bottomLeft" state="frozen"/>
      <selection pane="bottomLeft" activeCell="C291" sqref="C291"/>
    </sheetView>
  </sheetViews>
  <sheetFormatPr baseColWidth="10" defaultColWidth="11.453125" defaultRowHeight="14.5" x14ac:dyDescent="0.35"/>
  <cols>
    <col min="1" max="1" width="10.81640625" style="1"/>
    <col min="2" max="4" width="11.453125" style="3"/>
    <col min="5" max="5" width="12.26953125" bestFit="1" customWidth="1"/>
  </cols>
  <sheetData>
    <row r="1" spans="1:17" x14ac:dyDescent="0.35">
      <c r="A1" s="1" t="s">
        <v>0</v>
      </c>
      <c r="B1" s="3" t="s">
        <v>1</v>
      </c>
      <c r="C1" s="3" t="s">
        <v>2</v>
      </c>
      <c r="D1" s="3" t="s">
        <v>3</v>
      </c>
      <c r="E1" t="s">
        <v>4</v>
      </c>
      <c r="F1" s="2" t="s">
        <v>5</v>
      </c>
      <c r="G1" s="2" t="s">
        <v>6</v>
      </c>
      <c r="H1" t="s">
        <v>7</v>
      </c>
      <c r="I1" t="s">
        <v>8</v>
      </c>
      <c r="J1" t="s">
        <v>9</v>
      </c>
      <c r="K1" t="s">
        <v>10</v>
      </c>
      <c r="L1" t="s">
        <v>11</v>
      </c>
      <c r="M1" t="s">
        <v>12</v>
      </c>
      <c r="N1" t="s">
        <v>13</v>
      </c>
      <c r="O1" t="s">
        <v>14</v>
      </c>
      <c r="P1" t="s">
        <v>15</v>
      </c>
      <c r="Q1" t="s">
        <v>16</v>
      </c>
    </row>
    <row r="2" spans="1:17" x14ac:dyDescent="0.35">
      <c r="A2" s="1" t="s">
        <v>17</v>
      </c>
      <c r="B2" s="3">
        <v>1</v>
      </c>
      <c r="C2" s="3">
        <v>1</v>
      </c>
      <c r="D2" s="3" t="s">
        <v>18</v>
      </c>
      <c r="E2">
        <v>13</v>
      </c>
      <c r="F2" s="2">
        <v>42858</v>
      </c>
      <c r="G2" s="2"/>
      <c r="H2">
        <v>13</v>
      </c>
      <c r="I2" s="2">
        <v>43042</v>
      </c>
      <c r="J2" s="2"/>
      <c r="K2">
        <f t="shared" ref="K2:K33" si="0">E2-H2</f>
        <v>0</v>
      </c>
    </row>
    <row r="3" spans="1:17" x14ac:dyDescent="0.35">
      <c r="A3" s="1" t="s">
        <v>19</v>
      </c>
      <c r="B3" s="3">
        <v>1</v>
      </c>
      <c r="C3" s="3">
        <v>10</v>
      </c>
      <c r="D3" s="3" t="s">
        <v>18</v>
      </c>
      <c r="E3">
        <v>12</v>
      </c>
      <c r="F3" s="2">
        <v>42858</v>
      </c>
      <c r="G3" s="2"/>
      <c r="H3">
        <v>11.9</v>
      </c>
      <c r="I3" s="2">
        <v>43042</v>
      </c>
      <c r="J3" s="2"/>
      <c r="K3">
        <f t="shared" si="0"/>
        <v>9.9999999999999645E-2</v>
      </c>
    </row>
    <row r="4" spans="1:17" x14ac:dyDescent="0.35">
      <c r="A4" s="1" t="s">
        <v>20</v>
      </c>
      <c r="B4" s="3">
        <v>1</v>
      </c>
      <c r="C4" s="3">
        <v>11</v>
      </c>
      <c r="D4" s="3" t="s">
        <v>18</v>
      </c>
      <c r="E4">
        <v>12.7</v>
      </c>
      <c r="F4" s="2">
        <v>42858</v>
      </c>
      <c r="G4" s="2"/>
      <c r="H4">
        <v>12.9</v>
      </c>
      <c r="I4" s="2">
        <v>43042</v>
      </c>
      <c r="J4" s="2"/>
      <c r="K4">
        <f t="shared" si="0"/>
        <v>-0.20000000000000107</v>
      </c>
    </row>
    <row r="5" spans="1:17" x14ac:dyDescent="0.35">
      <c r="A5" s="1" t="s">
        <v>21</v>
      </c>
      <c r="B5" s="3">
        <v>1</v>
      </c>
      <c r="C5" s="3">
        <v>12</v>
      </c>
      <c r="D5" s="3" t="s">
        <v>18</v>
      </c>
      <c r="E5">
        <v>14.5</v>
      </c>
      <c r="F5" s="2">
        <v>42858</v>
      </c>
      <c r="G5" s="2"/>
      <c r="H5">
        <v>14.6</v>
      </c>
      <c r="I5" s="2">
        <v>43042</v>
      </c>
      <c r="J5" s="2"/>
      <c r="K5">
        <f t="shared" si="0"/>
        <v>-9.9999999999999645E-2</v>
      </c>
    </row>
    <row r="6" spans="1:17" x14ac:dyDescent="0.35">
      <c r="A6" s="1" t="s">
        <v>22</v>
      </c>
      <c r="B6" s="3">
        <v>1</v>
      </c>
      <c r="C6" s="3">
        <v>13</v>
      </c>
      <c r="D6" s="3" t="s">
        <v>18</v>
      </c>
      <c r="E6">
        <v>12.4</v>
      </c>
      <c r="F6" s="2">
        <v>42858</v>
      </c>
      <c r="G6" s="2"/>
      <c r="H6">
        <v>12.5</v>
      </c>
      <c r="I6" s="2">
        <v>43042</v>
      </c>
      <c r="J6" s="2"/>
      <c r="K6">
        <f t="shared" si="0"/>
        <v>-9.9999999999999645E-2</v>
      </c>
    </row>
    <row r="7" spans="1:17" x14ac:dyDescent="0.35">
      <c r="A7" s="1" t="s">
        <v>23</v>
      </c>
      <c r="B7" s="3">
        <v>1</v>
      </c>
      <c r="C7" s="3">
        <v>14</v>
      </c>
      <c r="D7" s="3" t="s">
        <v>18</v>
      </c>
      <c r="E7">
        <v>11.1</v>
      </c>
      <c r="F7" s="2">
        <v>42858</v>
      </c>
      <c r="G7" s="2"/>
      <c r="H7">
        <v>11</v>
      </c>
      <c r="I7" s="2">
        <v>43042</v>
      </c>
      <c r="J7" s="2"/>
      <c r="K7">
        <f t="shared" si="0"/>
        <v>9.9999999999999645E-2</v>
      </c>
    </row>
    <row r="8" spans="1:17" x14ac:dyDescent="0.35">
      <c r="A8" s="1" t="s">
        <v>24</v>
      </c>
      <c r="B8" s="3">
        <v>1</v>
      </c>
      <c r="C8" s="3">
        <v>15</v>
      </c>
      <c r="D8" s="3" t="s">
        <v>18</v>
      </c>
      <c r="E8">
        <v>12.5</v>
      </c>
      <c r="F8" s="2">
        <v>42858</v>
      </c>
      <c r="G8" s="2"/>
      <c r="H8">
        <v>12.4</v>
      </c>
      <c r="I8" s="2">
        <v>43042</v>
      </c>
      <c r="J8" s="2"/>
      <c r="K8">
        <f t="shared" si="0"/>
        <v>9.9999999999999645E-2</v>
      </c>
    </row>
    <row r="9" spans="1:17" x14ac:dyDescent="0.35">
      <c r="A9" s="1" t="s">
        <v>25</v>
      </c>
      <c r="B9" s="3">
        <v>1</v>
      </c>
      <c r="C9" s="3">
        <v>16</v>
      </c>
      <c r="D9" s="3" t="s">
        <v>18</v>
      </c>
      <c r="E9">
        <v>10.5</v>
      </c>
      <c r="F9" s="2">
        <v>42858</v>
      </c>
      <c r="G9" s="2"/>
      <c r="H9">
        <v>11.3</v>
      </c>
      <c r="I9" s="2">
        <v>43042</v>
      </c>
      <c r="J9" s="2"/>
      <c r="K9">
        <f t="shared" si="0"/>
        <v>-0.80000000000000071</v>
      </c>
    </row>
    <row r="10" spans="1:17" x14ac:dyDescent="0.35">
      <c r="A10" s="1" t="s">
        <v>26</v>
      </c>
      <c r="B10" s="3">
        <v>1</v>
      </c>
      <c r="C10" s="3">
        <v>2</v>
      </c>
      <c r="D10" s="3" t="s">
        <v>18</v>
      </c>
      <c r="E10">
        <v>15.6</v>
      </c>
      <c r="F10" s="2">
        <v>42858</v>
      </c>
      <c r="G10" s="2"/>
      <c r="H10">
        <v>16.2</v>
      </c>
      <c r="I10" s="2">
        <v>43042</v>
      </c>
      <c r="J10" s="2"/>
      <c r="K10">
        <f t="shared" si="0"/>
        <v>-0.59999999999999964</v>
      </c>
    </row>
    <row r="11" spans="1:17" x14ac:dyDescent="0.35">
      <c r="A11" s="1" t="s">
        <v>27</v>
      </c>
      <c r="B11" s="3">
        <v>1</v>
      </c>
      <c r="C11" s="3">
        <v>3</v>
      </c>
      <c r="D11" s="3" t="s">
        <v>18</v>
      </c>
      <c r="E11">
        <v>13.9</v>
      </c>
      <c r="F11" s="2">
        <v>42858</v>
      </c>
      <c r="G11" s="2"/>
      <c r="H11">
        <v>14.5</v>
      </c>
      <c r="I11" s="2">
        <v>43042</v>
      </c>
      <c r="J11" s="2"/>
      <c r="K11">
        <f t="shared" si="0"/>
        <v>-0.59999999999999964</v>
      </c>
    </row>
    <row r="12" spans="1:17" x14ac:dyDescent="0.35">
      <c r="A12" s="1" t="s">
        <v>28</v>
      </c>
      <c r="B12" s="3">
        <v>1</v>
      </c>
      <c r="C12" s="3">
        <v>4</v>
      </c>
      <c r="D12" s="3" t="s">
        <v>18</v>
      </c>
      <c r="E12">
        <v>12.7</v>
      </c>
      <c r="F12" s="2">
        <v>42858</v>
      </c>
      <c r="G12" s="2"/>
      <c r="H12">
        <v>13</v>
      </c>
      <c r="I12" s="2">
        <v>43042</v>
      </c>
      <c r="J12" s="2"/>
      <c r="K12">
        <f t="shared" si="0"/>
        <v>-0.30000000000000071</v>
      </c>
    </row>
    <row r="13" spans="1:17" x14ac:dyDescent="0.35">
      <c r="A13" s="1" t="s">
        <v>29</v>
      </c>
      <c r="B13" s="3">
        <v>1</v>
      </c>
      <c r="C13" s="3">
        <v>5</v>
      </c>
      <c r="D13" s="3" t="s">
        <v>18</v>
      </c>
      <c r="E13">
        <v>13.9</v>
      </c>
      <c r="F13" s="2">
        <v>42858</v>
      </c>
      <c r="G13" s="2"/>
      <c r="H13">
        <v>14</v>
      </c>
      <c r="I13" s="2">
        <v>43042</v>
      </c>
      <c r="J13" s="2"/>
      <c r="K13">
        <f t="shared" si="0"/>
        <v>-9.9999999999999645E-2</v>
      </c>
    </row>
    <row r="14" spans="1:17" x14ac:dyDescent="0.35">
      <c r="A14" s="1" t="s">
        <v>30</v>
      </c>
      <c r="B14" s="3">
        <v>1</v>
      </c>
      <c r="C14" s="3">
        <v>6</v>
      </c>
      <c r="D14" s="3" t="s">
        <v>18</v>
      </c>
      <c r="E14">
        <v>11.6</v>
      </c>
      <c r="F14" s="2">
        <v>42858</v>
      </c>
      <c r="G14" s="2"/>
      <c r="H14">
        <v>11.6</v>
      </c>
      <c r="I14" s="2">
        <v>43042</v>
      </c>
      <c r="J14" s="2"/>
      <c r="K14">
        <f t="shared" si="0"/>
        <v>0</v>
      </c>
    </row>
    <row r="15" spans="1:17" x14ac:dyDescent="0.35">
      <c r="A15" s="1" t="s">
        <v>31</v>
      </c>
      <c r="B15" s="3">
        <v>1</v>
      </c>
      <c r="C15" s="3">
        <v>7</v>
      </c>
      <c r="D15" s="3" t="s">
        <v>18</v>
      </c>
      <c r="E15">
        <v>15.5</v>
      </c>
      <c r="F15" s="2">
        <v>42858</v>
      </c>
      <c r="G15" s="2"/>
      <c r="H15">
        <v>15.6</v>
      </c>
      <c r="I15" s="2">
        <v>43042</v>
      </c>
      <c r="J15" s="2"/>
      <c r="K15">
        <f t="shared" si="0"/>
        <v>-9.9999999999999645E-2</v>
      </c>
    </row>
    <row r="16" spans="1:17" x14ac:dyDescent="0.35">
      <c r="A16" s="1" t="s">
        <v>32</v>
      </c>
      <c r="B16" s="3">
        <v>1</v>
      </c>
      <c r="C16" s="3">
        <v>8</v>
      </c>
      <c r="D16" s="3" t="s">
        <v>18</v>
      </c>
      <c r="E16">
        <v>13.4</v>
      </c>
      <c r="F16" s="2">
        <v>42858</v>
      </c>
      <c r="G16" s="2"/>
      <c r="H16">
        <v>13.7</v>
      </c>
      <c r="I16" s="2">
        <v>43042</v>
      </c>
      <c r="J16" s="2"/>
      <c r="K16">
        <f t="shared" si="0"/>
        <v>-0.29999999999999893</v>
      </c>
    </row>
    <row r="17" spans="1:11" x14ac:dyDescent="0.35">
      <c r="A17" s="1" t="s">
        <v>33</v>
      </c>
      <c r="B17" s="3">
        <v>1</v>
      </c>
      <c r="C17" s="3">
        <v>9</v>
      </c>
      <c r="D17" s="3" t="s">
        <v>18</v>
      </c>
      <c r="E17">
        <v>13.7</v>
      </c>
      <c r="F17" s="2">
        <v>42858</v>
      </c>
      <c r="G17" s="2"/>
      <c r="H17">
        <v>13.4</v>
      </c>
      <c r="I17" s="2">
        <v>43042</v>
      </c>
      <c r="J17" s="2"/>
      <c r="K17">
        <f t="shared" si="0"/>
        <v>0.29999999999999893</v>
      </c>
    </row>
    <row r="18" spans="1:11" x14ac:dyDescent="0.35">
      <c r="A18" s="1" t="s">
        <v>34</v>
      </c>
      <c r="B18" s="3">
        <v>2</v>
      </c>
      <c r="C18" s="3">
        <v>1</v>
      </c>
      <c r="D18" s="3" t="s">
        <v>35</v>
      </c>
      <c r="E18">
        <v>12.6</v>
      </c>
      <c r="F18" s="2">
        <v>42858</v>
      </c>
      <c r="G18" s="2"/>
      <c r="H18">
        <v>12</v>
      </c>
      <c r="I18" s="2">
        <v>43042</v>
      </c>
      <c r="J18" s="2"/>
      <c r="K18">
        <f t="shared" si="0"/>
        <v>0.59999999999999964</v>
      </c>
    </row>
    <row r="19" spans="1:11" x14ac:dyDescent="0.35">
      <c r="A19" s="1" t="s">
        <v>36</v>
      </c>
      <c r="B19" s="3">
        <v>2</v>
      </c>
      <c r="C19" s="3">
        <v>10</v>
      </c>
      <c r="D19" s="3" t="s">
        <v>35</v>
      </c>
      <c r="E19">
        <v>12.9</v>
      </c>
      <c r="F19" s="2">
        <v>42858</v>
      </c>
      <c r="G19" s="2"/>
      <c r="H19">
        <v>12</v>
      </c>
      <c r="I19" s="2">
        <v>43042</v>
      </c>
      <c r="J19" s="2"/>
      <c r="K19">
        <f t="shared" si="0"/>
        <v>0.90000000000000036</v>
      </c>
    </row>
    <row r="20" spans="1:11" x14ac:dyDescent="0.35">
      <c r="A20" s="1" t="s">
        <v>37</v>
      </c>
      <c r="B20" s="3">
        <v>2</v>
      </c>
      <c r="C20" s="3">
        <v>11</v>
      </c>
      <c r="D20" s="3" t="s">
        <v>35</v>
      </c>
      <c r="E20">
        <v>10.5</v>
      </c>
      <c r="F20" s="2">
        <v>42858</v>
      </c>
      <c r="G20" s="2"/>
      <c r="H20">
        <v>10</v>
      </c>
      <c r="I20" s="2">
        <v>43042</v>
      </c>
      <c r="J20" s="2"/>
      <c r="K20">
        <f t="shared" si="0"/>
        <v>0.5</v>
      </c>
    </row>
    <row r="21" spans="1:11" x14ac:dyDescent="0.35">
      <c r="A21" s="1" t="s">
        <v>38</v>
      </c>
      <c r="B21" s="3">
        <v>2</v>
      </c>
      <c r="C21" s="3">
        <v>12</v>
      </c>
      <c r="D21" s="3" t="s">
        <v>35</v>
      </c>
      <c r="E21">
        <v>11.9</v>
      </c>
      <c r="F21" s="2">
        <v>42858</v>
      </c>
      <c r="G21" s="2"/>
      <c r="H21">
        <v>11.5</v>
      </c>
      <c r="I21" s="2">
        <v>43042</v>
      </c>
      <c r="J21" s="2"/>
      <c r="K21">
        <f t="shared" si="0"/>
        <v>0.40000000000000036</v>
      </c>
    </row>
    <row r="22" spans="1:11" x14ac:dyDescent="0.35">
      <c r="A22" s="1" t="s">
        <v>39</v>
      </c>
      <c r="B22" s="3">
        <v>2</v>
      </c>
      <c r="C22" s="3">
        <v>13</v>
      </c>
      <c r="D22" s="3" t="s">
        <v>35</v>
      </c>
      <c r="E22">
        <v>14.3</v>
      </c>
      <c r="F22" s="2">
        <v>42858</v>
      </c>
      <c r="G22" s="2"/>
      <c r="H22">
        <v>12.9</v>
      </c>
      <c r="I22" s="2">
        <v>43042</v>
      </c>
      <c r="J22" s="2"/>
      <c r="K22">
        <f t="shared" si="0"/>
        <v>1.4000000000000004</v>
      </c>
    </row>
    <row r="23" spans="1:11" x14ac:dyDescent="0.35">
      <c r="A23" s="1" t="s">
        <v>40</v>
      </c>
      <c r="B23" s="3">
        <v>2</v>
      </c>
      <c r="C23" s="3">
        <v>14</v>
      </c>
      <c r="D23" s="3" t="s">
        <v>35</v>
      </c>
      <c r="E23">
        <v>12.7</v>
      </c>
      <c r="F23" s="2">
        <v>42858</v>
      </c>
      <c r="G23" s="2"/>
      <c r="H23">
        <v>12.5</v>
      </c>
      <c r="I23" s="2">
        <v>43042</v>
      </c>
      <c r="J23" s="2"/>
      <c r="K23">
        <f t="shared" si="0"/>
        <v>0.19999999999999929</v>
      </c>
    </row>
    <row r="24" spans="1:11" x14ac:dyDescent="0.35">
      <c r="A24" s="1" t="s">
        <v>41</v>
      </c>
      <c r="B24" s="3">
        <v>2</v>
      </c>
      <c r="C24" s="3">
        <v>15</v>
      </c>
      <c r="D24" s="3" t="s">
        <v>35</v>
      </c>
      <c r="E24">
        <v>9.8000000000000007</v>
      </c>
      <c r="F24" s="2">
        <v>42858</v>
      </c>
      <c r="G24" s="2"/>
      <c r="H24">
        <v>10.5</v>
      </c>
      <c r="I24" s="2">
        <v>43042</v>
      </c>
      <c r="J24" s="2"/>
      <c r="K24">
        <f t="shared" si="0"/>
        <v>-0.69999999999999929</v>
      </c>
    </row>
    <row r="25" spans="1:11" x14ac:dyDescent="0.35">
      <c r="A25" s="1" t="s">
        <v>42</v>
      </c>
      <c r="B25" s="3">
        <v>2</v>
      </c>
      <c r="C25" s="3">
        <v>16</v>
      </c>
      <c r="D25" s="3" t="s">
        <v>35</v>
      </c>
      <c r="E25">
        <v>11.6</v>
      </c>
      <c r="F25" s="2">
        <v>42858</v>
      </c>
      <c r="G25" s="2"/>
      <c r="H25">
        <v>10.4</v>
      </c>
      <c r="I25" s="2">
        <v>43042</v>
      </c>
      <c r="J25" s="2"/>
      <c r="K25">
        <f t="shared" si="0"/>
        <v>1.1999999999999993</v>
      </c>
    </row>
    <row r="26" spans="1:11" x14ac:dyDescent="0.35">
      <c r="A26" s="1" t="s">
        <v>43</v>
      </c>
      <c r="B26" s="3">
        <v>2</v>
      </c>
      <c r="C26" s="3">
        <v>2</v>
      </c>
      <c r="D26" s="3" t="s">
        <v>35</v>
      </c>
      <c r="E26">
        <v>11.4</v>
      </c>
      <c r="F26" s="2">
        <v>42858</v>
      </c>
      <c r="G26" s="2"/>
      <c r="H26">
        <v>10.5</v>
      </c>
      <c r="I26" s="2">
        <v>43042</v>
      </c>
      <c r="J26" s="2"/>
      <c r="K26">
        <f t="shared" si="0"/>
        <v>0.90000000000000036</v>
      </c>
    </row>
    <row r="27" spans="1:11" x14ac:dyDescent="0.35">
      <c r="A27" s="1" t="s">
        <v>44</v>
      </c>
      <c r="B27" s="3">
        <v>2</v>
      </c>
      <c r="C27" s="3">
        <v>3</v>
      </c>
      <c r="D27" s="3" t="s">
        <v>35</v>
      </c>
      <c r="E27">
        <v>10.4</v>
      </c>
      <c r="F27" s="2">
        <v>42858</v>
      </c>
      <c r="G27" s="2"/>
      <c r="H27">
        <v>10</v>
      </c>
      <c r="I27" s="2">
        <v>43042</v>
      </c>
      <c r="J27" s="2"/>
      <c r="K27">
        <f t="shared" si="0"/>
        <v>0.40000000000000036</v>
      </c>
    </row>
    <row r="28" spans="1:11" x14ac:dyDescent="0.35">
      <c r="A28" s="1" t="s">
        <v>45</v>
      </c>
      <c r="B28" s="3">
        <v>2</v>
      </c>
      <c r="C28" s="3">
        <v>4</v>
      </c>
      <c r="D28" s="3" t="s">
        <v>35</v>
      </c>
      <c r="E28">
        <v>12.5</v>
      </c>
      <c r="F28" s="2">
        <v>42858</v>
      </c>
      <c r="G28" s="2"/>
      <c r="H28">
        <v>12.1</v>
      </c>
      <c r="I28" s="2">
        <v>43042</v>
      </c>
      <c r="J28" s="2"/>
      <c r="K28">
        <f t="shared" si="0"/>
        <v>0.40000000000000036</v>
      </c>
    </row>
    <row r="29" spans="1:11" x14ac:dyDescent="0.35">
      <c r="A29" s="1" t="s">
        <v>46</v>
      </c>
      <c r="B29" s="3">
        <v>2</v>
      </c>
      <c r="C29" s="3">
        <v>5</v>
      </c>
      <c r="D29" s="3" t="s">
        <v>35</v>
      </c>
      <c r="E29">
        <v>11</v>
      </c>
      <c r="F29" s="2">
        <v>42858</v>
      </c>
      <c r="G29" s="2"/>
      <c r="H29">
        <v>9.1</v>
      </c>
      <c r="I29" s="2">
        <v>43042</v>
      </c>
      <c r="J29" s="2"/>
      <c r="K29">
        <f t="shared" si="0"/>
        <v>1.9000000000000004</v>
      </c>
    </row>
    <row r="30" spans="1:11" x14ac:dyDescent="0.35">
      <c r="A30" s="1" t="s">
        <v>47</v>
      </c>
      <c r="B30" s="3">
        <v>2</v>
      </c>
      <c r="C30" s="3">
        <v>6</v>
      </c>
      <c r="D30" s="3" t="s">
        <v>35</v>
      </c>
      <c r="E30">
        <v>13.8</v>
      </c>
      <c r="F30" s="2">
        <v>42858</v>
      </c>
      <c r="G30" s="2"/>
      <c r="H30">
        <v>13.2</v>
      </c>
      <c r="I30" s="2">
        <v>43042</v>
      </c>
      <c r="J30" s="2"/>
      <c r="K30">
        <f t="shared" si="0"/>
        <v>0.60000000000000142</v>
      </c>
    </row>
    <row r="31" spans="1:11" x14ac:dyDescent="0.35">
      <c r="A31" s="1" t="s">
        <v>48</v>
      </c>
      <c r="B31" s="3">
        <v>2</v>
      </c>
      <c r="C31" s="3">
        <v>7</v>
      </c>
      <c r="D31" s="3" t="s">
        <v>35</v>
      </c>
      <c r="E31">
        <v>10.9</v>
      </c>
      <c r="F31" s="2">
        <v>42858</v>
      </c>
      <c r="G31" s="2"/>
      <c r="H31">
        <v>10.7</v>
      </c>
      <c r="I31" s="2">
        <v>43042</v>
      </c>
      <c r="J31" s="2"/>
      <c r="K31">
        <f t="shared" si="0"/>
        <v>0.20000000000000107</v>
      </c>
    </row>
    <row r="32" spans="1:11" x14ac:dyDescent="0.35">
      <c r="A32" s="1" t="s">
        <v>49</v>
      </c>
      <c r="B32" s="3">
        <v>2</v>
      </c>
      <c r="C32" s="3">
        <v>8</v>
      </c>
      <c r="D32" s="3" t="s">
        <v>35</v>
      </c>
      <c r="E32">
        <v>14.1</v>
      </c>
      <c r="F32" s="2">
        <v>42858</v>
      </c>
      <c r="G32" s="2"/>
      <c r="H32">
        <v>14.1</v>
      </c>
      <c r="I32" s="2">
        <v>43042</v>
      </c>
      <c r="J32" s="2"/>
      <c r="K32">
        <f t="shared" si="0"/>
        <v>0</v>
      </c>
    </row>
    <row r="33" spans="1:11" x14ac:dyDescent="0.35">
      <c r="A33" s="1" t="s">
        <v>50</v>
      </c>
      <c r="B33" s="3">
        <v>2</v>
      </c>
      <c r="C33" s="3">
        <v>9</v>
      </c>
      <c r="D33" s="3" t="s">
        <v>35</v>
      </c>
      <c r="E33">
        <v>11</v>
      </c>
      <c r="F33" s="2">
        <v>42858</v>
      </c>
      <c r="G33" s="2"/>
      <c r="H33">
        <v>11</v>
      </c>
      <c r="I33" s="2">
        <v>43042</v>
      </c>
      <c r="J33" s="2"/>
      <c r="K33">
        <f t="shared" si="0"/>
        <v>0</v>
      </c>
    </row>
    <row r="34" spans="1:11" x14ac:dyDescent="0.35">
      <c r="A34" s="1" t="s">
        <v>51</v>
      </c>
      <c r="B34" s="3">
        <v>3</v>
      </c>
      <c r="C34" s="3">
        <v>1</v>
      </c>
      <c r="D34" s="3" t="s">
        <v>18</v>
      </c>
      <c r="E34">
        <v>11.7</v>
      </c>
      <c r="F34" s="2">
        <v>42858</v>
      </c>
      <c r="G34" s="2"/>
      <c r="H34">
        <v>11.1</v>
      </c>
      <c r="I34" s="2">
        <v>43042</v>
      </c>
      <c r="J34" s="2"/>
      <c r="K34">
        <f t="shared" ref="K34:K65" si="1">E34-H34</f>
        <v>0.59999999999999964</v>
      </c>
    </row>
    <row r="35" spans="1:11" x14ac:dyDescent="0.35">
      <c r="A35" s="1" t="s">
        <v>52</v>
      </c>
      <c r="B35" s="3">
        <v>3</v>
      </c>
      <c r="C35" s="3">
        <v>10</v>
      </c>
      <c r="D35" s="3" t="s">
        <v>18</v>
      </c>
      <c r="E35">
        <v>14.4</v>
      </c>
      <c r="F35" s="2">
        <v>42858</v>
      </c>
      <c r="G35" s="2"/>
      <c r="H35">
        <v>14.6</v>
      </c>
      <c r="I35" s="2">
        <v>43042</v>
      </c>
      <c r="J35" s="2"/>
      <c r="K35">
        <f t="shared" si="1"/>
        <v>-0.19999999999999929</v>
      </c>
    </row>
    <row r="36" spans="1:11" x14ac:dyDescent="0.35">
      <c r="A36" s="1" t="s">
        <v>53</v>
      </c>
      <c r="B36" s="3">
        <v>3</v>
      </c>
      <c r="C36" s="3">
        <v>11</v>
      </c>
      <c r="D36" s="3" t="s">
        <v>18</v>
      </c>
      <c r="E36">
        <v>9.4</v>
      </c>
      <c r="F36" s="2">
        <v>42858</v>
      </c>
      <c r="G36" s="2"/>
      <c r="H36">
        <v>9.4</v>
      </c>
      <c r="I36" s="2">
        <v>43042</v>
      </c>
      <c r="J36" s="2"/>
      <c r="K36">
        <f t="shared" si="1"/>
        <v>0</v>
      </c>
    </row>
    <row r="37" spans="1:11" x14ac:dyDescent="0.35">
      <c r="A37" s="1" t="s">
        <v>54</v>
      </c>
      <c r="B37" s="3">
        <v>3</v>
      </c>
      <c r="C37" s="3">
        <v>12</v>
      </c>
      <c r="D37" s="3" t="s">
        <v>18</v>
      </c>
      <c r="E37">
        <v>13</v>
      </c>
      <c r="F37" s="2">
        <v>42858</v>
      </c>
      <c r="G37" s="2"/>
      <c r="H37">
        <v>12.4</v>
      </c>
      <c r="I37" s="2">
        <v>43042</v>
      </c>
      <c r="J37" s="2"/>
      <c r="K37">
        <f t="shared" si="1"/>
        <v>0.59999999999999964</v>
      </c>
    </row>
    <row r="38" spans="1:11" x14ac:dyDescent="0.35">
      <c r="A38" s="1" t="s">
        <v>55</v>
      </c>
      <c r="B38" s="3">
        <v>3</v>
      </c>
      <c r="C38" s="3">
        <v>13</v>
      </c>
      <c r="D38" s="3" t="s">
        <v>18</v>
      </c>
      <c r="E38">
        <v>11.4</v>
      </c>
      <c r="F38" s="2">
        <v>42858</v>
      </c>
      <c r="G38" s="2"/>
      <c r="H38">
        <v>11.6</v>
      </c>
      <c r="I38" s="2">
        <v>43042</v>
      </c>
      <c r="J38" s="2"/>
      <c r="K38">
        <f t="shared" si="1"/>
        <v>-0.19999999999999929</v>
      </c>
    </row>
    <row r="39" spans="1:11" x14ac:dyDescent="0.35">
      <c r="A39" s="1" t="s">
        <v>56</v>
      </c>
      <c r="B39" s="3">
        <v>3</v>
      </c>
      <c r="C39" s="3">
        <v>14</v>
      </c>
      <c r="D39" s="3" t="s">
        <v>18</v>
      </c>
      <c r="E39">
        <v>13.5</v>
      </c>
      <c r="F39" s="2">
        <v>42858</v>
      </c>
      <c r="G39" s="2"/>
      <c r="H39">
        <v>12.4</v>
      </c>
      <c r="I39" s="2">
        <v>43042</v>
      </c>
      <c r="J39" s="2"/>
      <c r="K39">
        <f t="shared" si="1"/>
        <v>1.0999999999999996</v>
      </c>
    </row>
    <row r="40" spans="1:11" x14ac:dyDescent="0.35">
      <c r="A40" s="1" t="s">
        <v>57</v>
      </c>
      <c r="B40" s="3">
        <v>3</v>
      </c>
      <c r="C40" s="3">
        <v>15</v>
      </c>
      <c r="D40" s="3" t="s">
        <v>18</v>
      </c>
      <c r="E40">
        <v>12.7</v>
      </c>
      <c r="F40" s="2">
        <v>42858</v>
      </c>
      <c r="G40" s="2"/>
      <c r="H40">
        <v>11.9</v>
      </c>
      <c r="I40" s="2">
        <v>43042</v>
      </c>
      <c r="J40" s="2"/>
      <c r="K40">
        <f t="shared" si="1"/>
        <v>0.79999999999999893</v>
      </c>
    </row>
    <row r="41" spans="1:11" x14ac:dyDescent="0.35">
      <c r="A41" s="1" t="s">
        <v>58</v>
      </c>
      <c r="B41" s="3">
        <v>3</v>
      </c>
      <c r="C41" s="3">
        <v>16</v>
      </c>
      <c r="D41" s="3" t="s">
        <v>18</v>
      </c>
      <c r="E41">
        <v>12.2</v>
      </c>
      <c r="F41" s="2">
        <v>42858</v>
      </c>
      <c r="G41" s="2"/>
      <c r="H41">
        <v>11.5</v>
      </c>
      <c r="I41" s="2">
        <v>43042</v>
      </c>
      <c r="J41" s="2"/>
      <c r="K41">
        <f t="shared" si="1"/>
        <v>0.69999999999999929</v>
      </c>
    </row>
    <row r="42" spans="1:11" x14ac:dyDescent="0.35">
      <c r="A42" s="1" t="s">
        <v>59</v>
      </c>
      <c r="B42" s="3">
        <v>3</v>
      </c>
      <c r="C42" s="3">
        <v>2</v>
      </c>
      <c r="D42" s="3" t="s">
        <v>18</v>
      </c>
      <c r="E42">
        <v>16.2</v>
      </c>
      <c r="F42" s="2">
        <v>42858</v>
      </c>
      <c r="G42" s="2"/>
      <c r="H42">
        <v>16.2</v>
      </c>
      <c r="I42" s="2">
        <v>43042</v>
      </c>
      <c r="J42" s="2"/>
      <c r="K42">
        <f t="shared" si="1"/>
        <v>0</v>
      </c>
    </row>
    <row r="43" spans="1:11" x14ac:dyDescent="0.35">
      <c r="A43" s="1" t="s">
        <v>60</v>
      </c>
      <c r="B43" s="3">
        <v>3</v>
      </c>
      <c r="C43" s="3">
        <v>3</v>
      </c>
      <c r="D43" s="3" t="s">
        <v>18</v>
      </c>
      <c r="E43">
        <v>11</v>
      </c>
      <c r="F43" s="2">
        <v>42858</v>
      </c>
      <c r="G43" s="2"/>
      <c r="H43">
        <v>10.6</v>
      </c>
      <c r="I43" s="2">
        <v>43042</v>
      </c>
      <c r="J43" s="2"/>
      <c r="K43">
        <f t="shared" si="1"/>
        <v>0.40000000000000036</v>
      </c>
    </row>
    <row r="44" spans="1:11" x14ac:dyDescent="0.35">
      <c r="A44" s="1" t="s">
        <v>61</v>
      </c>
      <c r="B44" s="3">
        <v>3</v>
      </c>
      <c r="C44" s="3">
        <v>4</v>
      </c>
      <c r="D44" s="3" t="s">
        <v>18</v>
      </c>
      <c r="E44">
        <v>11.8</v>
      </c>
      <c r="F44" s="2">
        <v>42858</v>
      </c>
      <c r="G44" s="2"/>
      <c r="H44">
        <v>12.1</v>
      </c>
      <c r="I44" s="2">
        <v>43042</v>
      </c>
      <c r="J44" s="2"/>
      <c r="K44">
        <f t="shared" si="1"/>
        <v>-0.29999999999999893</v>
      </c>
    </row>
    <row r="45" spans="1:11" x14ac:dyDescent="0.35">
      <c r="A45" s="1" t="s">
        <v>62</v>
      </c>
      <c r="B45" s="3">
        <v>3</v>
      </c>
      <c r="C45" s="3">
        <v>5</v>
      </c>
      <c r="D45" s="3" t="s">
        <v>18</v>
      </c>
      <c r="E45">
        <v>12.9</v>
      </c>
      <c r="F45" s="2">
        <v>42858</v>
      </c>
      <c r="G45" s="2"/>
      <c r="H45">
        <v>13.1</v>
      </c>
      <c r="I45" s="2">
        <v>43042</v>
      </c>
      <c r="J45" s="2"/>
      <c r="K45">
        <f t="shared" si="1"/>
        <v>-0.19999999999999929</v>
      </c>
    </row>
    <row r="46" spans="1:11" x14ac:dyDescent="0.35">
      <c r="A46" s="1" t="s">
        <v>63</v>
      </c>
      <c r="B46" s="3">
        <v>3</v>
      </c>
      <c r="C46" s="3">
        <v>6</v>
      </c>
      <c r="D46" s="3" t="s">
        <v>18</v>
      </c>
      <c r="E46">
        <v>13.4</v>
      </c>
      <c r="F46" s="2">
        <v>42858</v>
      </c>
      <c r="G46" s="2"/>
      <c r="H46">
        <v>13.5</v>
      </c>
      <c r="I46" s="2">
        <v>43042</v>
      </c>
      <c r="J46" s="2"/>
      <c r="K46">
        <f t="shared" si="1"/>
        <v>-9.9999999999999645E-2</v>
      </c>
    </row>
    <row r="47" spans="1:11" x14ac:dyDescent="0.35">
      <c r="A47" s="1" t="s">
        <v>64</v>
      </c>
      <c r="B47" s="3">
        <v>3</v>
      </c>
      <c r="C47" s="3">
        <v>7</v>
      </c>
      <c r="D47" s="3" t="s">
        <v>18</v>
      </c>
      <c r="E47">
        <v>12.2</v>
      </c>
      <c r="F47" s="2">
        <v>42858</v>
      </c>
      <c r="G47" s="2"/>
      <c r="H47">
        <v>12</v>
      </c>
      <c r="I47" s="2">
        <v>43042</v>
      </c>
      <c r="J47" s="2"/>
      <c r="K47">
        <f t="shared" si="1"/>
        <v>0.19999999999999929</v>
      </c>
    </row>
    <row r="48" spans="1:11" x14ac:dyDescent="0.35">
      <c r="A48" s="1" t="s">
        <v>65</v>
      </c>
      <c r="B48" s="3">
        <v>3</v>
      </c>
      <c r="C48" s="3">
        <v>8</v>
      </c>
      <c r="D48" s="3" t="s">
        <v>18</v>
      </c>
      <c r="E48">
        <v>12.3</v>
      </c>
      <c r="F48" s="2">
        <v>42858</v>
      </c>
      <c r="G48" s="2"/>
      <c r="H48">
        <v>11.1</v>
      </c>
      <c r="I48" s="2">
        <v>43042</v>
      </c>
      <c r="J48" s="2"/>
      <c r="K48">
        <f t="shared" si="1"/>
        <v>1.2000000000000011</v>
      </c>
    </row>
    <row r="49" spans="1:11" x14ac:dyDescent="0.35">
      <c r="A49" s="1" t="s">
        <v>66</v>
      </c>
      <c r="B49" s="3">
        <v>3</v>
      </c>
      <c r="C49" s="3">
        <v>9</v>
      </c>
      <c r="D49" s="3" t="s">
        <v>18</v>
      </c>
      <c r="E49">
        <v>13.3</v>
      </c>
      <c r="F49" s="2">
        <v>42858</v>
      </c>
      <c r="G49" s="2"/>
      <c r="H49">
        <v>12.9</v>
      </c>
      <c r="I49" s="2">
        <v>43042</v>
      </c>
      <c r="J49" s="2"/>
      <c r="K49">
        <f t="shared" si="1"/>
        <v>0.40000000000000036</v>
      </c>
    </row>
    <row r="50" spans="1:11" x14ac:dyDescent="0.35">
      <c r="A50" s="1" t="s">
        <v>67</v>
      </c>
      <c r="B50" s="3">
        <v>4</v>
      </c>
      <c r="C50" s="3">
        <v>1</v>
      </c>
      <c r="D50" s="3" t="s">
        <v>35</v>
      </c>
      <c r="E50">
        <v>11.8</v>
      </c>
      <c r="F50" s="2">
        <v>42858</v>
      </c>
      <c r="G50" s="2"/>
      <c r="H50">
        <v>12</v>
      </c>
      <c r="I50" s="2">
        <v>43042</v>
      </c>
      <c r="J50" s="2"/>
      <c r="K50">
        <f t="shared" si="1"/>
        <v>-0.19999999999999929</v>
      </c>
    </row>
    <row r="51" spans="1:11" x14ac:dyDescent="0.35">
      <c r="A51" s="1" t="s">
        <v>68</v>
      </c>
      <c r="B51" s="3">
        <v>4</v>
      </c>
      <c r="C51" s="3">
        <v>10</v>
      </c>
      <c r="D51" s="3" t="s">
        <v>35</v>
      </c>
      <c r="E51">
        <v>11.9</v>
      </c>
      <c r="F51" s="2">
        <v>42858</v>
      </c>
      <c r="G51" s="2"/>
      <c r="H51">
        <v>12.1</v>
      </c>
      <c r="I51" s="2">
        <v>43042</v>
      </c>
      <c r="J51" s="2"/>
      <c r="K51">
        <f t="shared" si="1"/>
        <v>-0.19999999999999929</v>
      </c>
    </row>
    <row r="52" spans="1:11" x14ac:dyDescent="0.35">
      <c r="A52" s="1" t="s">
        <v>69</v>
      </c>
      <c r="B52" s="3">
        <v>4</v>
      </c>
      <c r="C52" s="3">
        <v>11</v>
      </c>
      <c r="D52" s="3" t="s">
        <v>35</v>
      </c>
      <c r="E52">
        <v>14</v>
      </c>
      <c r="F52" s="2">
        <v>42858</v>
      </c>
      <c r="G52" s="2"/>
      <c r="H52">
        <v>13.9</v>
      </c>
      <c r="I52" s="2">
        <v>43042</v>
      </c>
      <c r="J52" s="2"/>
      <c r="K52">
        <f t="shared" si="1"/>
        <v>9.9999999999999645E-2</v>
      </c>
    </row>
    <row r="53" spans="1:11" x14ac:dyDescent="0.35">
      <c r="A53" s="1" t="s">
        <v>70</v>
      </c>
      <c r="B53" s="3">
        <v>4</v>
      </c>
      <c r="C53" s="3">
        <v>12</v>
      </c>
      <c r="D53" s="3" t="s">
        <v>35</v>
      </c>
      <c r="E53">
        <v>12.6</v>
      </c>
      <c r="F53" s="2">
        <v>42858</v>
      </c>
      <c r="G53" s="2"/>
      <c r="H53">
        <v>12.5</v>
      </c>
      <c r="I53" s="2">
        <v>43042</v>
      </c>
      <c r="J53" s="2"/>
      <c r="K53">
        <f t="shared" si="1"/>
        <v>9.9999999999999645E-2</v>
      </c>
    </row>
    <row r="54" spans="1:11" x14ac:dyDescent="0.35">
      <c r="A54" s="1" t="s">
        <v>71</v>
      </c>
      <c r="B54" s="3">
        <v>4</v>
      </c>
      <c r="C54" s="3">
        <v>13</v>
      </c>
      <c r="D54" s="3" t="s">
        <v>35</v>
      </c>
      <c r="E54">
        <v>13.8</v>
      </c>
      <c r="F54" s="2">
        <v>42858</v>
      </c>
      <c r="G54" s="2"/>
      <c r="H54">
        <v>13.6</v>
      </c>
      <c r="I54" s="2">
        <v>43042</v>
      </c>
      <c r="J54" s="2"/>
      <c r="K54">
        <f t="shared" si="1"/>
        <v>0.20000000000000107</v>
      </c>
    </row>
    <row r="55" spans="1:11" x14ac:dyDescent="0.35">
      <c r="A55" s="1" t="s">
        <v>72</v>
      </c>
      <c r="B55" s="3">
        <v>4</v>
      </c>
      <c r="C55" s="3">
        <v>14</v>
      </c>
      <c r="D55" s="3" t="s">
        <v>35</v>
      </c>
      <c r="E55">
        <v>11.5</v>
      </c>
      <c r="F55" s="2">
        <v>42858</v>
      </c>
      <c r="G55" s="2"/>
      <c r="H55">
        <v>12.9</v>
      </c>
      <c r="I55" s="2">
        <v>43042</v>
      </c>
      <c r="J55" s="2"/>
      <c r="K55">
        <f t="shared" si="1"/>
        <v>-1.4000000000000004</v>
      </c>
    </row>
    <row r="56" spans="1:11" x14ac:dyDescent="0.35">
      <c r="A56" s="1" t="s">
        <v>73</v>
      </c>
      <c r="B56" s="3">
        <v>4</v>
      </c>
      <c r="C56" s="3">
        <v>15</v>
      </c>
      <c r="D56" s="3" t="s">
        <v>35</v>
      </c>
      <c r="E56">
        <v>14</v>
      </c>
      <c r="F56" s="2">
        <v>42858</v>
      </c>
      <c r="G56" s="2"/>
      <c r="H56">
        <v>14.1</v>
      </c>
      <c r="I56" s="2">
        <v>43042</v>
      </c>
      <c r="J56" s="2"/>
      <c r="K56">
        <f t="shared" si="1"/>
        <v>-9.9999999999999645E-2</v>
      </c>
    </row>
    <row r="57" spans="1:11" x14ac:dyDescent="0.35">
      <c r="A57" s="1" t="s">
        <v>74</v>
      </c>
      <c r="B57" s="3">
        <v>4</v>
      </c>
      <c r="C57" s="3">
        <v>16</v>
      </c>
      <c r="D57" s="3" t="s">
        <v>35</v>
      </c>
      <c r="E57">
        <v>13.7</v>
      </c>
      <c r="F57" s="2">
        <v>42858</v>
      </c>
      <c r="G57" s="2"/>
      <c r="H57">
        <v>12.5</v>
      </c>
      <c r="I57" s="2">
        <v>43042</v>
      </c>
      <c r="J57" s="2"/>
      <c r="K57">
        <f t="shared" si="1"/>
        <v>1.1999999999999993</v>
      </c>
    </row>
    <row r="58" spans="1:11" x14ac:dyDescent="0.35">
      <c r="A58" s="1" t="s">
        <v>75</v>
      </c>
      <c r="B58" s="3">
        <v>4</v>
      </c>
      <c r="C58" s="3">
        <v>2</v>
      </c>
      <c r="D58" s="3" t="s">
        <v>35</v>
      </c>
      <c r="E58">
        <v>11.8</v>
      </c>
      <c r="F58" s="2">
        <v>42858</v>
      </c>
      <c r="G58" s="2"/>
      <c r="H58">
        <v>11.6</v>
      </c>
      <c r="I58" s="2">
        <v>43042</v>
      </c>
      <c r="J58" s="2"/>
      <c r="K58">
        <f t="shared" si="1"/>
        <v>0.20000000000000107</v>
      </c>
    </row>
    <row r="59" spans="1:11" x14ac:dyDescent="0.35">
      <c r="A59" s="1" t="s">
        <v>76</v>
      </c>
      <c r="B59" s="3">
        <v>4</v>
      </c>
      <c r="C59" s="3">
        <v>3</v>
      </c>
      <c r="D59" s="3" t="s">
        <v>35</v>
      </c>
      <c r="E59">
        <v>10.7</v>
      </c>
      <c r="F59" s="2">
        <v>42858</v>
      </c>
      <c r="G59" s="2"/>
      <c r="H59">
        <v>10.4</v>
      </c>
      <c r="I59" s="2">
        <v>43042</v>
      </c>
      <c r="J59" s="2"/>
      <c r="K59">
        <f t="shared" si="1"/>
        <v>0.29999999999999893</v>
      </c>
    </row>
    <row r="60" spans="1:11" x14ac:dyDescent="0.35">
      <c r="A60" s="1" t="s">
        <v>77</v>
      </c>
      <c r="B60" s="3">
        <v>4</v>
      </c>
      <c r="C60" s="3">
        <v>4</v>
      </c>
      <c r="D60" s="3" t="s">
        <v>35</v>
      </c>
      <c r="E60">
        <v>12.5</v>
      </c>
      <c r="F60" s="2">
        <v>42858</v>
      </c>
      <c r="G60" s="2"/>
      <c r="H60">
        <v>12.9</v>
      </c>
      <c r="I60" s="2">
        <v>43042</v>
      </c>
      <c r="J60" s="2"/>
      <c r="K60">
        <f t="shared" si="1"/>
        <v>-0.40000000000000036</v>
      </c>
    </row>
    <row r="61" spans="1:11" x14ac:dyDescent="0.35">
      <c r="A61" s="1" t="s">
        <v>78</v>
      </c>
      <c r="B61" s="3">
        <v>4</v>
      </c>
      <c r="C61" s="3">
        <v>5</v>
      </c>
      <c r="D61" s="3" t="s">
        <v>35</v>
      </c>
      <c r="E61">
        <v>10.5</v>
      </c>
      <c r="F61" s="2">
        <v>42858</v>
      </c>
      <c r="G61" s="2"/>
      <c r="H61">
        <v>10.5</v>
      </c>
      <c r="I61" s="2">
        <v>43042</v>
      </c>
      <c r="J61" s="2"/>
      <c r="K61">
        <f t="shared" si="1"/>
        <v>0</v>
      </c>
    </row>
    <row r="62" spans="1:11" x14ac:dyDescent="0.35">
      <c r="A62" s="1" t="s">
        <v>79</v>
      </c>
      <c r="B62" s="3">
        <v>4</v>
      </c>
      <c r="C62" s="3">
        <v>6</v>
      </c>
      <c r="D62" s="3" t="s">
        <v>35</v>
      </c>
      <c r="E62">
        <v>10.8</v>
      </c>
      <c r="F62" s="2">
        <v>42858</v>
      </c>
      <c r="G62" s="2"/>
      <c r="H62">
        <v>11.4</v>
      </c>
      <c r="I62" s="2">
        <v>43042</v>
      </c>
      <c r="J62" s="2"/>
      <c r="K62">
        <f t="shared" si="1"/>
        <v>-0.59999999999999964</v>
      </c>
    </row>
    <row r="63" spans="1:11" x14ac:dyDescent="0.35">
      <c r="A63" s="1" t="s">
        <v>80</v>
      </c>
      <c r="B63" s="3">
        <v>4</v>
      </c>
      <c r="C63" s="3">
        <v>7</v>
      </c>
      <c r="D63" s="3" t="s">
        <v>35</v>
      </c>
      <c r="E63">
        <v>12.4</v>
      </c>
      <c r="F63" s="2">
        <v>42858</v>
      </c>
      <c r="G63" s="2"/>
      <c r="H63">
        <v>12.1</v>
      </c>
      <c r="I63" s="2">
        <v>43042</v>
      </c>
      <c r="J63" s="2"/>
      <c r="K63">
        <f t="shared" si="1"/>
        <v>0.30000000000000071</v>
      </c>
    </row>
    <row r="64" spans="1:11" x14ac:dyDescent="0.35">
      <c r="A64" s="1" t="s">
        <v>81</v>
      </c>
      <c r="B64" s="3">
        <v>4</v>
      </c>
      <c r="C64" s="3">
        <v>8</v>
      </c>
      <c r="D64" s="3" t="s">
        <v>35</v>
      </c>
      <c r="E64">
        <v>11.1</v>
      </c>
      <c r="F64" s="2">
        <v>42858</v>
      </c>
      <c r="G64" s="2"/>
      <c r="H64">
        <v>10.6</v>
      </c>
      <c r="I64" s="2">
        <v>43042</v>
      </c>
      <c r="J64" s="2"/>
      <c r="K64">
        <f t="shared" si="1"/>
        <v>0.5</v>
      </c>
    </row>
    <row r="65" spans="1:17" x14ac:dyDescent="0.35">
      <c r="A65" s="1" t="s">
        <v>82</v>
      </c>
      <c r="B65" s="3">
        <v>4</v>
      </c>
      <c r="C65" s="3">
        <v>9</v>
      </c>
      <c r="D65" s="3" t="s">
        <v>35</v>
      </c>
      <c r="E65">
        <v>11</v>
      </c>
      <c r="F65" s="2">
        <v>42858</v>
      </c>
      <c r="G65" s="2"/>
      <c r="H65">
        <v>11</v>
      </c>
      <c r="I65" s="2">
        <v>43042</v>
      </c>
      <c r="J65" s="2"/>
      <c r="K65">
        <f t="shared" si="1"/>
        <v>0</v>
      </c>
    </row>
    <row r="66" spans="1:17" x14ac:dyDescent="0.35">
      <c r="A66" s="1" t="s">
        <v>83</v>
      </c>
      <c r="B66" s="3">
        <v>5</v>
      </c>
      <c r="C66" s="3">
        <v>1</v>
      </c>
      <c r="D66" s="3" t="s">
        <v>18</v>
      </c>
      <c r="E66">
        <v>12.3</v>
      </c>
      <c r="F66" s="2">
        <v>42858</v>
      </c>
      <c r="G66" s="2"/>
      <c r="H66" t="s">
        <v>84</v>
      </c>
      <c r="I66" s="2">
        <v>43042</v>
      </c>
      <c r="J66" s="2"/>
      <c r="K66" t="s">
        <v>84</v>
      </c>
      <c r="Q66" t="s">
        <v>85</v>
      </c>
    </row>
    <row r="67" spans="1:17" x14ac:dyDescent="0.35">
      <c r="A67" s="1" t="s">
        <v>86</v>
      </c>
      <c r="B67" s="3">
        <v>5</v>
      </c>
      <c r="C67" s="3">
        <v>10</v>
      </c>
      <c r="D67" s="3" t="s">
        <v>18</v>
      </c>
      <c r="E67">
        <v>17.100000000000001</v>
      </c>
      <c r="F67" s="2">
        <v>42858</v>
      </c>
      <c r="G67" s="2"/>
      <c r="H67" t="s">
        <v>84</v>
      </c>
      <c r="I67" s="2">
        <v>43042</v>
      </c>
      <c r="J67" s="2"/>
      <c r="K67" t="s">
        <v>84</v>
      </c>
      <c r="Q67" t="s">
        <v>87</v>
      </c>
    </row>
    <row r="68" spans="1:17" x14ac:dyDescent="0.35">
      <c r="A68" s="1" t="s">
        <v>88</v>
      </c>
      <c r="B68" s="3">
        <v>5</v>
      </c>
      <c r="C68" s="3">
        <v>11</v>
      </c>
      <c r="D68" s="3" t="s">
        <v>18</v>
      </c>
      <c r="E68">
        <v>13.1</v>
      </c>
      <c r="F68" s="2">
        <v>42858</v>
      </c>
      <c r="G68" s="2"/>
      <c r="H68">
        <v>13.7</v>
      </c>
      <c r="I68" s="2">
        <v>43042</v>
      </c>
      <c r="J68" s="2"/>
      <c r="K68">
        <f t="shared" ref="K68:K81" si="2">E68-H68</f>
        <v>-0.59999999999999964</v>
      </c>
    </row>
    <row r="69" spans="1:17" x14ac:dyDescent="0.35">
      <c r="A69" s="1" t="s">
        <v>89</v>
      </c>
      <c r="B69" s="3">
        <v>5</v>
      </c>
      <c r="C69" s="3">
        <v>12</v>
      </c>
      <c r="D69" s="3" t="s">
        <v>18</v>
      </c>
      <c r="E69">
        <v>16.600000000000001</v>
      </c>
      <c r="F69" s="2">
        <v>42858</v>
      </c>
      <c r="G69" s="2"/>
      <c r="H69">
        <v>17.399999999999999</v>
      </c>
      <c r="I69" s="2">
        <v>43042</v>
      </c>
      <c r="J69" s="2"/>
      <c r="K69">
        <f t="shared" si="2"/>
        <v>-0.79999999999999716</v>
      </c>
    </row>
    <row r="70" spans="1:17" x14ac:dyDescent="0.35">
      <c r="A70" s="1" t="s">
        <v>90</v>
      </c>
      <c r="B70" s="3">
        <v>5</v>
      </c>
      <c r="C70" s="3">
        <v>13</v>
      </c>
      <c r="D70" s="3" t="s">
        <v>18</v>
      </c>
      <c r="E70">
        <v>14.9</v>
      </c>
      <c r="F70" s="2">
        <v>42858</v>
      </c>
      <c r="G70" s="2"/>
      <c r="H70">
        <v>14.8</v>
      </c>
      <c r="I70" s="2">
        <v>43042</v>
      </c>
      <c r="J70" s="2"/>
      <c r="K70">
        <f t="shared" si="2"/>
        <v>9.9999999999999645E-2</v>
      </c>
    </row>
    <row r="71" spans="1:17" x14ac:dyDescent="0.35">
      <c r="A71" s="1" t="s">
        <v>91</v>
      </c>
      <c r="B71" s="3">
        <v>5</v>
      </c>
      <c r="C71" s="3">
        <v>14</v>
      </c>
      <c r="D71" s="3" t="s">
        <v>18</v>
      </c>
      <c r="E71">
        <v>17.2</v>
      </c>
      <c r="F71" s="2">
        <v>42858</v>
      </c>
      <c r="G71" s="2"/>
      <c r="H71">
        <v>16.899999999999999</v>
      </c>
      <c r="I71" s="2">
        <v>43042</v>
      </c>
      <c r="J71" s="2"/>
      <c r="K71">
        <f t="shared" si="2"/>
        <v>0.30000000000000071</v>
      </c>
    </row>
    <row r="72" spans="1:17" x14ac:dyDescent="0.35">
      <c r="A72" s="1" t="s">
        <v>92</v>
      </c>
      <c r="B72" s="3">
        <v>5</v>
      </c>
      <c r="C72" s="3">
        <v>15</v>
      </c>
      <c r="D72" s="3" t="s">
        <v>18</v>
      </c>
      <c r="E72">
        <v>13.5</v>
      </c>
      <c r="F72" s="2">
        <v>42858</v>
      </c>
      <c r="G72" s="2"/>
      <c r="H72">
        <v>14.1</v>
      </c>
      <c r="I72" s="2">
        <v>43042</v>
      </c>
      <c r="J72" s="2"/>
      <c r="K72">
        <f t="shared" si="2"/>
        <v>-0.59999999999999964</v>
      </c>
    </row>
    <row r="73" spans="1:17" x14ac:dyDescent="0.35">
      <c r="A73" s="1" t="s">
        <v>93</v>
      </c>
      <c r="B73" s="3">
        <v>5</v>
      </c>
      <c r="C73" s="3">
        <v>16</v>
      </c>
      <c r="D73" s="3" t="s">
        <v>18</v>
      </c>
      <c r="E73">
        <v>16.100000000000001</v>
      </c>
      <c r="F73" s="2">
        <v>42858</v>
      </c>
      <c r="G73" s="2"/>
      <c r="H73">
        <v>16.5</v>
      </c>
      <c r="I73" s="2">
        <v>43042</v>
      </c>
      <c r="J73" s="2"/>
      <c r="K73">
        <f t="shared" si="2"/>
        <v>-0.39999999999999858</v>
      </c>
    </row>
    <row r="74" spans="1:17" x14ac:dyDescent="0.35">
      <c r="A74" s="1" t="s">
        <v>94</v>
      </c>
      <c r="B74" s="3">
        <v>5</v>
      </c>
      <c r="C74" s="3">
        <v>2</v>
      </c>
      <c r="D74" s="3" t="s">
        <v>18</v>
      </c>
      <c r="E74">
        <v>14.2</v>
      </c>
      <c r="F74" s="2">
        <v>42858</v>
      </c>
      <c r="G74" s="2"/>
      <c r="H74">
        <v>14.4</v>
      </c>
      <c r="I74" s="2">
        <v>43042</v>
      </c>
      <c r="J74" s="2"/>
      <c r="K74">
        <f t="shared" si="2"/>
        <v>-0.20000000000000107</v>
      </c>
    </row>
    <row r="75" spans="1:17" x14ac:dyDescent="0.35">
      <c r="A75" s="1" t="s">
        <v>95</v>
      </c>
      <c r="B75" s="3">
        <v>5</v>
      </c>
      <c r="C75" s="3">
        <v>3</v>
      </c>
      <c r="D75" s="3" t="s">
        <v>18</v>
      </c>
      <c r="E75">
        <v>14.7</v>
      </c>
      <c r="F75" s="2">
        <v>42858</v>
      </c>
      <c r="G75" s="2"/>
      <c r="H75">
        <v>14.6</v>
      </c>
      <c r="I75" s="2">
        <v>43042</v>
      </c>
      <c r="J75" s="2"/>
      <c r="K75">
        <f t="shared" si="2"/>
        <v>9.9999999999999645E-2</v>
      </c>
    </row>
    <row r="76" spans="1:17" x14ac:dyDescent="0.35">
      <c r="A76" s="1" t="s">
        <v>96</v>
      </c>
      <c r="B76" s="3">
        <v>5</v>
      </c>
      <c r="C76" s="3">
        <v>4</v>
      </c>
      <c r="D76" s="3" t="s">
        <v>18</v>
      </c>
      <c r="E76">
        <v>14.2</v>
      </c>
      <c r="F76" s="2">
        <v>42858</v>
      </c>
      <c r="G76" s="2"/>
      <c r="H76">
        <v>14.3</v>
      </c>
      <c r="I76" s="2">
        <v>43042</v>
      </c>
      <c r="J76" s="2"/>
      <c r="K76">
        <f t="shared" si="2"/>
        <v>-0.10000000000000142</v>
      </c>
    </row>
    <row r="77" spans="1:17" x14ac:dyDescent="0.35">
      <c r="A77" s="1" t="s">
        <v>97</v>
      </c>
      <c r="B77" s="3">
        <v>5</v>
      </c>
      <c r="C77" s="3">
        <v>5</v>
      </c>
      <c r="D77" s="3" t="s">
        <v>18</v>
      </c>
      <c r="E77">
        <v>10.7</v>
      </c>
      <c r="F77" s="2">
        <v>42858</v>
      </c>
      <c r="G77" s="2"/>
      <c r="H77">
        <v>11.2</v>
      </c>
      <c r="I77" s="2">
        <v>43042</v>
      </c>
      <c r="J77" s="2"/>
      <c r="K77">
        <f t="shared" si="2"/>
        <v>-0.5</v>
      </c>
    </row>
    <row r="78" spans="1:17" x14ac:dyDescent="0.35">
      <c r="A78" s="1" t="s">
        <v>98</v>
      </c>
      <c r="B78" s="3">
        <v>5</v>
      </c>
      <c r="C78" s="3">
        <v>6</v>
      </c>
      <c r="D78" s="3" t="s">
        <v>18</v>
      </c>
      <c r="E78">
        <v>13</v>
      </c>
      <c r="F78" s="2">
        <v>42858</v>
      </c>
      <c r="G78" s="2"/>
      <c r="H78">
        <v>13</v>
      </c>
      <c r="I78" s="2">
        <v>43042</v>
      </c>
      <c r="J78" s="2"/>
      <c r="K78">
        <f t="shared" si="2"/>
        <v>0</v>
      </c>
    </row>
    <row r="79" spans="1:17" x14ac:dyDescent="0.35">
      <c r="A79" s="1" t="s">
        <v>99</v>
      </c>
      <c r="B79" s="3">
        <v>5</v>
      </c>
      <c r="C79" s="3">
        <v>7</v>
      </c>
      <c r="D79" s="3" t="s">
        <v>18</v>
      </c>
      <c r="E79">
        <v>14.8</v>
      </c>
      <c r="F79" s="2">
        <v>42858</v>
      </c>
      <c r="G79" s="2"/>
      <c r="H79">
        <v>15</v>
      </c>
      <c r="I79" s="2">
        <v>43042</v>
      </c>
      <c r="J79" s="2"/>
      <c r="K79">
        <f t="shared" si="2"/>
        <v>-0.19999999999999929</v>
      </c>
    </row>
    <row r="80" spans="1:17" x14ac:dyDescent="0.35">
      <c r="A80" s="1" t="s">
        <v>100</v>
      </c>
      <c r="B80" s="3">
        <v>5</v>
      </c>
      <c r="C80" s="3">
        <v>8</v>
      </c>
      <c r="D80" s="3" t="s">
        <v>18</v>
      </c>
      <c r="E80">
        <v>14.5</v>
      </c>
      <c r="F80" s="2">
        <v>42858</v>
      </c>
      <c r="G80" s="2"/>
      <c r="H80">
        <v>15.4</v>
      </c>
      <c r="I80" s="2">
        <v>43042</v>
      </c>
      <c r="J80" s="2"/>
      <c r="K80">
        <f t="shared" si="2"/>
        <v>-0.90000000000000036</v>
      </c>
    </row>
    <row r="81" spans="1:17" x14ac:dyDescent="0.35">
      <c r="A81" s="1" t="s">
        <v>101</v>
      </c>
      <c r="B81" s="3">
        <v>5</v>
      </c>
      <c r="C81" s="3">
        <v>9</v>
      </c>
      <c r="D81" s="3" t="s">
        <v>18</v>
      </c>
      <c r="E81">
        <v>13.9</v>
      </c>
      <c r="F81" s="2">
        <v>42858</v>
      </c>
      <c r="G81" s="2"/>
      <c r="H81">
        <v>14</v>
      </c>
      <c r="I81" s="2">
        <v>43042</v>
      </c>
      <c r="J81" s="2"/>
      <c r="K81">
        <f t="shared" si="2"/>
        <v>-9.9999999999999645E-2</v>
      </c>
    </row>
    <row r="82" spans="1:17" x14ac:dyDescent="0.35">
      <c r="A82" s="1" t="s">
        <v>102</v>
      </c>
      <c r="B82" s="3">
        <v>6</v>
      </c>
      <c r="C82" s="3">
        <v>1</v>
      </c>
      <c r="D82" s="3" t="s">
        <v>35</v>
      </c>
      <c r="E82">
        <v>8.9</v>
      </c>
      <c r="F82" s="2">
        <v>42858</v>
      </c>
      <c r="G82" s="2"/>
      <c r="H82" t="s">
        <v>84</v>
      </c>
      <c r="I82" s="2">
        <v>43042</v>
      </c>
      <c r="J82" s="2"/>
      <c r="K82" t="s">
        <v>84</v>
      </c>
      <c r="Q82" t="s">
        <v>87</v>
      </c>
    </row>
    <row r="83" spans="1:17" x14ac:dyDescent="0.35">
      <c r="A83" s="1" t="s">
        <v>103</v>
      </c>
      <c r="B83" s="3">
        <v>6</v>
      </c>
      <c r="C83" s="3">
        <v>10</v>
      </c>
      <c r="D83" s="3" t="s">
        <v>35</v>
      </c>
      <c r="E83">
        <v>12.6</v>
      </c>
      <c r="F83" s="2">
        <v>42858</v>
      </c>
      <c r="G83" s="2"/>
      <c r="H83">
        <v>11.5</v>
      </c>
      <c r="I83" s="2">
        <v>43042</v>
      </c>
      <c r="J83" s="2"/>
      <c r="K83">
        <f t="shared" ref="K83:K92" si="3">E83-H83</f>
        <v>1.0999999999999996</v>
      </c>
    </row>
    <row r="84" spans="1:17" x14ac:dyDescent="0.35">
      <c r="A84" s="1" t="s">
        <v>104</v>
      </c>
      <c r="B84" s="3">
        <v>6</v>
      </c>
      <c r="C84" s="3">
        <v>11</v>
      </c>
      <c r="D84" s="3" t="s">
        <v>35</v>
      </c>
      <c r="E84">
        <v>16.3</v>
      </c>
      <c r="F84" s="2">
        <v>42858</v>
      </c>
      <c r="G84" s="2"/>
      <c r="H84">
        <v>16.600000000000001</v>
      </c>
      <c r="I84" s="2">
        <v>43042</v>
      </c>
      <c r="J84" s="2"/>
      <c r="K84">
        <f t="shared" si="3"/>
        <v>-0.30000000000000071</v>
      </c>
    </row>
    <row r="85" spans="1:17" x14ac:dyDescent="0.35">
      <c r="A85" s="1" t="s">
        <v>105</v>
      </c>
      <c r="B85" s="3">
        <v>6</v>
      </c>
      <c r="C85" s="3">
        <v>12</v>
      </c>
      <c r="D85" s="3" t="s">
        <v>35</v>
      </c>
      <c r="E85">
        <v>16.399999999999999</v>
      </c>
      <c r="F85" s="2">
        <v>42858</v>
      </c>
      <c r="G85" s="2"/>
      <c r="H85">
        <v>16.7</v>
      </c>
      <c r="I85" s="2">
        <v>43042</v>
      </c>
      <c r="J85" s="2"/>
      <c r="K85">
        <f t="shared" si="3"/>
        <v>-0.30000000000000071</v>
      </c>
    </row>
    <row r="86" spans="1:17" x14ac:dyDescent="0.35">
      <c r="A86" s="1" t="s">
        <v>106</v>
      </c>
      <c r="B86" s="3">
        <v>6</v>
      </c>
      <c r="C86" s="3">
        <v>13</v>
      </c>
      <c r="D86" s="3" t="s">
        <v>35</v>
      </c>
      <c r="E86">
        <v>15.2</v>
      </c>
      <c r="F86" s="2">
        <v>42858</v>
      </c>
      <c r="G86" s="2"/>
      <c r="H86">
        <v>16</v>
      </c>
      <c r="I86" s="2">
        <v>43042</v>
      </c>
      <c r="J86" s="2"/>
      <c r="K86">
        <f t="shared" si="3"/>
        <v>-0.80000000000000071</v>
      </c>
    </row>
    <row r="87" spans="1:17" x14ac:dyDescent="0.35">
      <c r="A87" s="1" t="s">
        <v>107</v>
      </c>
      <c r="B87" s="3">
        <v>6</v>
      </c>
      <c r="C87" s="3">
        <v>14</v>
      </c>
      <c r="D87" s="3" t="s">
        <v>35</v>
      </c>
      <c r="E87">
        <v>11</v>
      </c>
      <c r="F87" s="2">
        <v>42858</v>
      </c>
      <c r="G87" s="2"/>
      <c r="H87">
        <v>12.4</v>
      </c>
      <c r="I87" s="2">
        <v>43042</v>
      </c>
      <c r="J87" s="2"/>
      <c r="K87">
        <f t="shared" si="3"/>
        <v>-1.4000000000000004</v>
      </c>
    </row>
    <row r="88" spans="1:17" x14ac:dyDescent="0.35">
      <c r="A88" s="1" t="s">
        <v>108</v>
      </c>
      <c r="B88" s="3">
        <v>6</v>
      </c>
      <c r="C88" s="3">
        <v>15</v>
      </c>
      <c r="D88" s="3" t="s">
        <v>35</v>
      </c>
      <c r="E88">
        <v>12.2</v>
      </c>
      <c r="F88" s="2">
        <v>42858</v>
      </c>
      <c r="G88" s="2"/>
      <c r="H88">
        <v>13.4</v>
      </c>
      <c r="I88" s="2">
        <v>43042</v>
      </c>
      <c r="J88" s="2"/>
      <c r="K88">
        <f t="shared" si="3"/>
        <v>-1.2000000000000011</v>
      </c>
    </row>
    <row r="89" spans="1:17" x14ac:dyDescent="0.35">
      <c r="A89" s="1" t="s">
        <v>109</v>
      </c>
      <c r="B89" s="3">
        <v>6</v>
      </c>
      <c r="C89" s="3">
        <v>2</v>
      </c>
      <c r="D89" s="3" t="s">
        <v>35</v>
      </c>
      <c r="E89">
        <v>13.1</v>
      </c>
      <c r="F89" s="2">
        <v>42858</v>
      </c>
      <c r="G89" s="2"/>
      <c r="H89">
        <v>13.6</v>
      </c>
      <c r="I89" s="2">
        <v>43042</v>
      </c>
      <c r="J89" s="2"/>
      <c r="K89">
        <f t="shared" si="3"/>
        <v>-0.5</v>
      </c>
    </row>
    <row r="90" spans="1:17" x14ac:dyDescent="0.35">
      <c r="A90" s="1" t="s">
        <v>110</v>
      </c>
      <c r="B90" s="3">
        <v>6</v>
      </c>
      <c r="C90" s="3">
        <v>3</v>
      </c>
      <c r="D90" s="3" t="s">
        <v>35</v>
      </c>
      <c r="E90">
        <v>14.3</v>
      </c>
      <c r="F90" s="2">
        <v>42858</v>
      </c>
      <c r="G90" s="2"/>
      <c r="H90">
        <v>15.1</v>
      </c>
      <c r="I90" s="2">
        <v>43042</v>
      </c>
      <c r="J90" s="2"/>
      <c r="K90">
        <f t="shared" si="3"/>
        <v>-0.79999999999999893</v>
      </c>
    </row>
    <row r="91" spans="1:17" x14ac:dyDescent="0.35">
      <c r="A91" s="1" t="s">
        <v>111</v>
      </c>
      <c r="B91" s="3">
        <v>6</v>
      </c>
      <c r="C91" s="3">
        <v>4</v>
      </c>
      <c r="D91" s="3" t="s">
        <v>35</v>
      </c>
      <c r="E91">
        <v>12.8</v>
      </c>
      <c r="F91" s="2">
        <v>42858</v>
      </c>
      <c r="G91" s="2"/>
      <c r="H91">
        <v>12.8</v>
      </c>
      <c r="I91" s="2">
        <v>43042</v>
      </c>
      <c r="J91" s="2"/>
      <c r="K91">
        <f t="shared" si="3"/>
        <v>0</v>
      </c>
    </row>
    <row r="92" spans="1:17" x14ac:dyDescent="0.35">
      <c r="A92" s="1" t="s">
        <v>112</v>
      </c>
      <c r="B92" s="3">
        <v>6</v>
      </c>
      <c r="C92" s="3">
        <v>5</v>
      </c>
      <c r="D92" s="3" t="s">
        <v>35</v>
      </c>
      <c r="E92">
        <v>13.5</v>
      </c>
      <c r="F92" s="2">
        <v>42858</v>
      </c>
      <c r="G92" s="2"/>
      <c r="H92">
        <v>14.1</v>
      </c>
      <c r="I92" s="2">
        <v>43042</v>
      </c>
      <c r="J92" s="2"/>
      <c r="K92">
        <f t="shared" si="3"/>
        <v>-0.59999999999999964</v>
      </c>
    </row>
    <row r="93" spans="1:17" x14ac:dyDescent="0.35">
      <c r="A93" s="1" t="s">
        <v>113</v>
      </c>
      <c r="B93" s="3">
        <v>6</v>
      </c>
      <c r="C93" s="3">
        <v>6</v>
      </c>
      <c r="D93" s="3" t="s">
        <v>35</v>
      </c>
      <c r="E93">
        <v>11.2</v>
      </c>
      <c r="F93" s="2">
        <v>42858</v>
      </c>
      <c r="G93" s="2"/>
      <c r="H93" t="s">
        <v>84</v>
      </c>
      <c r="I93" s="2">
        <v>43042</v>
      </c>
      <c r="J93" s="2"/>
      <c r="K93" t="s">
        <v>84</v>
      </c>
      <c r="Q93" t="s">
        <v>87</v>
      </c>
    </row>
    <row r="94" spans="1:17" x14ac:dyDescent="0.35">
      <c r="A94" s="1" t="s">
        <v>114</v>
      </c>
      <c r="B94" s="3">
        <v>6</v>
      </c>
      <c r="C94" s="3">
        <v>7</v>
      </c>
      <c r="D94" s="3" t="s">
        <v>35</v>
      </c>
      <c r="E94">
        <v>13.9</v>
      </c>
      <c r="F94" s="2">
        <v>42858</v>
      </c>
      <c r="G94" s="2"/>
      <c r="H94">
        <v>14.8</v>
      </c>
      <c r="I94" s="2">
        <v>43042</v>
      </c>
      <c r="J94" s="2"/>
      <c r="K94">
        <f t="shared" ref="K94:K99" si="4">E94-H94</f>
        <v>-0.90000000000000036</v>
      </c>
    </row>
    <row r="95" spans="1:17" x14ac:dyDescent="0.35">
      <c r="A95" s="1" t="s">
        <v>115</v>
      </c>
      <c r="B95" s="3">
        <v>6</v>
      </c>
      <c r="C95" s="3">
        <v>8</v>
      </c>
      <c r="D95" s="3" t="s">
        <v>35</v>
      </c>
      <c r="E95">
        <v>14.3</v>
      </c>
      <c r="F95" s="2">
        <v>42858</v>
      </c>
      <c r="G95" s="2"/>
      <c r="H95">
        <v>14</v>
      </c>
      <c r="I95" s="2">
        <v>43042</v>
      </c>
      <c r="J95" s="2"/>
      <c r="K95">
        <f t="shared" si="4"/>
        <v>0.30000000000000071</v>
      </c>
    </row>
    <row r="96" spans="1:17" x14ac:dyDescent="0.35">
      <c r="A96" s="1" t="s">
        <v>116</v>
      </c>
      <c r="B96" s="3">
        <v>6</v>
      </c>
      <c r="C96" s="3">
        <v>9</v>
      </c>
      <c r="D96" s="3" t="s">
        <v>35</v>
      </c>
      <c r="E96">
        <v>14.5</v>
      </c>
      <c r="F96" s="2">
        <v>42858</v>
      </c>
      <c r="G96" s="2"/>
      <c r="H96">
        <v>14.5</v>
      </c>
      <c r="I96" s="2">
        <v>43042</v>
      </c>
      <c r="J96" s="2"/>
      <c r="K96">
        <f t="shared" si="4"/>
        <v>0</v>
      </c>
    </row>
    <row r="97" spans="1:17" x14ac:dyDescent="0.35">
      <c r="A97" s="1" t="s">
        <v>117</v>
      </c>
      <c r="B97" s="3">
        <v>7</v>
      </c>
      <c r="C97" s="3">
        <v>1</v>
      </c>
      <c r="D97" s="3" t="s">
        <v>118</v>
      </c>
      <c r="E97">
        <v>9</v>
      </c>
      <c r="F97" s="2">
        <v>42858</v>
      </c>
      <c r="G97" s="2"/>
      <c r="H97">
        <v>11</v>
      </c>
      <c r="I97" s="2">
        <v>43042</v>
      </c>
      <c r="J97" s="2"/>
      <c r="K97">
        <f t="shared" si="4"/>
        <v>-2</v>
      </c>
      <c r="L97">
        <v>9</v>
      </c>
      <c r="M97" s="2">
        <v>43011</v>
      </c>
      <c r="N97" s="2"/>
      <c r="O97">
        <f>L97-H97</f>
        <v>-2</v>
      </c>
      <c r="P97">
        <f>E97-L97</f>
        <v>0</v>
      </c>
    </row>
    <row r="98" spans="1:17" x14ac:dyDescent="0.35">
      <c r="A98" s="1" t="s">
        <v>119</v>
      </c>
      <c r="B98" s="3">
        <v>7</v>
      </c>
      <c r="C98" s="3">
        <v>10</v>
      </c>
      <c r="D98" s="3" t="s">
        <v>118</v>
      </c>
      <c r="E98">
        <v>14</v>
      </c>
      <c r="F98" s="2">
        <v>42858</v>
      </c>
      <c r="G98" s="2"/>
      <c r="H98">
        <v>12.9</v>
      </c>
      <c r="I98" s="2">
        <v>43042</v>
      </c>
      <c r="J98" s="2"/>
      <c r="K98">
        <f t="shared" si="4"/>
        <v>1.0999999999999996</v>
      </c>
      <c r="L98">
        <v>10.9</v>
      </c>
      <c r="M98" s="2">
        <v>43011</v>
      </c>
      <c r="N98" s="2"/>
      <c r="O98">
        <f>L98-H98</f>
        <v>-2</v>
      </c>
      <c r="P98">
        <f>E98-L98</f>
        <v>3.0999999999999996</v>
      </c>
    </row>
    <row r="99" spans="1:17" x14ac:dyDescent="0.35">
      <c r="A99" s="1" t="s">
        <v>120</v>
      </c>
      <c r="B99" s="3">
        <v>7</v>
      </c>
      <c r="C99" s="3">
        <v>11</v>
      </c>
      <c r="D99" s="3" t="s">
        <v>118</v>
      </c>
      <c r="E99">
        <v>12</v>
      </c>
      <c r="F99" s="2">
        <v>42858</v>
      </c>
      <c r="G99" s="2"/>
      <c r="H99">
        <v>11.7</v>
      </c>
      <c r="I99" s="2">
        <v>43042</v>
      </c>
      <c r="J99" s="2"/>
      <c r="K99">
        <f t="shared" si="4"/>
        <v>0.30000000000000071</v>
      </c>
      <c r="L99">
        <v>11.3</v>
      </c>
      <c r="M99" s="2">
        <v>43011</v>
      </c>
      <c r="N99" s="2"/>
      <c r="O99">
        <f>L99-H99</f>
        <v>-0.39999999999999858</v>
      </c>
      <c r="P99">
        <f>E99-L99</f>
        <v>0.69999999999999929</v>
      </c>
    </row>
    <row r="100" spans="1:17" x14ac:dyDescent="0.35">
      <c r="A100" s="1" t="s">
        <v>121</v>
      </c>
      <c r="B100" s="3">
        <v>7</v>
      </c>
      <c r="C100" s="3">
        <v>12</v>
      </c>
      <c r="D100" s="3" t="s">
        <v>118</v>
      </c>
      <c r="E100">
        <v>10.8</v>
      </c>
      <c r="F100" s="2">
        <v>42858</v>
      </c>
      <c r="G100" s="2"/>
      <c r="H100" t="s">
        <v>84</v>
      </c>
      <c r="I100" s="2">
        <v>43042</v>
      </c>
      <c r="J100" s="2"/>
      <c r="K100" t="s">
        <v>84</v>
      </c>
      <c r="L100" t="s">
        <v>84</v>
      </c>
      <c r="M100" s="2">
        <v>43011</v>
      </c>
      <c r="N100" s="2"/>
      <c r="O100" t="s">
        <v>84</v>
      </c>
      <c r="P100" t="s">
        <v>84</v>
      </c>
      <c r="Q100" t="s">
        <v>87</v>
      </c>
    </row>
    <row r="101" spans="1:17" x14ac:dyDescent="0.35">
      <c r="A101" s="1" t="s">
        <v>122</v>
      </c>
      <c r="B101" s="3">
        <v>7</v>
      </c>
      <c r="C101" s="3">
        <v>13</v>
      </c>
      <c r="D101" s="3" t="s">
        <v>118</v>
      </c>
      <c r="E101">
        <v>11.9</v>
      </c>
      <c r="F101" s="2">
        <v>42858</v>
      </c>
      <c r="G101" s="2"/>
      <c r="H101">
        <v>9</v>
      </c>
      <c r="I101" s="2">
        <v>43042</v>
      </c>
      <c r="J101" s="2"/>
      <c r="K101">
        <f t="shared" ref="K101:K117" si="5">E101-H101</f>
        <v>2.9000000000000004</v>
      </c>
      <c r="L101">
        <v>8</v>
      </c>
      <c r="M101" s="2">
        <v>43011</v>
      </c>
      <c r="N101" s="2"/>
      <c r="O101">
        <f t="shared" ref="O101:O117" si="6">L101-H101</f>
        <v>-1</v>
      </c>
      <c r="P101">
        <f t="shared" ref="P101:P117" si="7">E101-L101</f>
        <v>3.9000000000000004</v>
      </c>
    </row>
    <row r="102" spans="1:17" x14ac:dyDescent="0.35">
      <c r="A102" s="1" t="s">
        <v>123</v>
      </c>
      <c r="B102" s="3">
        <v>7</v>
      </c>
      <c r="C102" s="3">
        <v>14</v>
      </c>
      <c r="D102" s="3" t="s">
        <v>118</v>
      </c>
      <c r="E102">
        <v>13.3</v>
      </c>
      <c r="F102" s="2">
        <v>42858</v>
      </c>
      <c r="G102" s="2"/>
      <c r="H102">
        <v>12.1</v>
      </c>
      <c r="I102" s="2">
        <v>43042</v>
      </c>
      <c r="J102" s="2"/>
      <c r="K102">
        <f t="shared" si="5"/>
        <v>1.2000000000000011</v>
      </c>
      <c r="L102">
        <v>12.6</v>
      </c>
      <c r="M102" s="2">
        <v>43011</v>
      </c>
      <c r="N102" s="2"/>
      <c r="O102">
        <f t="shared" si="6"/>
        <v>0.5</v>
      </c>
      <c r="P102">
        <f t="shared" si="7"/>
        <v>0.70000000000000107</v>
      </c>
    </row>
    <row r="103" spans="1:17" x14ac:dyDescent="0.35">
      <c r="A103" s="1" t="s">
        <v>124</v>
      </c>
      <c r="B103" s="3">
        <v>7</v>
      </c>
      <c r="C103" s="3">
        <v>15</v>
      </c>
      <c r="D103" s="3" t="s">
        <v>118</v>
      </c>
      <c r="E103">
        <v>13.9</v>
      </c>
      <c r="F103" s="2">
        <v>42858</v>
      </c>
      <c r="G103" s="2"/>
      <c r="H103">
        <v>13.3</v>
      </c>
      <c r="I103" s="2">
        <v>43042</v>
      </c>
      <c r="J103" s="2"/>
      <c r="K103">
        <f t="shared" si="5"/>
        <v>0.59999999999999964</v>
      </c>
      <c r="L103">
        <v>12.8</v>
      </c>
      <c r="M103" s="2">
        <v>43011</v>
      </c>
      <c r="N103" s="2"/>
      <c r="O103">
        <f t="shared" si="6"/>
        <v>-0.5</v>
      </c>
      <c r="P103">
        <f t="shared" si="7"/>
        <v>1.0999999999999996</v>
      </c>
    </row>
    <row r="104" spans="1:17" x14ac:dyDescent="0.35">
      <c r="A104" s="1" t="s">
        <v>125</v>
      </c>
      <c r="B104" s="3">
        <v>7</v>
      </c>
      <c r="C104" s="3">
        <v>16</v>
      </c>
      <c r="D104" s="3" t="s">
        <v>118</v>
      </c>
      <c r="E104">
        <v>10.199999999999999</v>
      </c>
      <c r="F104" s="2">
        <v>42858</v>
      </c>
      <c r="G104" s="2"/>
      <c r="H104">
        <v>7.7</v>
      </c>
      <c r="I104" s="2">
        <v>43042</v>
      </c>
      <c r="J104" s="2"/>
      <c r="K104">
        <f t="shared" si="5"/>
        <v>2.4999999999999991</v>
      </c>
      <c r="L104">
        <v>8</v>
      </c>
      <c r="M104" s="2">
        <v>43011</v>
      </c>
      <c r="N104" s="2"/>
      <c r="O104">
        <f t="shared" si="6"/>
        <v>0.29999999999999982</v>
      </c>
      <c r="P104">
        <f t="shared" si="7"/>
        <v>2.1999999999999993</v>
      </c>
    </row>
    <row r="105" spans="1:17" x14ac:dyDescent="0.35">
      <c r="A105" s="1" t="s">
        <v>126</v>
      </c>
      <c r="B105" s="3">
        <v>7</v>
      </c>
      <c r="C105" s="3">
        <v>2</v>
      </c>
      <c r="D105" s="3" t="s">
        <v>118</v>
      </c>
      <c r="E105">
        <v>13.6</v>
      </c>
      <c r="F105" s="2">
        <v>42858</v>
      </c>
      <c r="G105" s="2"/>
      <c r="H105">
        <v>11.4</v>
      </c>
      <c r="I105" s="2">
        <v>43042</v>
      </c>
      <c r="J105" s="2"/>
      <c r="K105">
        <f t="shared" si="5"/>
        <v>2.1999999999999993</v>
      </c>
      <c r="L105">
        <v>10.199999999999999</v>
      </c>
      <c r="M105" s="2">
        <v>43011</v>
      </c>
      <c r="N105" s="2"/>
      <c r="O105">
        <f t="shared" si="6"/>
        <v>-1.2000000000000011</v>
      </c>
      <c r="P105">
        <f t="shared" si="7"/>
        <v>3.4000000000000004</v>
      </c>
    </row>
    <row r="106" spans="1:17" x14ac:dyDescent="0.35">
      <c r="A106" s="1" t="s">
        <v>127</v>
      </c>
      <c r="B106" s="3">
        <v>7</v>
      </c>
      <c r="C106" s="3">
        <v>3</v>
      </c>
      <c r="D106" s="3" t="s">
        <v>118</v>
      </c>
      <c r="E106">
        <v>11.5</v>
      </c>
      <c r="F106" s="2">
        <v>42858</v>
      </c>
      <c r="G106" s="2"/>
      <c r="H106">
        <v>11</v>
      </c>
      <c r="I106" s="2">
        <v>43042</v>
      </c>
      <c r="J106" s="2"/>
      <c r="K106">
        <f t="shared" si="5"/>
        <v>0.5</v>
      </c>
      <c r="L106">
        <v>10.6</v>
      </c>
      <c r="M106" s="2">
        <v>43011</v>
      </c>
      <c r="N106" s="2"/>
      <c r="O106">
        <f t="shared" si="6"/>
        <v>-0.40000000000000036</v>
      </c>
      <c r="P106">
        <f t="shared" si="7"/>
        <v>0.90000000000000036</v>
      </c>
    </row>
    <row r="107" spans="1:17" x14ac:dyDescent="0.35">
      <c r="A107" s="1" t="s">
        <v>128</v>
      </c>
      <c r="B107" s="3">
        <v>7</v>
      </c>
      <c r="C107" s="3">
        <v>4</v>
      </c>
      <c r="D107" s="3" t="s">
        <v>118</v>
      </c>
      <c r="E107">
        <v>13</v>
      </c>
      <c r="F107" s="2">
        <v>42858</v>
      </c>
      <c r="G107" s="2"/>
      <c r="H107">
        <v>11.9</v>
      </c>
      <c r="I107" s="2">
        <v>43042</v>
      </c>
      <c r="J107" s="2"/>
      <c r="K107">
        <f t="shared" si="5"/>
        <v>1.0999999999999996</v>
      </c>
      <c r="L107">
        <v>11.3</v>
      </c>
      <c r="M107" s="2">
        <v>43011</v>
      </c>
      <c r="N107" s="2"/>
      <c r="O107">
        <f t="shared" si="6"/>
        <v>-0.59999999999999964</v>
      </c>
      <c r="P107">
        <f t="shared" si="7"/>
        <v>1.6999999999999993</v>
      </c>
    </row>
    <row r="108" spans="1:17" x14ac:dyDescent="0.35">
      <c r="A108" s="1" t="s">
        <v>129</v>
      </c>
      <c r="B108" s="3">
        <v>7</v>
      </c>
      <c r="C108" s="3">
        <v>5</v>
      </c>
      <c r="D108" s="3" t="s">
        <v>118</v>
      </c>
      <c r="E108">
        <v>12.9</v>
      </c>
      <c r="F108" s="2">
        <v>42858</v>
      </c>
      <c r="G108" s="2"/>
      <c r="H108">
        <v>13.9</v>
      </c>
      <c r="I108" s="2">
        <v>43042</v>
      </c>
      <c r="J108" s="2"/>
      <c r="K108">
        <f t="shared" si="5"/>
        <v>-1</v>
      </c>
      <c r="L108">
        <v>13.3</v>
      </c>
      <c r="M108" s="2">
        <v>43011</v>
      </c>
      <c r="N108" s="2"/>
      <c r="O108">
        <f t="shared" si="6"/>
        <v>-0.59999999999999964</v>
      </c>
      <c r="P108">
        <f t="shared" si="7"/>
        <v>-0.40000000000000036</v>
      </c>
    </row>
    <row r="109" spans="1:17" x14ac:dyDescent="0.35">
      <c r="A109" s="1" t="s">
        <v>130</v>
      </c>
      <c r="B109" s="3">
        <v>7</v>
      </c>
      <c r="C109" s="3">
        <v>6</v>
      </c>
      <c r="D109" s="3" t="s">
        <v>118</v>
      </c>
      <c r="E109">
        <v>10.9</v>
      </c>
      <c r="F109" s="2">
        <v>42858</v>
      </c>
      <c r="G109" s="2"/>
      <c r="H109">
        <v>12.8</v>
      </c>
      <c r="I109" s="2">
        <v>43042</v>
      </c>
      <c r="J109" s="2"/>
      <c r="K109">
        <f t="shared" si="5"/>
        <v>-1.9000000000000004</v>
      </c>
      <c r="L109">
        <v>12.5</v>
      </c>
      <c r="M109" s="2">
        <v>43011</v>
      </c>
      <c r="N109" s="2"/>
      <c r="O109">
        <f t="shared" si="6"/>
        <v>-0.30000000000000071</v>
      </c>
      <c r="P109">
        <f t="shared" si="7"/>
        <v>-1.5999999999999996</v>
      </c>
    </row>
    <row r="110" spans="1:17" x14ac:dyDescent="0.35">
      <c r="A110" s="1" t="s">
        <v>131</v>
      </c>
      <c r="B110" s="3">
        <v>7</v>
      </c>
      <c r="C110" s="3">
        <v>7</v>
      </c>
      <c r="D110" s="3" t="s">
        <v>118</v>
      </c>
      <c r="E110">
        <v>12.2</v>
      </c>
      <c r="F110" s="2">
        <v>42858</v>
      </c>
      <c r="G110" s="2"/>
      <c r="H110">
        <v>12.2</v>
      </c>
      <c r="I110" s="2">
        <v>43042</v>
      </c>
      <c r="J110" s="2"/>
      <c r="K110">
        <f t="shared" si="5"/>
        <v>0</v>
      </c>
      <c r="L110">
        <v>11.4</v>
      </c>
      <c r="M110" s="2">
        <v>43011</v>
      </c>
      <c r="N110" s="2"/>
      <c r="O110">
        <f t="shared" si="6"/>
        <v>-0.79999999999999893</v>
      </c>
      <c r="P110">
        <f t="shared" si="7"/>
        <v>0.79999999999999893</v>
      </c>
    </row>
    <row r="111" spans="1:17" x14ac:dyDescent="0.35">
      <c r="A111" s="1" t="s">
        <v>132</v>
      </c>
      <c r="B111" s="3">
        <v>7</v>
      </c>
      <c r="C111" s="3">
        <v>8</v>
      </c>
      <c r="D111" s="3" t="s">
        <v>118</v>
      </c>
      <c r="E111">
        <v>12.5</v>
      </c>
      <c r="F111" s="2">
        <v>42858</v>
      </c>
      <c r="G111" s="2"/>
      <c r="H111">
        <v>11.3</v>
      </c>
      <c r="I111" s="2">
        <v>43042</v>
      </c>
      <c r="J111" s="2"/>
      <c r="K111">
        <f t="shared" si="5"/>
        <v>1.1999999999999993</v>
      </c>
      <c r="L111">
        <v>11.5</v>
      </c>
      <c r="M111" s="2">
        <v>43011</v>
      </c>
      <c r="N111" s="2"/>
      <c r="O111">
        <f t="shared" si="6"/>
        <v>0.19999999999999929</v>
      </c>
      <c r="P111">
        <f t="shared" si="7"/>
        <v>1</v>
      </c>
    </row>
    <row r="112" spans="1:17" x14ac:dyDescent="0.35">
      <c r="A112" s="1" t="s">
        <v>133</v>
      </c>
      <c r="B112" s="3">
        <v>7</v>
      </c>
      <c r="C112" s="3">
        <v>9</v>
      </c>
      <c r="D112" s="3" t="s">
        <v>118</v>
      </c>
      <c r="E112">
        <v>12.6</v>
      </c>
      <c r="F112" s="2">
        <v>42858</v>
      </c>
      <c r="G112" s="2"/>
      <c r="H112">
        <v>8.6999999999999993</v>
      </c>
      <c r="I112" s="2">
        <v>43042</v>
      </c>
      <c r="J112" s="2"/>
      <c r="K112">
        <f t="shared" si="5"/>
        <v>3.9000000000000004</v>
      </c>
      <c r="L112">
        <v>7.2</v>
      </c>
      <c r="M112" s="2">
        <v>43011</v>
      </c>
      <c r="N112" s="2"/>
      <c r="O112">
        <f t="shared" si="6"/>
        <v>-1.4999999999999991</v>
      </c>
      <c r="P112">
        <f t="shared" si="7"/>
        <v>5.3999999999999995</v>
      </c>
    </row>
    <row r="113" spans="1:17" x14ac:dyDescent="0.35">
      <c r="A113" s="1" t="s">
        <v>134</v>
      </c>
      <c r="B113" s="3">
        <v>8</v>
      </c>
      <c r="C113" s="3">
        <v>1</v>
      </c>
      <c r="D113" s="3" t="s">
        <v>118</v>
      </c>
      <c r="E113">
        <v>13.8</v>
      </c>
      <c r="F113" s="2">
        <v>42858</v>
      </c>
      <c r="G113" s="2"/>
      <c r="H113">
        <v>13</v>
      </c>
      <c r="I113" s="2">
        <v>43042</v>
      </c>
      <c r="J113" s="2"/>
      <c r="K113">
        <f t="shared" si="5"/>
        <v>0.80000000000000071</v>
      </c>
      <c r="L113">
        <v>12.5</v>
      </c>
      <c r="M113" s="2">
        <v>43011</v>
      </c>
      <c r="N113" s="2"/>
      <c r="O113">
        <f t="shared" si="6"/>
        <v>-0.5</v>
      </c>
      <c r="P113">
        <f t="shared" si="7"/>
        <v>1.3000000000000007</v>
      </c>
    </row>
    <row r="114" spans="1:17" x14ac:dyDescent="0.35">
      <c r="A114" s="1" t="s">
        <v>135</v>
      </c>
      <c r="B114" s="3">
        <v>8</v>
      </c>
      <c r="C114" s="3">
        <v>10</v>
      </c>
      <c r="D114" s="3" t="s">
        <v>118</v>
      </c>
      <c r="E114">
        <v>10.4</v>
      </c>
      <c r="F114" s="2">
        <v>42858</v>
      </c>
      <c r="G114" s="2"/>
      <c r="H114">
        <v>9.3000000000000007</v>
      </c>
      <c r="I114" s="2">
        <v>43042</v>
      </c>
      <c r="J114" s="2"/>
      <c r="K114">
        <f t="shared" si="5"/>
        <v>1.0999999999999996</v>
      </c>
      <c r="L114">
        <v>9.4</v>
      </c>
      <c r="M114" s="2">
        <v>43011</v>
      </c>
      <c r="N114" s="2"/>
      <c r="O114">
        <f t="shared" si="6"/>
        <v>9.9999999999999645E-2</v>
      </c>
      <c r="P114">
        <f t="shared" si="7"/>
        <v>1</v>
      </c>
    </row>
    <row r="115" spans="1:17" x14ac:dyDescent="0.35">
      <c r="A115" s="1" t="s">
        <v>136</v>
      </c>
      <c r="B115" s="3">
        <v>8</v>
      </c>
      <c r="C115" s="3">
        <v>11</v>
      </c>
      <c r="D115" s="3" t="s">
        <v>118</v>
      </c>
      <c r="E115">
        <v>10.3</v>
      </c>
      <c r="F115" s="2">
        <v>42858</v>
      </c>
      <c r="G115" s="2"/>
      <c r="H115">
        <v>9.9</v>
      </c>
      <c r="I115" s="2">
        <v>43042</v>
      </c>
      <c r="J115" s="2"/>
      <c r="K115">
        <f t="shared" si="5"/>
        <v>0.40000000000000036</v>
      </c>
      <c r="L115">
        <v>9.5</v>
      </c>
      <c r="M115" s="2">
        <v>43011</v>
      </c>
      <c r="N115" s="2"/>
      <c r="O115">
        <f t="shared" si="6"/>
        <v>-0.40000000000000036</v>
      </c>
      <c r="P115">
        <f t="shared" si="7"/>
        <v>0.80000000000000071</v>
      </c>
    </row>
    <row r="116" spans="1:17" x14ac:dyDescent="0.35">
      <c r="A116" s="1" t="s">
        <v>137</v>
      </c>
      <c r="B116" s="3">
        <v>8</v>
      </c>
      <c r="C116" s="3">
        <v>12</v>
      </c>
      <c r="D116" s="3" t="s">
        <v>118</v>
      </c>
      <c r="E116">
        <v>12.2</v>
      </c>
      <c r="F116" s="2">
        <v>42858</v>
      </c>
      <c r="G116" s="2"/>
      <c r="H116">
        <v>12.8</v>
      </c>
      <c r="I116" s="2">
        <v>43042</v>
      </c>
      <c r="J116" s="2"/>
      <c r="K116">
        <f t="shared" si="5"/>
        <v>-0.60000000000000142</v>
      </c>
      <c r="L116">
        <v>12.2</v>
      </c>
      <c r="M116" s="2">
        <v>43011</v>
      </c>
      <c r="N116" s="2"/>
      <c r="O116">
        <f t="shared" si="6"/>
        <v>-0.60000000000000142</v>
      </c>
      <c r="P116">
        <f t="shared" si="7"/>
        <v>0</v>
      </c>
    </row>
    <row r="117" spans="1:17" x14ac:dyDescent="0.35">
      <c r="A117" s="1" t="s">
        <v>138</v>
      </c>
      <c r="B117" s="3">
        <v>8</v>
      </c>
      <c r="C117" s="3">
        <v>13</v>
      </c>
      <c r="D117" s="3" t="s">
        <v>118</v>
      </c>
      <c r="E117">
        <v>9.6999999999999993</v>
      </c>
      <c r="F117" s="2">
        <v>42858</v>
      </c>
      <c r="G117" s="2"/>
      <c r="H117">
        <v>10</v>
      </c>
      <c r="I117" s="2">
        <v>43042</v>
      </c>
      <c r="J117" s="2"/>
      <c r="K117">
        <f t="shared" si="5"/>
        <v>-0.30000000000000071</v>
      </c>
      <c r="L117">
        <v>9.6999999999999993</v>
      </c>
      <c r="M117" s="2">
        <v>43011</v>
      </c>
      <c r="N117" s="2"/>
      <c r="O117">
        <f t="shared" si="6"/>
        <v>-0.30000000000000071</v>
      </c>
      <c r="P117">
        <f t="shared" si="7"/>
        <v>0</v>
      </c>
    </row>
    <row r="118" spans="1:17" x14ac:dyDescent="0.35">
      <c r="A118" s="1" t="s">
        <v>139</v>
      </c>
      <c r="B118" s="3">
        <v>8</v>
      </c>
      <c r="C118" s="3">
        <v>14</v>
      </c>
      <c r="D118" s="3" t="s">
        <v>118</v>
      </c>
      <c r="E118">
        <v>13.1</v>
      </c>
      <c r="F118" s="2">
        <v>42858</v>
      </c>
      <c r="G118" s="2"/>
      <c r="H118" t="s">
        <v>84</v>
      </c>
      <c r="I118" s="2">
        <v>43042</v>
      </c>
      <c r="J118" s="2"/>
      <c r="K118" t="s">
        <v>84</v>
      </c>
      <c r="L118" t="s">
        <v>84</v>
      </c>
      <c r="M118" s="2">
        <v>43011</v>
      </c>
      <c r="N118" s="2"/>
      <c r="O118" t="s">
        <v>84</v>
      </c>
      <c r="P118" t="s">
        <v>84</v>
      </c>
      <c r="Q118" t="s">
        <v>85</v>
      </c>
    </row>
    <row r="119" spans="1:17" x14ac:dyDescent="0.35">
      <c r="A119" s="1" t="s">
        <v>140</v>
      </c>
      <c r="B119" s="3">
        <v>8</v>
      </c>
      <c r="C119" s="3">
        <v>15</v>
      </c>
      <c r="D119" s="3" t="s">
        <v>118</v>
      </c>
      <c r="E119">
        <v>10.1</v>
      </c>
      <c r="F119" s="2">
        <v>42858</v>
      </c>
      <c r="G119" s="2"/>
      <c r="H119">
        <v>9.5</v>
      </c>
      <c r="I119" s="2">
        <v>43042</v>
      </c>
      <c r="J119" s="2"/>
      <c r="K119">
        <f t="shared" ref="K119:K150" si="8">E119-H119</f>
        <v>0.59999999999999964</v>
      </c>
      <c r="L119">
        <v>9.6999999999999993</v>
      </c>
      <c r="M119" s="2">
        <v>43011</v>
      </c>
      <c r="N119" s="2"/>
      <c r="O119">
        <f t="shared" ref="O119:O144" si="9">L119-H119</f>
        <v>0.19999999999999929</v>
      </c>
      <c r="P119">
        <f t="shared" ref="P119:P144" si="10">E119-L119</f>
        <v>0.40000000000000036</v>
      </c>
    </row>
    <row r="120" spans="1:17" x14ac:dyDescent="0.35">
      <c r="A120" s="1" t="s">
        <v>141</v>
      </c>
      <c r="B120" s="3">
        <v>8</v>
      </c>
      <c r="C120" s="3">
        <v>16</v>
      </c>
      <c r="D120" s="3" t="s">
        <v>118</v>
      </c>
      <c r="E120">
        <v>11</v>
      </c>
      <c r="F120" s="2">
        <v>42858</v>
      </c>
      <c r="G120" s="2"/>
      <c r="H120">
        <v>10.4</v>
      </c>
      <c r="I120" s="2">
        <v>43042</v>
      </c>
      <c r="J120" s="2"/>
      <c r="K120">
        <f t="shared" si="8"/>
        <v>0.59999999999999964</v>
      </c>
      <c r="L120">
        <v>10</v>
      </c>
      <c r="M120" s="2">
        <v>43011</v>
      </c>
      <c r="N120" s="2"/>
      <c r="O120">
        <f t="shared" si="9"/>
        <v>-0.40000000000000036</v>
      </c>
      <c r="P120">
        <f t="shared" si="10"/>
        <v>1</v>
      </c>
    </row>
    <row r="121" spans="1:17" x14ac:dyDescent="0.35">
      <c r="A121" s="1" t="s">
        <v>142</v>
      </c>
      <c r="B121" s="3">
        <v>8</v>
      </c>
      <c r="C121" s="3">
        <v>2</v>
      </c>
      <c r="D121" s="3" t="s">
        <v>118</v>
      </c>
      <c r="E121">
        <v>10.5</v>
      </c>
      <c r="F121" s="2">
        <v>42858</v>
      </c>
      <c r="G121" s="2"/>
      <c r="H121">
        <v>11</v>
      </c>
      <c r="I121" s="2">
        <v>43042</v>
      </c>
      <c r="J121" s="2"/>
      <c r="K121">
        <f t="shared" si="8"/>
        <v>-0.5</v>
      </c>
      <c r="L121">
        <v>11</v>
      </c>
      <c r="M121" s="2">
        <v>43011</v>
      </c>
      <c r="N121" s="2"/>
      <c r="O121">
        <f t="shared" si="9"/>
        <v>0</v>
      </c>
      <c r="P121">
        <f t="shared" si="10"/>
        <v>-0.5</v>
      </c>
    </row>
    <row r="122" spans="1:17" x14ac:dyDescent="0.35">
      <c r="A122" s="1" t="s">
        <v>143</v>
      </c>
      <c r="B122" s="3">
        <v>8</v>
      </c>
      <c r="C122" s="3">
        <v>3</v>
      </c>
      <c r="D122" s="3" t="s">
        <v>118</v>
      </c>
      <c r="E122">
        <v>12</v>
      </c>
      <c r="F122" s="2">
        <v>42858</v>
      </c>
      <c r="G122" s="2"/>
      <c r="H122">
        <v>7.5</v>
      </c>
      <c r="I122" s="2">
        <v>43042</v>
      </c>
      <c r="J122" s="2"/>
      <c r="K122">
        <f t="shared" si="8"/>
        <v>4.5</v>
      </c>
      <c r="L122">
        <v>7.1</v>
      </c>
      <c r="M122" s="2">
        <v>43011</v>
      </c>
      <c r="N122" s="2"/>
      <c r="O122">
        <f t="shared" si="9"/>
        <v>-0.40000000000000036</v>
      </c>
      <c r="P122">
        <f t="shared" si="10"/>
        <v>4.9000000000000004</v>
      </c>
    </row>
    <row r="123" spans="1:17" x14ac:dyDescent="0.35">
      <c r="A123" s="1" t="s">
        <v>144</v>
      </c>
      <c r="B123" s="3">
        <v>8</v>
      </c>
      <c r="C123" s="3">
        <v>4</v>
      </c>
      <c r="D123" s="3" t="s">
        <v>118</v>
      </c>
      <c r="E123">
        <v>13.5</v>
      </c>
      <c r="F123" s="2">
        <v>42858</v>
      </c>
      <c r="G123" s="2"/>
      <c r="H123">
        <v>13.2</v>
      </c>
      <c r="I123" s="2">
        <v>43042</v>
      </c>
      <c r="J123" s="2"/>
      <c r="K123">
        <f t="shared" si="8"/>
        <v>0.30000000000000071</v>
      </c>
      <c r="L123">
        <v>13.2</v>
      </c>
      <c r="M123" s="2">
        <v>43011</v>
      </c>
      <c r="N123" s="2"/>
      <c r="O123">
        <f t="shared" si="9"/>
        <v>0</v>
      </c>
      <c r="P123">
        <f t="shared" si="10"/>
        <v>0.30000000000000071</v>
      </c>
    </row>
    <row r="124" spans="1:17" x14ac:dyDescent="0.35">
      <c r="A124" s="1" t="s">
        <v>145</v>
      </c>
      <c r="B124" s="3">
        <v>8</v>
      </c>
      <c r="C124" s="3">
        <v>5</v>
      </c>
      <c r="D124" s="3" t="s">
        <v>118</v>
      </c>
      <c r="E124">
        <v>12.6</v>
      </c>
      <c r="F124" s="2">
        <v>42858</v>
      </c>
      <c r="G124" s="2"/>
      <c r="H124">
        <v>13.5</v>
      </c>
      <c r="I124" s="2">
        <v>43042</v>
      </c>
      <c r="J124" s="2"/>
      <c r="K124">
        <f t="shared" si="8"/>
        <v>-0.90000000000000036</v>
      </c>
      <c r="L124">
        <v>13.1</v>
      </c>
      <c r="M124" s="2">
        <v>43011</v>
      </c>
      <c r="N124" s="2"/>
      <c r="O124">
        <f t="shared" si="9"/>
        <v>-0.40000000000000036</v>
      </c>
      <c r="P124">
        <f t="shared" si="10"/>
        <v>-0.5</v>
      </c>
    </row>
    <row r="125" spans="1:17" x14ac:dyDescent="0.35">
      <c r="A125" s="1" t="s">
        <v>146</v>
      </c>
      <c r="B125" s="3">
        <v>8</v>
      </c>
      <c r="C125" s="3">
        <v>6</v>
      </c>
      <c r="D125" s="3" t="s">
        <v>118</v>
      </c>
      <c r="E125">
        <v>12.4</v>
      </c>
      <c r="F125" s="2">
        <v>42858</v>
      </c>
      <c r="G125" s="2"/>
      <c r="H125">
        <v>11.7</v>
      </c>
      <c r="I125" s="2">
        <v>43042</v>
      </c>
      <c r="J125" s="2"/>
      <c r="K125">
        <f t="shared" si="8"/>
        <v>0.70000000000000107</v>
      </c>
      <c r="L125">
        <v>11.5</v>
      </c>
      <c r="M125" s="2">
        <v>43011</v>
      </c>
      <c r="N125" s="2"/>
      <c r="O125">
        <f t="shared" si="9"/>
        <v>-0.19999999999999929</v>
      </c>
      <c r="P125">
        <f t="shared" si="10"/>
        <v>0.90000000000000036</v>
      </c>
    </row>
    <row r="126" spans="1:17" x14ac:dyDescent="0.35">
      <c r="A126" s="1" t="s">
        <v>147</v>
      </c>
      <c r="B126" s="3">
        <v>8</v>
      </c>
      <c r="C126" s="3">
        <v>7</v>
      </c>
      <c r="D126" s="3" t="s">
        <v>118</v>
      </c>
      <c r="E126">
        <v>13.2</v>
      </c>
      <c r="F126" s="2">
        <v>42858</v>
      </c>
      <c r="G126" s="2"/>
      <c r="H126">
        <v>12.5</v>
      </c>
      <c r="I126" s="2">
        <v>43042</v>
      </c>
      <c r="J126" s="2"/>
      <c r="K126">
        <f t="shared" si="8"/>
        <v>0.69999999999999929</v>
      </c>
      <c r="L126">
        <v>12.8</v>
      </c>
      <c r="M126" s="2">
        <v>43011</v>
      </c>
      <c r="N126" s="2"/>
      <c r="O126">
        <f t="shared" si="9"/>
        <v>0.30000000000000071</v>
      </c>
      <c r="P126">
        <f t="shared" si="10"/>
        <v>0.39999999999999858</v>
      </c>
    </row>
    <row r="127" spans="1:17" x14ac:dyDescent="0.35">
      <c r="A127" s="1" t="s">
        <v>148</v>
      </c>
      <c r="B127" s="3">
        <v>8</v>
      </c>
      <c r="C127" s="3">
        <v>8</v>
      </c>
      <c r="D127" s="3" t="s">
        <v>118</v>
      </c>
      <c r="E127">
        <v>12.1</v>
      </c>
      <c r="F127" s="2">
        <v>42858</v>
      </c>
      <c r="G127" s="2"/>
      <c r="H127">
        <v>11</v>
      </c>
      <c r="I127" s="2">
        <v>43042</v>
      </c>
      <c r="J127" s="2"/>
      <c r="K127">
        <f t="shared" si="8"/>
        <v>1.0999999999999996</v>
      </c>
      <c r="L127">
        <v>11.2</v>
      </c>
      <c r="M127" s="2">
        <v>43011</v>
      </c>
      <c r="N127" s="2"/>
      <c r="O127">
        <f t="shared" si="9"/>
        <v>0.19999999999999929</v>
      </c>
      <c r="P127">
        <f t="shared" si="10"/>
        <v>0.90000000000000036</v>
      </c>
    </row>
    <row r="128" spans="1:17" x14ac:dyDescent="0.35">
      <c r="A128" s="1" t="s">
        <v>149</v>
      </c>
      <c r="B128" s="3">
        <v>8</v>
      </c>
      <c r="C128" s="3">
        <v>9</v>
      </c>
      <c r="D128" s="3" t="s">
        <v>118</v>
      </c>
      <c r="E128">
        <v>11.2</v>
      </c>
      <c r="F128" s="2">
        <v>42858</v>
      </c>
      <c r="G128" s="2"/>
      <c r="H128">
        <v>10.7</v>
      </c>
      <c r="I128" s="2">
        <v>43042</v>
      </c>
      <c r="J128" s="2"/>
      <c r="K128">
        <f t="shared" si="8"/>
        <v>0.5</v>
      </c>
      <c r="L128">
        <v>10.8</v>
      </c>
      <c r="M128" s="2">
        <v>43011</v>
      </c>
      <c r="N128" s="2"/>
      <c r="O128">
        <f t="shared" si="9"/>
        <v>0.10000000000000142</v>
      </c>
      <c r="P128">
        <f t="shared" si="10"/>
        <v>0.39999999999999858</v>
      </c>
    </row>
    <row r="129" spans="1:16" x14ac:dyDescent="0.35">
      <c r="A129" s="1" t="s">
        <v>150</v>
      </c>
      <c r="B129" s="3">
        <v>9</v>
      </c>
      <c r="C129" s="3">
        <v>1</v>
      </c>
      <c r="D129" s="3" t="s">
        <v>118</v>
      </c>
      <c r="E129">
        <v>14.3</v>
      </c>
      <c r="F129" s="2">
        <v>42858</v>
      </c>
      <c r="G129" s="2"/>
      <c r="H129">
        <v>14.8</v>
      </c>
      <c r="I129" s="2">
        <v>43042</v>
      </c>
      <c r="J129" s="2"/>
      <c r="K129">
        <f t="shared" si="8"/>
        <v>-0.5</v>
      </c>
      <c r="L129">
        <v>13.5</v>
      </c>
      <c r="M129" s="2">
        <v>43011</v>
      </c>
      <c r="N129" s="2"/>
      <c r="O129">
        <f t="shared" si="9"/>
        <v>-1.3000000000000007</v>
      </c>
      <c r="P129">
        <f t="shared" si="10"/>
        <v>0.80000000000000071</v>
      </c>
    </row>
    <row r="130" spans="1:16" x14ac:dyDescent="0.35">
      <c r="A130" s="1" t="s">
        <v>151</v>
      </c>
      <c r="B130" s="3">
        <v>9</v>
      </c>
      <c r="C130" s="3">
        <v>10</v>
      </c>
      <c r="D130" s="3" t="s">
        <v>118</v>
      </c>
      <c r="E130">
        <v>10.199999999999999</v>
      </c>
      <c r="F130" s="2">
        <v>42858</v>
      </c>
      <c r="G130" s="2"/>
      <c r="H130">
        <v>10</v>
      </c>
      <c r="I130" s="2">
        <v>43042</v>
      </c>
      <c r="J130" s="2"/>
      <c r="K130">
        <f t="shared" si="8"/>
        <v>0.19999999999999929</v>
      </c>
      <c r="L130">
        <v>9.1999999999999993</v>
      </c>
      <c r="M130" s="2">
        <v>43011</v>
      </c>
      <c r="N130" s="2"/>
      <c r="O130">
        <f t="shared" si="9"/>
        <v>-0.80000000000000071</v>
      </c>
      <c r="P130">
        <f t="shared" si="10"/>
        <v>1</v>
      </c>
    </row>
    <row r="131" spans="1:16" x14ac:dyDescent="0.35">
      <c r="A131" s="1" t="s">
        <v>152</v>
      </c>
      <c r="B131" s="3">
        <v>9</v>
      </c>
      <c r="C131" s="3">
        <v>11</v>
      </c>
      <c r="D131" s="3" t="s">
        <v>118</v>
      </c>
      <c r="E131">
        <v>12.3</v>
      </c>
      <c r="F131" s="2">
        <v>42858</v>
      </c>
      <c r="G131" s="2"/>
      <c r="H131">
        <v>12.5</v>
      </c>
      <c r="I131" s="2">
        <v>43042</v>
      </c>
      <c r="J131" s="2"/>
      <c r="K131">
        <f t="shared" si="8"/>
        <v>-0.19999999999999929</v>
      </c>
      <c r="L131">
        <v>12</v>
      </c>
      <c r="M131" s="2">
        <v>43011</v>
      </c>
      <c r="N131" s="2"/>
      <c r="O131">
        <f t="shared" si="9"/>
        <v>-0.5</v>
      </c>
      <c r="P131">
        <f t="shared" si="10"/>
        <v>0.30000000000000071</v>
      </c>
    </row>
    <row r="132" spans="1:16" x14ac:dyDescent="0.35">
      <c r="A132" s="1" t="s">
        <v>153</v>
      </c>
      <c r="B132" s="3">
        <v>9</v>
      </c>
      <c r="C132" s="3">
        <v>12</v>
      </c>
      <c r="D132" s="3" t="s">
        <v>118</v>
      </c>
      <c r="E132">
        <v>12.7</v>
      </c>
      <c r="F132" s="2">
        <v>42858</v>
      </c>
      <c r="G132" s="2"/>
      <c r="H132">
        <v>13.8</v>
      </c>
      <c r="I132" s="2">
        <v>43042</v>
      </c>
      <c r="J132" s="2"/>
      <c r="K132">
        <f t="shared" si="8"/>
        <v>-1.1000000000000014</v>
      </c>
      <c r="L132">
        <v>12.8</v>
      </c>
      <c r="M132" s="2">
        <v>43011</v>
      </c>
      <c r="N132" s="2"/>
      <c r="O132">
        <f t="shared" si="9"/>
        <v>-1</v>
      </c>
      <c r="P132">
        <f t="shared" si="10"/>
        <v>-0.10000000000000142</v>
      </c>
    </row>
    <row r="133" spans="1:16" x14ac:dyDescent="0.35">
      <c r="A133" s="1" t="s">
        <v>154</v>
      </c>
      <c r="B133" s="3">
        <v>9</v>
      </c>
      <c r="C133" s="3">
        <v>13</v>
      </c>
      <c r="D133" s="3" t="s">
        <v>118</v>
      </c>
      <c r="E133">
        <v>13.1</v>
      </c>
      <c r="F133" s="2">
        <v>42858</v>
      </c>
      <c r="G133" s="2"/>
      <c r="H133">
        <v>11.6</v>
      </c>
      <c r="I133" s="2">
        <v>43042</v>
      </c>
      <c r="J133" s="2"/>
      <c r="K133">
        <f t="shared" si="8"/>
        <v>1.5</v>
      </c>
      <c r="L133">
        <v>10.9</v>
      </c>
      <c r="M133" s="2">
        <v>43011</v>
      </c>
      <c r="N133" s="2"/>
      <c r="O133">
        <f t="shared" si="9"/>
        <v>-0.69999999999999929</v>
      </c>
      <c r="P133">
        <f t="shared" si="10"/>
        <v>2.1999999999999993</v>
      </c>
    </row>
    <row r="134" spans="1:16" x14ac:dyDescent="0.35">
      <c r="A134" s="1" t="s">
        <v>155</v>
      </c>
      <c r="B134" s="3">
        <v>9</v>
      </c>
      <c r="C134" s="3">
        <v>14</v>
      </c>
      <c r="D134" s="3" t="s">
        <v>118</v>
      </c>
      <c r="E134">
        <v>13.9</v>
      </c>
      <c r="F134" s="2">
        <v>42858</v>
      </c>
      <c r="G134" s="2"/>
      <c r="H134">
        <v>13</v>
      </c>
      <c r="I134" s="2">
        <v>43042</v>
      </c>
      <c r="J134" s="2"/>
      <c r="K134">
        <f t="shared" si="8"/>
        <v>0.90000000000000036</v>
      </c>
      <c r="L134">
        <v>13.2</v>
      </c>
      <c r="M134" s="2">
        <v>43011</v>
      </c>
      <c r="N134" s="2"/>
      <c r="O134">
        <f t="shared" si="9"/>
        <v>0.19999999999999929</v>
      </c>
      <c r="P134">
        <f t="shared" si="10"/>
        <v>0.70000000000000107</v>
      </c>
    </row>
    <row r="135" spans="1:16" x14ac:dyDescent="0.35">
      <c r="A135" s="1" t="s">
        <v>156</v>
      </c>
      <c r="B135" s="3">
        <v>9</v>
      </c>
      <c r="C135" s="3">
        <v>15</v>
      </c>
      <c r="D135" s="3" t="s">
        <v>118</v>
      </c>
      <c r="E135">
        <v>13.3</v>
      </c>
      <c r="F135" s="2">
        <v>42858</v>
      </c>
      <c r="G135" s="2"/>
      <c r="H135">
        <v>12.4</v>
      </c>
      <c r="I135" s="2">
        <v>43042</v>
      </c>
      <c r="J135" s="2"/>
      <c r="K135">
        <f t="shared" si="8"/>
        <v>0.90000000000000036</v>
      </c>
      <c r="L135">
        <v>12.8</v>
      </c>
      <c r="M135" s="2">
        <v>43011</v>
      </c>
      <c r="N135" s="2"/>
      <c r="O135">
        <f t="shared" si="9"/>
        <v>0.40000000000000036</v>
      </c>
      <c r="P135">
        <f t="shared" si="10"/>
        <v>0.5</v>
      </c>
    </row>
    <row r="136" spans="1:16" x14ac:dyDescent="0.35">
      <c r="A136" s="1" t="s">
        <v>157</v>
      </c>
      <c r="B136" s="3">
        <v>9</v>
      </c>
      <c r="C136" s="3">
        <v>16</v>
      </c>
      <c r="D136" s="3" t="s">
        <v>118</v>
      </c>
      <c r="E136">
        <v>15.1</v>
      </c>
      <c r="F136" s="2">
        <v>42858</v>
      </c>
      <c r="G136" s="2"/>
      <c r="H136">
        <v>16.8</v>
      </c>
      <c r="I136" s="2">
        <v>43042</v>
      </c>
      <c r="J136" s="2"/>
      <c r="K136">
        <f t="shared" si="8"/>
        <v>-1.7000000000000011</v>
      </c>
      <c r="L136">
        <v>15.9</v>
      </c>
      <c r="M136" s="2">
        <v>43011</v>
      </c>
      <c r="N136" s="2"/>
      <c r="O136">
        <f t="shared" si="9"/>
        <v>-0.90000000000000036</v>
      </c>
      <c r="P136">
        <f t="shared" si="10"/>
        <v>-0.80000000000000071</v>
      </c>
    </row>
    <row r="137" spans="1:16" x14ac:dyDescent="0.35">
      <c r="A137" s="1" t="s">
        <v>158</v>
      </c>
      <c r="B137" s="3">
        <v>9</v>
      </c>
      <c r="C137" s="3">
        <v>2</v>
      </c>
      <c r="D137" s="3" t="s">
        <v>118</v>
      </c>
      <c r="E137">
        <v>12.9</v>
      </c>
      <c r="F137" s="2">
        <v>42858</v>
      </c>
      <c r="G137" s="2"/>
      <c r="H137">
        <v>13.3</v>
      </c>
      <c r="I137" s="2">
        <v>43042</v>
      </c>
      <c r="J137" s="2"/>
      <c r="K137">
        <f t="shared" si="8"/>
        <v>-0.40000000000000036</v>
      </c>
      <c r="L137">
        <v>12</v>
      </c>
      <c r="M137" s="2">
        <v>43011</v>
      </c>
      <c r="N137" s="2"/>
      <c r="O137">
        <f t="shared" si="9"/>
        <v>-1.3000000000000007</v>
      </c>
      <c r="P137">
        <f t="shared" si="10"/>
        <v>0.90000000000000036</v>
      </c>
    </row>
    <row r="138" spans="1:16" x14ac:dyDescent="0.35">
      <c r="A138" s="1" t="s">
        <v>159</v>
      </c>
      <c r="B138" s="3">
        <v>9</v>
      </c>
      <c r="C138" s="3">
        <v>3</v>
      </c>
      <c r="D138" s="3" t="s">
        <v>118</v>
      </c>
      <c r="E138">
        <v>11.5</v>
      </c>
      <c r="F138" s="2">
        <v>42858</v>
      </c>
      <c r="G138" s="2"/>
      <c r="H138">
        <v>11.4</v>
      </c>
      <c r="I138" s="2">
        <v>43042</v>
      </c>
      <c r="J138" s="2"/>
      <c r="K138">
        <f t="shared" si="8"/>
        <v>9.9999999999999645E-2</v>
      </c>
      <c r="L138">
        <v>11.1</v>
      </c>
      <c r="M138" s="2">
        <v>43011</v>
      </c>
      <c r="N138" s="2"/>
      <c r="O138">
        <f t="shared" si="9"/>
        <v>-0.30000000000000071</v>
      </c>
      <c r="P138">
        <f t="shared" si="10"/>
        <v>0.40000000000000036</v>
      </c>
    </row>
    <row r="139" spans="1:16" x14ac:dyDescent="0.35">
      <c r="A139" s="1" t="s">
        <v>160</v>
      </c>
      <c r="B139" s="3">
        <v>9</v>
      </c>
      <c r="C139" s="3">
        <v>4</v>
      </c>
      <c r="D139" s="3" t="s">
        <v>118</v>
      </c>
      <c r="E139">
        <v>15.2</v>
      </c>
      <c r="F139" s="2">
        <v>42858</v>
      </c>
      <c r="G139" s="2"/>
      <c r="H139">
        <v>16.100000000000001</v>
      </c>
      <c r="I139" s="2">
        <v>43042</v>
      </c>
      <c r="J139" s="2"/>
      <c r="K139">
        <f t="shared" si="8"/>
        <v>-0.90000000000000213</v>
      </c>
      <c r="L139">
        <v>15.8</v>
      </c>
      <c r="M139" s="2">
        <v>43011</v>
      </c>
      <c r="N139" s="2"/>
      <c r="O139">
        <f t="shared" si="9"/>
        <v>-0.30000000000000071</v>
      </c>
      <c r="P139">
        <f t="shared" si="10"/>
        <v>-0.60000000000000142</v>
      </c>
    </row>
    <row r="140" spans="1:16" x14ac:dyDescent="0.35">
      <c r="A140" s="1" t="s">
        <v>161</v>
      </c>
      <c r="B140" s="3">
        <v>9</v>
      </c>
      <c r="C140" s="3">
        <v>5</v>
      </c>
      <c r="D140" s="3" t="s">
        <v>118</v>
      </c>
      <c r="E140">
        <v>14</v>
      </c>
      <c r="F140" s="2">
        <v>42858</v>
      </c>
      <c r="G140" s="2"/>
      <c r="H140">
        <v>12.7</v>
      </c>
      <c r="I140" s="2">
        <v>43042</v>
      </c>
      <c r="J140" s="2"/>
      <c r="K140">
        <f t="shared" si="8"/>
        <v>1.3000000000000007</v>
      </c>
      <c r="L140">
        <v>12</v>
      </c>
      <c r="M140" s="2">
        <v>43011</v>
      </c>
      <c r="N140" s="2"/>
      <c r="O140">
        <f t="shared" si="9"/>
        <v>-0.69999999999999929</v>
      </c>
      <c r="P140">
        <f t="shared" si="10"/>
        <v>2</v>
      </c>
    </row>
    <row r="141" spans="1:16" x14ac:dyDescent="0.35">
      <c r="A141" s="1" t="s">
        <v>162</v>
      </c>
      <c r="B141" s="3">
        <v>9</v>
      </c>
      <c r="C141" s="3">
        <v>6</v>
      </c>
      <c r="D141" s="3" t="s">
        <v>118</v>
      </c>
      <c r="E141">
        <v>14.5</v>
      </c>
      <c r="F141" s="2">
        <v>42858</v>
      </c>
      <c r="G141" s="2"/>
      <c r="H141">
        <v>13.1</v>
      </c>
      <c r="I141" s="2">
        <v>43042</v>
      </c>
      <c r="J141" s="2"/>
      <c r="K141">
        <f t="shared" si="8"/>
        <v>1.4000000000000004</v>
      </c>
      <c r="L141">
        <v>12.9</v>
      </c>
      <c r="M141" s="2">
        <v>43011</v>
      </c>
      <c r="N141" s="2"/>
      <c r="O141">
        <f t="shared" si="9"/>
        <v>-0.19999999999999929</v>
      </c>
      <c r="P141">
        <f t="shared" si="10"/>
        <v>1.5999999999999996</v>
      </c>
    </row>
    <row r="142" spans="1:16" x14ac:dyDescent="0.35">
      <c r="A142" s="1" t="s">
        <v>163</v>
      </c>
      <c r="B142" s="3">
        <v>9</v>
      </c>
      <c r="C142" s="3">
        <v>7</v>
      </c>
      <c r="D142" s="3" t="s">
        <v>118</v>
      </c>
      <c r="E142">
        <v>12.5</v>
      </c>
      <c r="F142" s="2">
        <v>42858</v>
      </c>
      <c r="G142" s="2"/>
      <c r="H142">
        <v>12.6</v>
      </c>
      <c r="I142" s="2">
        <v>43042</v>
      </c>
      <c r="J142" s="2"/>
      <c r="K142">
        <f t="shared" si="8"/>
        <v>-9.9999999999999645E-2</v>
      </c>
      <c r="L142">
        <v>14.5</v>
      </c>
      <c r="M142" s="2">
        <v>43011</v>
      </c>
      <c r="N142" s="2"/>
      <c r="O142">
        <f t="shared" si="9"/>
        <v>1.9000000000000004</v>
      </c>
      <c r="P142">
        <f t="shared" si="10"/>
        <v>-2</v>
      </c>
    </row>
    <row r="143" spans="1:16" x14ac:dyDescent="0.35">
      <c r="A143" s="1" t="s">
        <v>164</v>
      </c>
      <c r="B143" s="3">
        <v>9</v>
      </c>
      <c r="C143" s="3">
        <v>8</v>
      </c>
      <c r="D143" s="3" t="s">
        <v>118</v>
      </c>
      <c r="E143">
        <v>14.1</v>
      </c>
      <c r="F143" s="2">
        <v>42858</v>
      </c>
      <c r="G143" s="2"/>
      <c r="H143">
        <v>14.1</v>
      </c>
      <c r="I143" s="2">
        <v>43042</v>
      </c>
      <c r="J143" s="2"/>
      <c r="K143">
        <f t="shared" si="8"/>
        <v>0</v>
      </c>
      <c r="L143">
        <v>12.5</v>
      </c>
      <c r="M143" s="2">
        <v>43011</v>
      </c>
      <c r="N143" s="2"/>
      <c r="O143">
        <f t="shared" si="9"/>
        <v>-1.5999999999999996</v>
      </c>
      <c r="P143">
        <f t="shared" si="10"/>
        <v>1.5999999999999996</v>
      </c>
    </row>
    <row r="144" spans="1:16" x14ac:dyDescent="0.35">
      <c r="A144" s="1" t="s">
        <v>165</v>
      </c>
      <c r="B144" s="3">
        <v>9</v>
      </c>
      <c r="C144" s="3">
        <v>9</v>
      </c>
      <c r="D144" s="3" t="s">
        <v>118</v>
      </c>
      <c r="E144">
        <v>13.5</v>
      </c>
      <c r="F144" s="2">
        <v>42858</v>
      </c>
      <c r="G144" s="2"/>
      <c r="H144">
        <v>11.8</v>
      </c>
      <c r="I144" s="2">
        <v>43042</v>
      </c>
      <c r="J144" s="2"/>
      <c r="K144">
        <f t="shared" si="8"/>
        <v>1.6999999999999993</v>
      </c>
      <c r="L144">
        <v>9.5</v>
      </c>
      <c r="M144" s="2">
        <v>43011</v>
      </c>
      <c r="N144" s="2"/>
      <c r="O144">
        <f t="shared" si="9"/>
        <v>-2.3000000000000007</v>
      </c>
      <c r="P144">
        <f t="shared" si="10"/>
        <v>4</v>
      </c>
    </row>
    <row r="145" spans="1:11" x14ac:dyDescent="0.35">
      <c r="A145" s="1" t="s">
        <v>166</v>
      </c>
      <c r="B145" s="3">
        <v>10</v>
      </c>
      <c r="C145" s="3">
        <v>1</v>
      </c>
      <c r="D145" s="3" t="s">
        <v>167</v>
      </c>
      <c r="E145">
        <v>12.8</v>
      </c>
      <c r="F145" s="2">
        <v>42858</v>
      </c>
      <c r="G145" s="2"/>
      <c r="H145">
        <v>12.5</v>
      </c>
      <c r="I145" s="2">
        <v>43031</v>
      </c>
      <c r="J145" s="2"/>
      <c r="K145">
        <f t="shared" si="8"/>
        <v>0.30000000000000071</v>
      </c>
    </row>
    <row r="146" spans="1:11" x14ac:dyDescent="0.35">
      <c r="A146" s="1" t="s">
        <v>168</v>
      </c>
      <c r="B146" s="3">
        <v>10</v>
      </c>
      <c r="C146" s="3">
        <v>10</v>
      </c>
      <c r="D146" s="3" t="s">
        <v>167</v>
      </c>
      <c r="E146">
        <v>8.9</v>
      </c>
      <c r="F146" s="2">
        <v>42858</v>
      </c>
      <c r="G146" s="2"/>
      <c r="H146">
        <v>8.4</v>
      </c>
      <c r="I146" s="2">
        <v>43031</v>
      </c>
      <c r="J146" s="2"/>
      <c r="K146">
        <f t="shared" si="8"/>
        <v>0.5</v>
      </c>
    </row>
    <row r="147" spans="1:11" x14ac:dyDescent="0.35">
      <c r="A147" s="1" t="s">
        <v>169</v>
      </c>
      <c r="B147" s="3">
        <v>10</v>
      </c>
      <c r="C147" s="3">
        <v>11</v>
      </c>
      <c r="D147" s="3" t="s">
        <v>167</v>
      </c>
      <c r="E147">
        <v>9.9</v>
      </c>
      <c r="F147" s="2">
        <v>42858</v>
      </c>
      <c r="G147" s="2"/>
      <c r="H147">
        <v>7.6</v>
      </c>
      <c r="I147" s="2">
        <v>43031</v>
      </c>
      <c r="J147" s="2"/>
      <c r="K147">
        <f t="shared" si="8"/>
        <v>2.3000000000000007</v>
      </c>
    </row>
    <row r="148" spans="1:11" x14ac:dyDescent="0.35">
      <c r="A148" s="1" t="s">
        <v>170</v>
      </c>
      <c r="B148" s="3">
        <v>10</v>
      </c>
      <c r="C148" s="3">
        <v>12</v>
      </c>
      <c r="D148" s="3" t="s">
        <v>167</v>
      </c>
      <c r="E148">
        <v>11.6</v>
      </c>
      <c r="F148" s="2">
        <v>42858</v>
      </c>
      <c r="G148" s="2"/>
      <c r="H148">
        <v>11.4</v>
      </c>
      <c r="I148" s="2">
        <v>43031</v>
      </c>
      <c r="J148" s="2"/>
      <c r="K148">
        <f t="shared" si="8"/>
        <v>0.19999999999999929</v>
      </c>
    </row>
    <row r="149" spans="1:11" x14ac:dyDescent="0.35">
      <c r="A149" s="1" t="s">
        <v>171</v>
      </c>
      <c r="B149" s="3">
        <v>10</v>
      </c>
      <c r="C149" s="3">
        <v>13</v>
      </c>
      <c r="D149" s="3" t="s">
        <v>167</v>
      </c>
      <c r="E149">
        <v>10.5</v>
      </c>
      <c r="F149" s="2">
        <v>42858</v>
      </c>
      <c r="G149" s="2"/>
      <c r="H149">
        <v>9.6</v>
      </c>
      <c r="I149" s="2">
        <v>43031</v>
      </c>
      <c r="J149" s="2"/>
      <c r="K149">
        <f t="shared" si="8"/>
        <v>0.90000000000000036</v>
      </c>
    </row>
    <row r="150" spans="1:11" x14ac:dyDescent="0.35">
      <c r="A150" s="1" t="s">
        <v>172</v>
      </c>
      <c r="B150" s="3">
        <v>10</v>
      </c>
      <c r="C150" s="3">
        <v>14</v>
      </c>
      <c r="D150" s="3" t="s">
        <v>167</v>
      </c>
      <c r="E150">
        <v>9.6</v>
      </c>
      <c r="F150" s="2">
        <v>42858</v>
      </c>
      <c r="G150" s="2"/>
      <c r="H150">
        <v>10</v>
      </c>
      <c r="I150" s="2">
        <v>42744</v>
      </c>
      <c r="J150" s="2"/>
      <c r="K150">
        <f t="shared" si="8"/>
        <v>-0.40000000000000036</v>
      </c>
    </row>
    <row r="151" spans="1:11" x14ac:dyDescent="0.35">
      <c r="A151" s="1" t="s">
        <v>173</v>
      </c>
      <c r="B151" s="3">
        <v>10</v>
      </c>
      <c r="C151" s="3">
        <v>15</v>
      </c>
      <c r="D151" s="3" t="s">
        <v>167</v>
      </c>
      <c r="E151">
        <v>8.5</v>
      </c>
      <c r="F151" s="2">
        <v>42858</v>
      </c>
      <c r="G151" s="2"/>
      <c r="H151">
        <v>9.1</v>
      </c>
      <c r="I151" s="2">
        <v>43031</v>
      </c>
      <c r="J151" s="2"/>
      <c r="K151">
        <f t="shared" ref="K151:K182" si="11">E151-H151</f>
        <v>-0.59999999999999964</v>
      </c>
    </row>
    <row r="152" spans="1:11" x14ac:dyDescent="0.35">
      <c r="A152" s="1" t="s">
        <v>174</v>
      </c>
      <c r="B152" s="3">
        <v>10</v>
      </c>
      <c r="C152" s="3">
        <v>16</v>
      </c>
      <c r="D152" s="3" t="s">
        <v>167</v>
      </c>
      <c r="E152">
        <v>9.4</v>
      </c>
      <c r="F152" s="2">
        <v>42858</v>
      </c>
      <c r="G152" s="2"/>
      <c r="H152">
        <v>9.5</v>
      </c>
      <c r="I152" s="2">
        <v>43031</v>
      </c>
      <c r="J152" s="2"/>
      <c r="K152">
        <f t="shared" si="11"/>
        <v>-9.9999999999999645E-2</v>
      </c>
    </row>
    <row r="153" spans="1:11" x14ac:dyDescent="0.35">
      <c r="A153" s="1" t="s">
        <v>175</v>
      </c>
      <c r="B153" s="3">
        <v>10</v>
      </c>
      <c r="C153" s="3">
        <v>2</v>
      </c>
      <c r="D153" s="3" t="s">
        <v>167</v>
      </c>
      <c r="E153">
        <v>11.9</v>
      </c>
      <c r="F153" s="2">
        <v>42858</v>
      </c>
      <c r="G153" s="2"/>
      <c r="H153">
        <v>11.7</v>
      </c>
      <c r="I153" s="2">
        <v>43031</v>
      </c>
      <c r="J153" s="2"/>
      <c r="K153">
        <f t="shared" si="11"/>
        <v>0.20000000000000107</v>
      </c>
    </row>
    <row r="154" spans="1:11" x14ac:dyDescent="0.35">
      <c r="A154" s="1" t="s">
        <v>176</v>
      </c>
      <c r="B154" s="3">
        <v>10</v>
      </c>
      <c r="C154" s="3">
        <v>3</v>
      </c>
      <c r="D154" s="3" t="s">
        <v>167</v>
      </c>
      <c r="E154">
        <v>12.2</v>
      </c>
      <c r="F154" s="2">
        <v>42858</v>
      </c>
      <c r="G154" s="2"/>
      <c r="H154">
        <v>12.2</v>
      </c>
      <c r="I154" s="2">
        <v>43031</v>
      </c>
      <c r="J154" s="2"/>
      <c r="K154">
        <f t="shared" si="11"/>
        <v>0</v>
      </c>
    </row>
    <row r="155" spans="1:11" x14ac:dyDescent="0.35">
      <c r="A155" s="1" t="s">
        <v>177</v>
      </c>
      <c r="B155" s="3">
        <v>10</v>
      </c>
      <c r="C155" s="3">
        <v>4</v>
      </c>
      <c r="D155" s="3" t="s">
        <v>167</v>
      </c>
      <c r="E155">
        <v>11.2</v>
      </c>
      <c r="F155" s="2">
        <v>42858</v>
      </c>
      <c r="G155" s="2"/>
      <c r="H155">
        <v>10.8</v>
      </c>
      <c r="I155" s="2">
        <v>43031</v>
      </c>
      <c r="J155" s="2"/>
      <c r="K155">
        <f t="shared" si="11"/>
        <v>0.39999999999999858</v>
      </c>
    </row>
    <row r="156" spans="1:11" x14ac:dyDescent="0.35">
      <c r="A156" s="1" t="s">
        <v>178</v>
      </c>
      <c r="B156" s="3">
        <v>10</v>
      </c>
      <c r="C156" s="3">
        <v>5</v>
      </c>
      <c r="D156" s="3" t="s">
        <v>167</v>
      </c>
      <c r="E156">
        <v>11.9</v>
      </c>
      <c r="F156" s="2">
        <v>42858</v>
      </c>
      <c r="G156" s="2"/>
      <c r="H156">
        <v>11.9</v>
      </c>
      <c r="I156" s="2">
        <v>43031</v>
      </c>
      <c r="J156" s="2"/>
      <c r="K156">
        <f t="shared" si="11"/>
        <v>0</v>
      </c>
    </row>
    <row r="157" spans="1:11" x14ac:dyDescent="0.35">
      <c r="A157" s="1" t="s">
        <v>179</v>
      </c>
      <c r="B157" s="3">
        <v>10</v>
      </c>
      <c r="C157" s="3">
        <v>6</v>
      </c>
      <c r="D157" s="3" t="s">
        <v>167</v>
      </c>
      <c r="E157">
        <v>13.3</v>
      </c>
      <c r="F157" s="2">
        <v>42858</v>
      </c>
      <c r="G157" s="2"/>
      <c r="H157">
        <v>12.2</v>
      </c>
      <c r="I157" s="2">
        <v>43031</v>
      </c>
      <c r="J157" s="2"/>
      <c r="K157">
        <f t="shared" si="11"/>
        <v>1.1000000000000014</v>
      </c>
    </row>
    <row r="158" spans="1:11" x14ac:dyDescent="0.35">
      <c r="A158" s="1" t="s">
        <v>180</v>
      </c>
      <c r="B158" s="3">
        <v>10</v>
      </c>
      <c r="C158" s="3">
        <v>7</v>
      </c>
      <c r="D158" s="3" t="s">
        <v>167</v>
      </c>
      <c r="E158">
        <v>11.2</v>
      </c>
      <c r="F158" s="2">
        <v>42858</v>
      </c>
      <c r="G158" s="2"/>
      <c r="H158">
        <v>10.3</v>
      </c>
      <c r="I158" s="2">
        <v>43031</v>
      </c>
      <c r="J158" s="2"/>
      <c r="K158">
        <f t="shared" si="11"/>
        <v>0.89999999999999858</v>
      </c>
    </row>
    <row r="159" spans="1:11" x14ac:dyDescent="0.35">
      <c r="A159" s="1" t="s">
        <v>181</v>
      </c>
      <c r="B159" s="3">
        <v>10</v>
      </c>
      <c r="C159" s="3">
        <v>8</v>
      </c>
      <c r="D159" s="3" t="s">
        <v>167</v>
      </c>
      <c r="E159">
        <v>10.3</v>
      </c>
      <c r="F159" s="2">
        <v>42858</v>
      </c>
      <c r="G159" s="2"/>
      <c r="H159">
        <v>9.1</v>
      </c>
      <c r="I159" s="2">
        <v>43031</v>
      </c>
      <c r="J159" s="2"/>
      <c r="K159">
        <f t="shared" si="11"/>
        <v>1.2000000000000011</v>
      </c>
    </row>
    <row r="160" spans="1:11" x14ac:dyDescent="0.35">
      <c r="A160" s="1" t="s">
        <v>182</v>
      </c>
      <c r="B160" s="3">
        <v>10</v>
      </c>
      <c r="C160" s="3">
        <v>9</v>
      </c>
      <c r="D160" s="3" t="s">
        <v>167</v>
      </c>
      <c r="E160">
        <v>8.4</v>
      </c>
      <c r="F160" s="2">
        <v>42858</v>
      </c>
      <c r="G160" s="2"/>
      <c r="H160">
        <v>7.4</v>
      </c>
      <c r="I160" s="2">
        <v>43031</v>
      </c>
      <c r="J160" s="2"/>
      <c r="K160">
        <f t="shared" si="11"/>
        <v>1</v>
      </c>
    </row>
    <row r="161" spans="1:11" x14ac:dyDescent="0.35">
      <c r="A161" s="1" t="s">
        <v>183</v>
      </c>
      <c r="B161" s="3">
        <v>11</v>
      </c>
      <c r="C161" s="3">
        <v>1</v>
      </c>
      <c r="D161" s="3" t="s">
        <v>167</v>
      </c>
      <c r="E161">
        <v>12</v>
      </c>
      <c r="F161" s="2">
        <v>42858</v>
      </c>
      <c r="G161" s="2"/>
      <c r="H161">
        <v>11.7</v>
      </c>
      <c r="I161" s="2">
        <v>43031</v>
      </c>
      <c r="J161" s="2"/>
      <c r="K161">
        <f t="shared" si="11"/>
        <v>0.30000000000000071</v>
      </c>
    </row>
    <row r="162" spans="1:11" x14ac:dyDescent="0.35">
      <c r="A162" s="1" t="s">
        <v>184</v>
      </c>
      <c r="B162" s="3">
        <v>11</v>
      </c>
      <c r="C162" s="3">
        <v>10</v>
      </c>
      <c r="D162" s="3" t="s">
        <v>167</v>
      </c>
      <c r="E162">
        <v>13.4</v>
      </c>
      <c r="F162" s="2">
        <v>42858</v>
      </c>
      <c r="G162" s="2"/>
      <c r="H162">
        <v>13.6</v>
      </c>
      <c r="I162" s="2">
        <v>43031</v>
      </c>
      <c r="J162" s="2"/>
      <c r="K162">
        <f t="shared" si="11"/>
        <v>-0.19999999999999929</v>
      </c>
    </row>
    <row r="163" spans="1:11" x14ac:dyDescent="0.35">
      <c r="A163" s="1" t="s">
        <v>185</v>
      </c>
      <c r="B163" s="3">
        <v>11</v>
      </c>
      <c r="C163" s="3">
        <v>11</v>
      </c>
      <c r="D163" s="3" t="s">
        <v>167</v>
      </c>
      <c r="E163">
        <v>12.1</v>
      </c>
      <c r="F163" s="2">
        <v>42858</v>
      </c>
      <c r="G163" s="2"/>
      <c r="H163">
        <v>13.5</v>
      </c>
      <c r="I163" s="2">
        <v>43031</v>
      </c>
      <c r="J163" s="2"/>
      <c r="K163">
        <f t="shared" si="11"/>
        <v>-1.4000000000000004</v>
      </c>
    </row>
    <row r="164" spans="1:11" x14ac:dyDescent="0.35">
      <c r="A164" s="1" t="s">
        <v>186</v>
      </c>
      <c r="B164" s="3">
        <v>11</v>
      </c>
      <c r="C164" s="3">
        <v>12</v>
      </c>
      <c r="D164" s="3" t="s">
        <v>167</v>
      </c>
      <c r="E164">
        <v>8.1</v>
      </c>
      <c r="F164" s="2">
        <v>42858</v>
      </c>
      <c r="G164" s="2"/>
      <c r="H164">
        <v>8.1999999999999993</v>
      </c>
      <c r="I164" s="2">
        <v>43031</v>
      </c>
      <c r="J164" s="2"/>
      <c r="K164">
        <f t="shared" si="11"/>
        <v>-9.9999999999999645E-2</v>
      </c>
    </row>
    <row r="165" spans="1:11" x14ac:dyDescent="0.35">
      <c r="A165" s="1" t="s">
        <v>187</v>
      </c>
      <c r="B165" s="3">
        <v>11</v>
      </c>
      <c r="C165" s="3">
        <v>13</v>
      </c>
      <c r="D165" s="3" t="s">
        <v>167</v>
      </c>
      <c r="E165">
        <v>11</v>
      </c>
      <c r="F165" s="2">
        <v>42858</v>
      </c>
      <c r="G165" s="2"/>
      <c r="H165">
        <v>11.2</v>
      </c>
      <c r="I165" s="2">
        <v>43031</v>
      </c>
      <c r="J165" s="2"/>
      <c r="K165">
        <f t="shared" si="11"/>
        <v>-0.19999999999999929</v>
      </c>
    </row>
    <row r="166" spans="1:11" x14ac:dyDescent="0.35">
      <c r="A166" s="1" t="s">
        <v>188</v>
      </c>
      <c r="B166" s="3">
        <v>11</v>
      </c>
      <c r="C166" s="3">
        <v>14</v>
      </c>
      <c r="D166" s="3" t="s">
        <v>167</v>
      </c>
      <c r="E166">
        <v>11.9</v>
      </c>
      <c r="F166" s="2">
        <v>42858</v>
      </c>
      <c r="G166" s="2"/>
      <c r="H166">
        <v>12.1</v>
      </c>
      <c r="I166" s="2">
        <v>43031</v>
      </c>
      <c r="J166" s="2"/>
      <c r="K166">
        <f t="shared" si="11"/>
        <v>-0.19999999999999929</v>
      </c>
    </row>
    <row r="167" spans="1:11" x14ac:dyDescent="0.35">
      <c r="A167" s="1" t="s">
        <v>189</v>
      </c>
      <c r="B167" s="3">
        <v>11</v>
      </c>
      <c r="C167" s="3">
        <v>15</v>
      </c>
      <c r="D167" s="3" t="s">
        <v>167</v>
      </c>
      <c r="E167">
        <v>11.2</v>
      </c>
      <c r="F167" s="2">
        <v>42858</v>
      </c>
      <c r="G167" s="2"/>
      <c r="H167">
        <v>11.2</v>
      </c>
      <c r="I167" s="2">
        <v>43031</v>
      </c>
      <c r="J167" s="2"/>
      <c r="K167">
        <f t="shared" si="11"/>
        <v>0</v>
      </c>
    </row>
    <row r="168" spans="1:11" x14ac:dyDescent="0.35">
      <c r="A168" s="1" t="s">
        <v>190</v>
      </c>
      <c r="B168" s="3">
        <v>11</v>
      </c>
      <c r="C168" s="3">
        <v>16</v>
      </c>
      <c r="D168" s="3" t="s">
        <v>167</v>
      </c>
      <c r="E168">
        <v>11.2</v>
      </c>
      <c r="F168" s="2">
        <v>42858</v>
      </c>
      <c r="G168" s="2"/>
      <c r="H168">
        <v>11.4</v>
      </c>
      <c r="I168" s="2">
        <v>43031</v>
      </c>
      <c r="J168" s="2"/>
      <c r="K168">
        <f t="shared" si="11"/>
        <v>-0.20000000000000107</v>
      </c>
    </row>
    <row r="169" spans="1:11" x14ac:dyDescent="0.35">
      <c r="A169" s="1" t="s">
        <v>191</v>
      </c>
      <c r="B169" s="3">
        <v>11</v>
      </c>
      <c r="C169" s="3">
        <v>2</v>
      </c>
      <c r="D169" s="3" t="s">
        <v>167</v>
      </c>
      <c r="E169">
        <v>11.2</v>
      </c>
      <c r="F169" s="2">
        <v>42858</v>
      </c>
      <c r="G169" s="2"/>
      <c r="H169">
        <v>10.9</v>
      </c>
      <c r="I169" s="2">
        <v>43031</v>
      </c>
      <c r="J169" s="2"/>
      <c r="K169">
        <f t="shared" si="11"/>
        <v>0.29999999999999893</v>
      </c>
    </row>
    <row r="170" spans="1:11" x14ac:dyDescent="0.35">
      <c r="A170" s="1" t="s">
        <v>192</v>
      </c>
      <c r="B170" s="3">
        <v>11</v>
      </c>
      <c r="C170" s="3">
        <v>3</v>
      </c>
      <c r="D170" s="3" t="s">
        <v>167</v>
      </c>
      <c r="E170">
        <v>11.2</v>
      </c>
      <c r="F170" s="2">
        <v>42858</v>
      </c>
      <c r="G170" s="2"/>
      <c r="H170">
        <v>12</v>
      </c>
      <c r="I170" s="2">
        <v>43031</v>
      </c>
      <c r="J170" s="2"/>
      <c r="K170">
        <f t="shared" si="11"/>
        <v>-0.80000000000000071</v>
      </c>
    </row>
    <row r="171" spans="1:11" x14ac:dyDescent="0.35">
      <c r="A171" s="1" t="s">
        <v>193</v>
      </c>
      <c r="B171" s="3">
        <v>11</v>
      </c>
      <c r="C171" s="3">
        <v>4</v>
      </c>
      <c r="D171" s="3" t="s">
        <v>167</v>
      </c>
      <c r="E171">
        <v>11.7</v>
      </c>
      <c r="F171" s="2">
        <v>42858</v>
      </c>
      <c r="G171" s="2"/>
      <c r="H171">
        <v>12</v>
      </c>
      <c r="I171" s="2">
        <v>43031</v>
      </c>
      <c r="J171" s="2"/>
      <c r="K171">
        <f t="shared" si="11"/>
        <v>-0.30000000000000071</v>
      </c>
    </row>
    <row r="172" spans="1:11" x14ac:dyDescent="0.35">
      <c r="A172" s="1" t="s">
        <v>194</v>
      </c>
      <c r="B172" s="3">
        <v>11</v>
      </c>
      <c r="C172" s="3">
        <v>5</v>
      </c>
      <c r="D172" s="3" t="s">
        <v>167</v>
      </c>
      <c r="E172">
        <v>11.5</v>
      </c>
      <c r="F172" s="2">
        <v>42858</v>
      </c>
      <c r="G172" s="2"/>
      <c r="H172">
        <v>11.1</v>
      </c>
      <c r="I172" s="2">
        <v>43031</v>
      </c>
      <c r="J172" s="2"/>
      <c r="K172">
        <f t="shared" si="11"/>
        <v>0.40000000000000036</v>
      </c>
    </row>
    <row r="173" spans="1:11" x14ac:dyDescent="0.35">
      <c r="A173" s="1" t="s">
        <v>195</v>
      </c>
      <c r="B173" s="3">
        <v>11</v>
      </c>
      <c r="C173" s="3">
        <v>6</v>
      </c>
      <c r="D173" s="3" t="s">
        <v>167</v>
      </c>
      <c r="E173">
        <v>11.8</v>
      </c>
      <c r="F173" s="2">
        <v>42858</v>
      </c>
      <c r="G173" s="2"/>
      <c r="H173">
        <v>11.9</v>
      </c>
      <c r="I173" s="2">
        <v>43031</v>
      </c>
      <c r="J173" s="2"/>
      <c r="K173">
        <f t="shared" si="11"/>
        <v>-9.9999999999999645E-2</v>
      </c>
    </row>
    <row r="174" spans="1:11" x14ac:dyDescent="0.35">
      <c r="A174" s="1" t="s">
        <v>196</v>
      </c>
      <c r="B174" s="3">
        <v>11</v>
      </c>
      <c r="C174" s="3">
        <v>7</v>
      </c>
      <c r="D174" s="3" t="s">
        <v>167</v>
      </c>
      <c r="E174">
        <v>14.5</v>
      </c>
      <c r="F174" s="2">
        <v>42858</v>
      </c>
      <c r="G174" s="2"/>
      <c r="H174">
        <v>14.8</v>
      </c>
      <c r="I174" s="2">
        <v>43031</v>
      </c>
      <c r="J174" s="2"/>
      <c r="K174">
        <f t="shared" si="11"/>
        <v>-0.30000000000000071</v>
      </c>
    </row>
    <row r="175" spans="1:11" x14ac:dyDescent="0.35">
      <c r="A175" s="1" t="s">
        <v>197</v>
      </c>
      <c r="B175" s="3">
        <v>11</v>
      </c>
      <c r="C175" s="3">
        <v>8</v>
      </c>
      <c r="D175" s="3" t="s">
        <v>167</v>
      </c>
      <c r="E175">
        <v>12.9</v>
      </c>
      <c r="F175" s="2">
        <v>42858</v>
      </c>
      <c r="G175" s="2"/>
      <c r="H175">
        <v>13.3</v>
      </c>
      <c r="I175" s="2">
        <v>43031</v>
      </c>
      <c r="J175" s="2"/>
      <c r="K175">
        <f t="shared" si="11"/>
        <v>-0.40000000000000036</v>
      </c>
    </row>
    <row r="176" spans="1:11" x14ac:dyDescent="0.35">
      <c r="A176" s="1" t="s">
        <v>198</v>
      </c>
      <c r="B176" s="3">
        <v>11</v>
      </c>
      <c r="C176" s="3">
        <v>9</v>
      </c>
      <c r="D176" s="3" t="s">
        <v>167</v>
      </c>
      <c r="E176">
        <v>10.3</v>
      </c>
      <c r="F176" s="2">
        <v>42858</v>
      </c>
      <c r="G176" s="2"/>
      <c r="H176">
        <v>10.5</v>
      </c>
      <c r="I176" s="2">
        <v>43031</v>
      </c>
      <c r="J176" s="2"/>
      <c r="K176">
        <f t="shared" si="11"/>
        <v>-0.19999999999999929</v>
      </c>
    </row>
    <row r="177" spans="1:11" x14ac:dyDescent="0.35">
      <c r="A177" s="1" t="s">
        <v>199</v>
      </c>
      <c r="B177" s="3">
        <v>12</v>
      </c>
      <c r="C177" s="3">
        <v>1</v>
      </c>
      <c r="D177" s="3" t="s">
        <v>167</v>
      </c>
      <c r="E177">
        <v>12.5</v>
      </c>
      <c r="F177" s="2">
        <v>42858</v>
      </c>
      <c r="G177" s="2"/>
      <c r="H177">
        <v>12.4</v>
      </c>
      <c r="I177" s="2">
        <v>43031</v>
      </c>
      <c r="J177" s="2"/>
      <c r="K177">
        <f t="shared" si="11"/>
        <v>9.9999999999999645E-2</v>
      </c>
    </row>
    <row r="178" spans="1:11" x14ac:dyDescent="0.35">
      <c r="A178" s="1" t="s">
        <v>200</v>
      </c>
      <c r="B178" s="3">
        <v>12</v>
      </c>
      <c r="C178" s="3">
        <v>10</v>
      </c>
      <c r="D178" s="3" t="s">
        <v>167</v>
      </c>
      <c r="E178">
        <v>11.6</v>
      </c>
      <c r="F178" s="2">
        <v>42858</v>
      </c>
      <c r="G178" s="2"/>
      <c r="H178">
        <v>11.2</v>
      </c>
      <c r="I178" s="2">
        <v>43031</v>
      </c>
      <c r="J178" s="2"/>
      <c r="K178">
        <f t="shared" si="11"/>
        <v>0.40000000000000036</v>
      </c>
    </row>
    <row r="179" spans="1:11" x14ac:dyDescent="0.35">
      <c r="A179" s="1" t="s">
        <v>201</v>
      </c>
      <c r="B179" s="3">
        <v>12</v>
      </c>
      <c r="C179" s="3">
        <v>11</v>
      </c>
      <c r="D179" s="3" t="s">
        <v>167</v>
      </c>
      <c r="E179">
        <v>9.5</v>
      </c>
      <c r="F179" s="2">
        <v>42858</v>
      </c>
      <c r="G179" s="2"/>
      <c r="H179">
        <v>9</v>
      </c>
      <c r="I179" s="2">
        <v>43031</v>
      </c>
      <c r="J179" s="2"/>
      <c r="K179">
        <f t="shared" si="11"/>
        <v>0.5</v>
      </c>
    </row>
    <row r="180" spans="1:11" x14ac:dyDescent="0.35">
      <c r="A180" s="1" t="s">
        <v>202</v>
      </c>
      <c r="B180" s="3">
        <v>12</v>
      </c>
      <c r="C180" s="3">
        <v>12</v>
      </c>
      <c r="D180" s="3" t="s">
        <v>167</v>
      </c>
      <c r="E180">
        <v>8.4</v>
      </c>
      <c r="F180" s="2">
        <v>42858</v>
      </c>
      <c r="G180" s="2"/>
      <c r="H180">
        <v>8.6999999999999993</v>
      </c>
      <c r="I180" s="2">
        <v>43031</v>
      </c>
      <c r="J180" s="2"/>
      <c r="K180">
        <f t="shared" si="11"/>
        <v>-0.29999999999999893</v>
      </c>
    </row>
    <row r="181" spans="1:11" x14ac:dyDescent="0.35">
      <c r="A181" s="1" t="s">
        <v>203</v>
      </c>
      <c r="B181" s="3">
        <v>12</v>
      </c>
      <c r="C181" s="3">
        <v>13</v>
      </c>
      <c r="D181" s="3" t="s">
        <v>167</v>
      </c>
      <c r="E181">
        <v>12.4</v>
      </c>
      <c r="F181" s="2">
        <v>42858</v>
      </c>
      <c r="G181" s="2"/>
      <c r="H181">
        <v>12.2</v>
      </c>
      <c r="I181" s="2">
        <v>43031</v>
      </c>
      <c r="J181" s="2"/>
      <c r="K181">
        <f t="shared" si="11"/>
        <v>0.20000000000000107</v>
      </c>
    </row>
    <row r="182" spans="1:11" x14ac:dyDescent="0.35">
      <c r="A182" s="1" t="s">
        <v>204</v>
      </c>
      <c r="B182" s="3">
        <v>12</v>
      </c>
      <c r="C182" s="3">
        <v>14</v>
      </c>
      <c r="D182" s="3" t="s">
        <v>167</v>
      </c>
      <c r="E182">
        <v>12.9</v>
      </c>
      <c r="F182" s="2">
        <v>42858</v>
      </c>
      <c r="G182" s="2"/>
      <c r="H182">
        <v>12</v>
      </c>
      <c r="I182" s="2">
        <v>43031</v>
      </c>
      <c r="J182" s="2"/>
      <c r="K182">
        <f t="shared" si="11"/>
        <v>0.90000000000000036</v>
      </c>
    </row>
    <row r="183" spans="1:11" x14ac:dyDescent="0.35">
      <c r="A183" s="1" t="s">
        <v>205</v>
      </c>
      <c r="B183" s="3">
        <v>12</v>
      </c>
      <c r="C183" s="3">
        <v>15</v>
      </c>
      <c r="D183" s="3" t="s">
        <v>167</v>
      </c>
      <c r="E183">
        <v>13</v>
      </c>
      <c r="F183" s="2">
        <v>42858</v>
      </c>
      <c r="G183" s="2"/>
      <c r="H183">
        <v>12.1</v>
      </c>
      <c r="I183" s="2">
        <v>43031</v>
      </c>
      <c r="J183" s="2"/>
      <c r="K183">
        <f t="shared" ref="K183:K214" si="12">E183-H183</f>
        <v>0.90000000000000036</v>
      </c>
    </row>
    <row r="184" spans="1:11" x14ac:dyDescent="0.35">
      <c r="A184" s="1" t="s">
        <v>206</v>
      </c>
      <c r="B184" s="3">
        <v>12</v>
      </c>
      <c r="C184" s="3">
        <v>16</v>
      </c>
      <c r="D184" s="3" t="s">
        <v>167</v>
      </c>
      <c r="E184">
        <v>12.5</v>
      </c>
      <c r="F184" s="2">
        <v>42858</v>
      </c>
      <c r="G184" s="2"/>
      <c r="H184">
        <v>11.8</v>
      </c>
      <c r="I184" s="2">
        <v>43031</v>
      </c>
      <c r="J184" s="2"/>
      <c r="K184">
        <f t="shared" si="12"/>
        <v>0.69999999999999929</v>
      </c>
    </row>
    <row r="185" spans="1:11" x14ac:dyDescent="0.35">
      <c r="A185" s="1" t="s">
        <v>207</v>
      </c>
      <c r="B185" s="3">
        <v>12</v>
      </c>
      <c r="C185" s="3">
        <v>2</v>
      </c>
      <c r="D185" s="3" t="s">
        <v>167</v>
      </c>
      <c r="E185">
        <v>15</v>
      </c>
      <c r="F185" s="2">
        <v>42858</v>
      </c>
      <c r="G185" s="2"/>
      <c r="H185">
        <v>14.4</v>
      </c>
      <c r="I185" s="2">
        <v>43031</v>
      </c>
      <c r="J185" s="2"/>
      <c r="K185">
        <f t="shared" si="12"/>
        <v>0.59999999999999964</v>
      </c>
    </row>
    <row r="186" spans="1:11" x14ac:dyDescent="0.35">
      <c r="A186" s="1" t="s">
        <v>208</v>
      </c>
      <c r="B186" s="3">
        <v>12</v>
      </c>
      <c r="C186" s="3">
        <v>3</v>
      </c>
      <c r="D186" s="3" t="s">
        <v>167</v>
      </c>
      <c r="E186">
        <v>11.8</v>
      </c>
      <c r="F186" s="2">
        <v>42858</v>
      </c>
      <c r="G186" s="2"/>
      <c r="H186">
        <v>11.5</v>
      </c>
      <c r="I186" s="2">
        <v>43031</v>
      </c>
      <c r="J186" s="2"/>
      <c r="K186">
        <f t="shared" si="12"/>
        <v>0.30000000000000071</v>
      </c>
    </row>
    <row r="187" spans="1:11" x14ac:dyDescent="0.35">
      <c r="A187" s="1" t="s">
        <v>209</v>
      </c>
      <c r="B187" s="3">
        <v>12</v>
      </c>
      <c r="C187" s="3">
        <v>4</v>
      </c>
      <c r="D187" s="3" t="s">
        <v>167</v>
      </c>
      <c r="E187">
        <v>12.2</v>
      </c>
      <c r="F187" s="2">
        <v>42858</v>
      </c>
      <c r="G187" s="2"/>
      <c r="H187">
        <v>12.3</v>
      </c>
      <c r="I187" s="2">
        <v>43031</v>
      </c>
      <c r="J187" s="2"/>
      <c r="K187">
        <f t="shared" si="12"/>
        <v>-0.10000000000000142</v>
      </c>
    </row>
    <row r="188" spans="1:11" x14ac:dyDescent="0.35">
      <c r="A188" s="1" t="s">
        <v>210</v>
      </c>
      <c r="B188" s="3">
        <v>12</v>
      </c>
      <c r="C188" s="3">
        <v>5</v>
      </c>
      <c r="D188" s="3" t="s">
        <v>167</v>
      </c>
      <c r="E188">
        <v>11.2</v>
      </c>
      <c r="F188" s="2">
        <v>42858</v>
      </c>
      <c r="G188" s="2"/>
      <c r="H188">
        <v>11</v>
      </c>
      <c r="I188" s="2">
        <v>43031</v>
      </c>
      <c r="J188" s="2"/>
      <c r="K188">
        <f t="shared" si="12"/>
        <v>0.19999999999999929</v>
      </c>
    </row>
    <row r="189" spans="1:11" x14ac:dyDescent="0.35">
      <c r="A189" s="1" t="s">
        <v>211</v>
      </c>
      <c r="B189" s="3">
        <v>12</v>
      </c>
      <c r="C189" s="3">
        <v>6</v>
      </c>
      <c r="D189" s="3" t="s">
        <v>167</v>
      </c>
      <c r="E189">
        <v>12.8</v>
      </c>
      <c r="F189" s="2">
        <v>42858</v>
      </c>
      <c r="G189" s="2"/>
      <c r="H189">
        <v>12.9</v>
      </c>
      <c r="I189" s="2">
        <v>43031</v>
      </c>
      <c r="J189" s="2"/>
      <c r="K189">
        <f t="shared" si="12"/>
        <v>-9.9999999999999645E-2</v>
      </c>
    </row>
    <row r="190" spans="1:11" x14ac:dyDescent="0.35">
      <c r="A190" s="1" t="s">
        <v>212</v>
      </c>
      <c r="B190" s="3">
        <v>12</v>
      </c>
      <c r="C190" s="3">
        <v>7</v>
      </c>
      <c r="D190" s="3" t="s">
        <v>167</v>
      </c>
      <c r="E190">
        <v>10.5</v>
      </c>
      <c r="F190" s="2">
        <v>42858</v>
      </c>
      <c r="G190" s="2"/>
      <c r="H190">
        <v>10.5</v>
      </c>
      <c r="I190" s="2">
        <v>43031</v>
      </c>
      <c r="J190" s="2"/>
      <c r="K190">
        <f t="shared" si="12"/>
        <v>0</v>
      </c>
    </row>
    <row r="191" spans="1:11" x14ac:dyDescent="0.35">
      <c r="A191" s="1" t="s">
        <v>213</v>
      </c>
      <c r="B191" s="3">
        <v>12</v>
      </c>
      <c r="C191" s="3">
        <v>8</v>
      </c>
      <c r="D191" s="3" t="s">
        <v>167</v>
      </c>
      <c r="E191">
        <v>11.8</v>
      </c>
      <c r="F191" s="2">
        <v>42858</v>
      </c>
      <c r="G191" s="2"/>
      <c r="H191">
        <v>11.3</v>
      </c>
      <c r="I191" s="2">
        <v>43031</v>
      </c>
      <c r="J191" s="2"/>
      <c r="K191">
        <f t="shared" si="12"/>
        <v>0.5</v>
      </c>
    </row>
    <row r="192" spans="1:11" x14ac:dyDescent="0.35">
      <c r="A192" s="1" t="s">
        <v>214</v>
      </c>
      <c r="B192" s="3">
        <v>12</v>
      </c>
      <c r="C192" s="3">
        <v>9</v>
      </c>
      <c r="D192" s="3" t="s">
        <v>167</v>
      </c>
      <c r="E192">
        <v>9.4</v>
      </c>
      <c r="F192" s="2">
        <v>42858</v>
      </c>
      <c r="G192" s="2"/>
      <c r="H192">
        <v>8.9</v>
      </c>
      <c r="I192" s="2">
        <v>43031</v>
      </c>
      <c r="J192" s="2"/>
      <c r="K192">
        <f t="shared" si="12"/>
        <v>0.5</v>
      </c>
    </row>
    <row r="193" spans="1:11" x14ac:dyDescent="0.35">
      <c r="A193" s="1" t="s">
        <v>215</v>
      </c>
      <c r="B193" s="3">
        <v>13</v>
      </c>
      <c r="C193" s="3">
        <v>1</v>
      </c>
      <c r="D193" s="3" t="s">
        <v>216</v>
      </c>
      <c r="E193">
        <v>12.9</v>
      </c>
      <c r="F193" s="2">
        <v>42858</v>
      </c>
      <c r="G193" s="2"/>
      <c r="H193">
        <v>13.2</v>
      </c>
      <c r="I193" s="2">
        <v>43042</v>
      </c>
      <c r="J193" s="2"/>
      <c r="K193">
        <f t="shared" si="12"/>
        <v>-0.29999999999999893</v>
      </c>
    </row>
    <row r="194" spans="1:11" x14ac:dyDescent="0.35">
      <c r="A194" s="1" t="s">
        <v>217</v>
      </c>
      <c r="B194" s="3">
        <v>13</v>
      </c>
      <c r="C194" s="3">
        <v>10</v>
      </c>
      <c r="D194" s="3" t="s">
        <v>216</v>
      </c>
      <c r="E194">
        <v>14.2</v>
      </c>
      <c r="F194" s="2">
        <v>42858</v>
      </c>
      <c r="G194" s="2"/>
      <c r="H194">
        <v>13.6</v>
      </c>
      <c r="I194" s="2">
        <v>43042</v>
      </c>
      <c r="J194" s="2"/>
      <c r="K194">
        <f t="shared" si="12"/>
        <v>0.59999999999999964</v>
      </c>
    </row>
    <row r="195" spans="1:11" x14ac:dyDescent="0.35">
      <c r="A195" s="1" t="s">
        <v>218</v>
      </c>
      <c r="B195" s="3">
        <v>13</v>
      </c>
      <c r="C195" s="3">
        <v>11</v>
      </c>
      <c r="D195" s="3" t="s">
        <v>216</v>
      </c>
      <c r="E195">
        <v>12.5</v>
      </c>
      <c r="F195" s="2">
        <v>42858</v>
      </c>
      <c r="G195" s="2"/>
      <c r="H195">
        <v>12.2</v>
      </c>
      <c r="I195" s="2">
        <v>43042</v>
      </c>
      <c r="J195" s="2"/>
      <c r="K195">
        <f t="shared" si="12"/>
        <v>0.30000000000000071</v>
      </c>
    </row>
    <row r="196" spans="1:11" x14ac:dyDescent="0.35">
      <c r="A196" s="1" t="s">
        <v>219</v>
      </c>
      <c r="B196" s="3">
        <v>13</v>
      </c>
      <c r="C196" s="3">
        <v>12</v>
      </c>
      <c r="D196" s="3" t="s">
        <v>216</v>
      </c>
      <c r="E196">
        <v>10.8</v>
      </c>
      <c r="F196" s="2">
        <v>42858</v>
      </c>
      <c r="G196" s="2"/>
      <c r="H196">
        <v>10.5</v>
      </c>
      <c r="I196" s="2">
        <v>43042</v>
      </c>
      <c r="J196" s="2"/>
      <c r="K196">
        <f t="shared" si="12"/>
        <v>0.30000000000000071</v>
      </c>
    </row>
    <row r="197" spans="1:11" x14ac:dyDescent="0.35">
      <c r="A197" s="1" t="s">
        <v>220</v>
      </c>
      <c r="B197" s="3">
        <v>13</v>
      </c>
      <c r="C197" s="3">
        <v>13</v>
      </c>
      <c r="D197" s="3" t="s">
        <v>216</v>
      </c>
      <c r="E197">
        <v>12.1</v>
      </c>
      <c r="F197" s="2">
        <v>42858</v>
      </c>
      <c r="G197" s="2"/>
      <c r="H197">
        <v>11.7</v>
      </c>
      <c r="I197" s="2">
        <v>43042</v>
      </c>
      <c r="J197" s="2"/>
      <c r="K197">
        <f t="shared" si="12"/>
        <v>0.40000000000000036</v>
      </c>
    </row>
    <row r="198" spans="1:11" x14ac:dyDescent="0.35">
      <c r="A198" s="1" t="s">
        <v>221</v>
      </c>
      <c r="B198" s="3">
        <v>13</v>
      </c>
      <c r="C198" s="3">
        <v>14</v>
      </c>
      <c r="D198" s="3" t="s">
        <v>216</v>
      </c>
      <c r="E198">
        <v>11.9</v>
      </c>
      <c r="F198" s="2">
        <v>42858</v>
      </c>
      <c r="G198" s="2"/>
      <c r="H198">
        <v>11.5</v>
      </c>
      <c r="I198" s="2">
        <v>43042</v>
      </c>
      <c r="J198" s="2"/>
      <c r="K198">
        <f t="shared" si="12"/>
        <v>0.40000000000000036</v>
      </c>
    </row>
    <row r="199" spans="1:11" x14ac:dyDescent="0.35">
      <c r="A199" s="1" t="s">
        <v>222</v>
      </c>
      <c r="B199" s="3">
        <v>13</v>
      </c>
      <c r="C199" s="3">
        <v>15</v>
      </c>
      <c r="D199" s="3" t="s">
        <v>216</v>
      </c>
      <c r="E199">
        <v>13</v>
      </c>
      <c r="F199" s="2">
        <v>42858</v>
      </c>
      <c r="G199" s="2"/>
      <c r="H199">
        <v>12.6</v>
      </c>
      <c r="I199" s="2">
        <v>43042</v>
      </c>
      <c r="J199" s="2"/>
      <c r="K199">
        <f t="shared" si="12"/>
        <v>0.40000000000000036</v>
      </c>
    </row>
    <row r="200" spans="1:11" x14ac:dyDescent="0.35">
      <c r="A200" s="1" t="s">
        <v>223</v>
      </c>
      <c r="B200" s="3">
        <v>13</v>
      </c>
      <c r="C200" s="3">
        <v>16</v>
      </c>
      <c r="D200" s="3" t="s">
        <v>216</v>
      </c>
      <c r="E200">
        <v>8.8000000000000007</v>
      </c>
      <c r="F200" s="2">
        <v>42858</v>
      </c>
      <c r="G200" s="2"/>
      <c r="H200">
        <v>9.1999999999999993</v>
      </c>
      <c r="I200" s="2">
        <v>43042</v>
      </c>
      <c r="J200" s="2"/>
      <c r="K200">
        <f t="shared" si="12"/>
        <v>-0.39999999999999858</v>
      </c>
    </row>
    <row r="201" spans="1:11" x14ac:dyDescent="0.35">
      <c r="A201" s="1" t="s">
        <v>224</v>
      </c>
      <c r="B201" s="3">
        <v>13</v>
      </c>
      <c r="C201" s="3">
        <v>2</v>
      </c>
      <c r="D201" s="3" t="s">
        <v>216</v>
      </c>
      <c r="E201">
        <v>11.4</v>
      </c>
      <c r="F201" s="2">
        <v>42858</v>
      </c>
      <c r="G201" s="2"/>
      <c r="H201">
        <v>12</v>
      </c>
      <c r="I201" s="2">
        <v>43042</v>
      </c>
      <c r="J201" s="2"/>
      <c r="K201">
        <f t="shared" si="12"/>
        <v>-0.59999999999999964</v>
      </c>
    </row>
    <row r="202" spans="1:11" x14ac:dyDescent="0.35">
      <c r="A202" s="1" t="s">
        <v>225</v>
      </c>
      <c r="B202" s="3">
        <v>13</v>
      </c>
      <c r="C202" s="3">
        <v>3</v>
      </c>
      <c r="D202" s="3" t="s">
        <v>216</v>
      </c>
      <c r="E202">
        <v>11.9</v>
      </c>
      <c r="F202" s="2">
        <v>42858</v>
      </c>
      <c r="G202" s="2"/>
      <c r="H202">
        <v>11.6</v>
      </c>
      <c r="I202" s="2">
        <v>43042</v>
      </c>
      <c r="J202" s="2"/>
      <c r="K202">
        <f t="shared" si="12"/>
        <v>0.30000000000000071</v>
      </c>
    </row>
    <row r="203" spans="1:11" x14ac:dyDescent="0.35">
      <c r="A203" s="1" t="s">
        <v>226</v>
      </c>
      <c r="B203" s="3">
        <v>13</v>
      </c>
      <c r="C203" s="3">
        <v>4</v>
      </c>
      <c r="D203" s="3" t="s">
        <v>216</v>
      </c>
      <c r="E203">
        <v>14.8</v>
      </c>
      <c r="F203" s="2">
        <v>42858</v>
      </c>
      <c r="G203" s="2"/>
      <c r="H203">
        <v>15.7</v>
      </c>
      <c r="I203" s="2">
        <v>43042</v>
      </c>
      <c r="J203" s="2"/>
      <c r="K203">
        <f t="shared" si="12"/>
        <v>-0.89999999999999858</v>
      </c>
    </row>
    <row r="204" spans="1:11" x14ac:dyDescent="0.35">
      <c r="A204" s="1" t="s">
        <v>227</v>
      </c>
      <c r="B204" s="3">
        <v>13</v>
      </c>
      <c r="C204" s="3">
        <v>5</v>
      </c>
      <c r="D204" s="3" t="s">
        <v>216</v>
      </c>
      <c r="E204">
        <v>11.4</v>
      </c>
      <c r="F204" s="2">
        <v>42858</v>
      </c>
      <c r="G204" s="2"/>
      <c r="H204">
        <v>11.4</v>
      </c>
      <c r="I204" s="2">
        <v>43042</v>
      </c>
      <c r="J204" s="2"/>
      <c r="K204">
        <f t="shared" si="12"/>
        <v>0</v>
      </c>
    </row>
    <row r="205" spans="1:11" x14ac:dyDescent="0.35">
      <c r="A205" s="1" t="s">
        <v>228</v>
      </c>
      <c r="B205" s="3">
        <v>13</v>
      </c>
      <c r="C205" s="3">
        <v>6</v>
      </c>
      <c r="D205" s="3" t="s">
        <v>216</v>
      </c>
      <c r="E205">
        <v>15.2</v>
      </c>
      <c r="F205" s="2">
        <v>42858</v>
      </c>
      <c r="G205" s="2"/>
      <c r="H205">
        <v>15.1</v>
      </c>
      <c r="I205" s="2">
        <v>43042</v>
      </c>
      <c r="J205" s="2"/>
      <c r="K205">
        <f t="shared" si="12"/>
        <v>9.9999999999999645E-2</v>
      </c>
    </row>
    <row r="206" spans="1:11" x14ac:dyDescent="0.35">
      <c r="A206" s="1" t="s">
        <v>229</v>
      </c>
      <c r="B206" s="3">
        <v>13</v>
      </c>
      <c r="C206" s="3">
        <v>7</v>
      </c>
      <c r="D206" s="3" t="s">
        <v>216</v>
      </c>
      <c r="E206">
        <v>14.2</v>
      </c>
      <c r="F206" s="2">
        <v>42858</v>
      </c>
      <c r="G206" s="2"/>
      <c r="H206">
        <v>13.9</v>
      </c>
      <c r="I206" s="2">
        <v>43042</v>
      </c>
      <c r="J206" s="2"/>
      <c r="K206">
        <f t="shared" si="12"/>
        <v>0.29999999999999893</v>
      </c>
    </row>
    <row r="207" spans="1:11" x14ac:dyDescent="0.35">
      <c r="A207" s="1" t="s">
        <v>230</v>
      </c>
      <c r="B207" s="3">
        <v>13</v>
      </c>
      <c r="C207" s="3">
        <v>8</v>
      </c>
      <c r="D207" s="3" t="s">
        <v>216</v>
      </c>
      <c r="E207">
        <v>10.6</v>
      </c>
      <c r="F207" s="2">
        <v>42858</v>
      </c>
      <c r="G207" s="2"/>
      <c r="H207">
        <v>11.2</v>
      </c>
      <c r="I207" s="2">
        <v>43042</v>
      </c>
      <c r="J207" s="2"/>
      <c r="K207">
        <f t="shared" si="12"/>
        <v>-0.59999999999999964</v>
      </c>
    </row>
    <row r="208" spans="1:11" x14ac:dyDescent="0.35">
      <c r="A208" s="1" t="s">
        <v>231</v>
      </c>
      <c r="B208" s="3">
        <v>13</v>
      </c>
      <c r="C208" s="3">
        <v>9</v>
      </c>
      <c r="D208" s="3" t="s">
        <v>216</v>
      </c>
      <c r="E208">
        <v>12.8</v>
      </c>
      <c r="F208" s="2">
        <v>42858</v>
      </c>
      <c r="G208" s="2"/>
      <c r="H208">
        <v>13.2</v>
      </c>
      <c r="I208" s="2">
        <v>43042</v>
      </c>
      <c r="J208" s="2"/>
      <c r="K208">
        <f t="shared" si="12"/>
        <v>-0.39999999999999858</v>
      </c>
    </row>
    <row r="209" spans="1:11" x14ac:dyDescent="0.35">
      <c r="A209" s="1" t="s">
        <v>232</v>
      </c>
      <c r="B209" s="3">
        <v>14</v>
      </c>
      <c r="C209" s="3">
        <v>1</v>
      </c>
      <c r="D209" s="3" t="s">
        <v>233</v>
      </c>
      <c r="E209">
        <v>13.7</v>
      </c>
      <c r="F209" s="2">
        <v>42858</v>
      </c>
      <c r="G209" s="2"/>
      <c r="H209">
        <v>14.1</v>
      </c>
      <c r="I209" s="2">
        <v>43042</v>
      </c>
      <c r="J209" s="2"/>
      <c r="K209">
        <f t="shared" si="12"/>
        <v>-0.40000000000000036</v>
      </c>
    </row>
    <row r="210" spans="1:11" x14ac:dyDescent="0.35">
      <c r="A210" s="1" t="s">
        <v>234</v>
      </c>
      <c r="B210" s="3">
        <v>14</v>
      </c>
      <c r="C210" s="3">
        <v>10</v>
      </c>
      <c r="D210" s="3" t="s">
        <v>233</v>
      </c>
      <c r="E210">
        <v>10.4</v>
      </c>
      <c r="F210" s="2">
        <v>42858</v>
      </c>
      <c r="G210" s="2"/>
      <c r="H210">
        <v>10.5</v>
      </c>
      <c r="I210" s="2">
        <v>43042</v>
      </c>
      <c r="J210" s="2"/>
      <c r="K210">
        <f t="shared" si="12"/>
        <v>-9.9999999999999645E-2</v>
      </c>
    </row>
    <row r="211" spans="1:11" x14ac:dyDescent="0.35">
      <c r="A211" s="1" t="s">
        <v>235</v>
      </c>
      <c r="B211" s="3">
        <v>14</v>
      </c>
      <c r="C211" s="3">
        <v>11</v>
      </c>
      <c r="D211" s="3" t="s">
        <v>233</v>
      </c>
      <c r="E211">
        <v>10</v>
      </c>
      <c r="F211" s="2">
        <v>42858</v>
      </c>
      <c r="G211" s="2"/>
      <c r="H211">
        <v>10.1</v>
      </c>
      <c r="I211" s="2">
        <v>43042</v>
      </c>
      <c r="J211" s="2"/>
      <c r="K211">
        <f t="shared" si="12"/>
        <v>-9.9999999999999645E-2</v>
      </c>
    </row>
    <row r="212" spans="1:11" x14ac:dyDescent="0.35">
      <c r="A212" s="1" t="s">
        <v>236</v>
      </c>
      <c r="B212" s="3">
        <v>14</v>
      </c>
      <c r="C212" s="3">
        <v>12</v>
      </c>
      <c r="D212" s="3" t="s">
        <v>233</v>
      </c>
      <c r="E212">
        <v>12.3</v>
      </c>
      <c r="F212" s="2">
        <v>42858</v>
      </c>
      <c r="G212" s="2"/>
      <c r="H212">
        <v>12.4</v>
      </c>
      <c r="I212" s="2">
        <v>43042</v>
      </c>
      <c r="J212" s="2"/>
      <c r="K212">
        <f t="shared" si="12"/>
        <v>-9.9999999999999645E-2</v>
      </c>
    </row>
    <row r="213" spans="1:11" x14ac:dyDescent="0.35">
      <c r="A213" s="1" t="s">
        <v>237</v>
      </c>
      <c r="B213" s="3">
        <v>14</v>
      </c>
      <c r="C213" s="3">
        <v>13</v>
      </c>
      <c r="D213" s="3" t="s">
        <v>233</v>
      </c>
      <c r="E213">
        <v>10.1</v>
      </c>
      <c r="F213" s="2">
        <v>42858</v>
      </c>
      <c r="G213" s="2"/>
      <c r="H213">
        <v>9.9</v>
      </c>
      <c r="I213" s="2">
        <v>43042</v>
      </c>
      <c r="J213" s="2"/>
      <c r="K213">
        <f t="shared" si="12"/>
        <v>0.19999999999999929</v>
      </c>
    </row>
    <row r="214" spans="1:11" x14ac:dyDescent="0.35">
      <c r="A214" s="1" t="s">
        <v>238</v>
      </c>
      <c r="B214" s="3">
        <v>14</v>
      </c>
      <c r="C214" s="3">
        <v>14</v>
      </c>
      <c r="D214" s="3" t="s">
        <v>233</v>
      </c>
      <c r="E214">
        <v>13.5</v>
      </c>
      <c r="F214" s="2">
        <v>42858</v>
      </c>
      <c r="G214" s="2"/>
      <c r="H214">
        <v>12.8</v>
      </c>
      <c r="I214" s="2">
        <v>43042</v>
      </c>
      <c r="J214" s="2"/>
      <c r="K214">
        <f t="shared" si="12"/>
        <v>0.69999999999999929</v>
      </c>
    </row>
    <row r="215" spans="1:11" x14ac:dyDescent="0.35">
      <c r="A215" s="1" t="s">
        <v>239</v>
      </c>
      <c r="B215" s="3">
        <v>14</v>
      </c>
      <c r="C215" s="3">
        <v>15</v>
      </c>
      <c r="D215" s="3" t="s">
        <v>233</v>
      </c>
      <c r="E215">
        <v>10.8</v>
      </c>
      <c r="F215" s="2">
        <v>42858</v>
      </c>
      <c r="G215" s="2"/>
      <c r="H215">
        <v>11.8</v>
      </c>
      <c r="I215" s="2">
        <v>43042</v>
      </c>
      <c r="J215" s="2"/>
      <c r="K215">
        <f t="shared" ref="K215:K246" si="13">E215-H215</f>
        <v>-1</v>
      </c>
    </row>
    <row r="216" spans="1:11" x14ac:dyDescent="0.35">
      <c r="A216" s="1" t="s">
        <v>240</v>
      </c>
      <c r="B216" s="3">
        <v>14</v>
      </c>
      <c r="C216" s="3">
        <v>16</v>
      </c>
      <c r="D216" s="3" t="s">
        <v>233</v>
      </c>
      <c r="E216">
        <v>11.2</v>
      </c>
      <c r="F216" s="2">
        <v>42858</v>
      </c>
      <c r="G216" s="2"/>
      <c r="H216">
        <v>11.1</v>
      </c>
      <c r="I216" s="2">
        <v>43042</v>
      </c>
      <c r="J216" s="2"/>
      <c r="K216">
        <f t="shared" si="13"/>
        <v>9.9999999999999645E-2</v>
      </c>
    </row>
    <row r="217" spans="1:11" x14ac:dyDescent="0.35">
      <c r="A217" s="1" t="s">
        <v>241</v>
      </c>
      <c r="B217" s="3">
        <v>14</v>
      </c>
      <c r="C217" s="3">
        <v>2</v>
      </c>
      <c r="D217" s="3" t="s">
        <v>233</v>
      </c>
      <c r="E217">
        <v>14</v>
      </c>
      <c r="F217" s="2">
        <v>42858</v>
      </c>
      <c r="G217" s="2"/>
      <c r="H217">
        <v>13.8</v>
      </c>
      <c r="I217" s="2">
        <v>43042</v>
      </c>
      <c r="J217" s="2"/>
      <c r="K217">
        <f t="shared" si="13"/>
        <v>0.19999999999999929</v>
      </c>
    </row>
    <row r="218" spans="1:11" x14ac:dyDescent="0.35">
      <c r="A218" s="1" t="s">
        <v>242</v>
      </c>
      <c r="B218" s="3">
        <v>14</v>
      </c>
      <c r="C218" s="3">
        <v>3</v>
      </c>
      <c r="D218" s="3" t="s">
        <v>233</v>
      </c>
      <c r="E218">
        <v>13.7</v>
      </c>
      <c r="F218" s="2">
        <v>42858</v>
      </c>
      <c r="G218" s="2"/>
      <c r="H218">
        <v>13.4</v>
      </c>
      <c r="I218" s="2">
        <v>43042</v>
      </c>
      <c r="J218" s="2"/>
      <c r="K218">
        <f t="shared" si="13"/>
        <v>0.29999999999999893</v>
      </c>
    </row>
    <row r="219" spans="1:11" x14ac:dyDescent="0.35">
      <c r="A219" s="1" t="s">
        <v>243</v>
      </c>
      <c r="B219" s="3">
        <v>14</v>
      </c>
      <c r="C219" s="3">
        <v>4</v>
      </c>
      <c r="D219" s="3" t="s">
        <v>233</v>
      </c>
      <c r="E219">
        <v>10.9</v>
      </c>
      <c r="F219" s="2">
        <v>42858</v>
      </c>
      <c r="G219" s="2"/>
      <c r="H219">
        <v>10.5</v>
      </c>
      <c r="I219" s="2">
        <v>43042</v>
      </c>
      <c r="J219" s="2"/>
      <c r="K219">
        <f t="shared" si="13"/>
        <v>0.40000000000000036</v>
      </c>
    </row>
    <row r="220" spans="1:11" x14ac:dyDescent="0.35">
      <c r="A220" s="1" t="s">
        <v>244</v>
      </c>
      <c r="B220" s="3">
        <v>14</v>
      </c>
      <c r="C220" s="3">
        <v>5</v>
      </c>
      <c r="D220" s="3" t="s">
        <v>233</v>
      </c>
      <c r="E220">
        <v>12.9</v>
      </c>
      <c r="F220" s="2">
        <v>42858</v>
      </c>
      <c r="G220" s="2"/>
      <c r="H220">
        <v>13.2</v>
      </c>
      <c r="I220" s="2">
        <v>43042</v>
      </c>
      <c r="J220" s="2"/>
      <c r="K220">
        <f t="shared" si="13"/>
        <v>-0.29999999999999893</v>
      </c>
    </row>
    <row r="221" spans="1:11" x14ac:dyDescent="0.35">
      <c r="A221" s="1" t="s">
        <v>245</v>
      </c>
      <c r="B221" s="3">
        <v>14</v>
      </c>
      <c r="C221" s="3">
        <v>6</v>
      </c>
      <c r="D221" s="3" t="s">
        <v>233</v>
      </c>
      <c r="E221">
        <v>12.2</v>
      </c>
      <c r="F221" s="2">
        <v>42858</v>
      </c>
      <c r="G221" s="2"/>
      <c r="H221">
        <v>12.3</v>
      </c>
      <c r="I221" s="2">
        <v>43042</v>
      </c>
      <c r="J221" s="2"/>
      <c r="K221">
        <f t="shared" si="13"/>
        <v>-0.10000000000000142</v>
      </c>
    </row>
    <row r="222" spans="1:11" x14ac:dyDescent="0.35">
      <c r="A222" s="1" t="s">
        <v>246</v>
      </c>
      <c r="B222" s="3">
        <v>14</v>
      </c>
      <c r="C222" s="3">
        <v>7</v>
      </c>
      <c r="D222" s="3" t="s">
        <v>233</v>
      </c>
      <c r="E222">
        <v>12.4</v>
      </c>
      <c r="F222" s="2">
        <v>42858</v>
      </c>
      <c r="G222" s="2"/>
      <c r="H222">
        <v>13</v>
      </c>
      <c r="I222" s="2">
        <v>43042</v>
      </c>
      <c r="J222" s="2"/>
      <c r="K222">
        <f t="shared" si="13"/>
        <v>-0.59999999999999964</v>
      </c>
    </row>
    <row r="223" spans="1:11" x14ac:dyDescent="0.35">
      <c r="A223" s="1" t="s">
        <v>247</v>
      </c>
      <c r="B223" s="3">
        <v>14</v>
      </c>
      <c r="C223" s="3">
        <v>8</v>
      </c>
      <c r="D223" s="3" t="s">
        <v>233</v>
      </c>
      <c r="E223">
        <v>9.5</v>
      </c>
      <c r="F223" s="2">
        <v>42858</v>
      </c>
      <c r="G223" s="2"/>
      <c r="H223">
        <v>10.1</v>
      </c>
      <c r="I223" s="2">
        <v>43042</v>
      </c>
      <c r="J223" s="2"/>
      <c r="K223">
        <f t="shared" si="13"/>
        <v>-0.59999999999999964</v>
      </c>
    </row>
    <row r="224" spans="1:11" x14ac:dyDescent="0.35">
      <c r="A224" s="1" t="s">
        <v>248</v>
      </c>
      <c r="B224" s="3">
        <v>14</v>
      </c>
      <c r="C224" s="3">
        <v>9</v>
      </c>
      <c r="D224" s="3" t="s">
        <v>233</v>
      </c>
      <c r="E224">
        <v>11.1</v>
      </c>
      <c r="F224" s="2">
        <v>42858</v>
      </c>
      <c r="G224" s="2"/>
      <c r="H224">
        <v>10.5</v>
      </c>
      <c r="I224" s="2">
        <v>43042</v>
      </c>
      <c r="J224" s="2"/>
      <c r="K224">
        <f t="shared" si="13"/>
        <v>0.59999999999999964</v>
      </c>
    </row>
    <row r="225" spans="1:11" x14ac:dyDescent="0.35">
      <c r="A225" s="1" t="s">
        <v>249</v>
      </c>
      <c r="B225" s="3">
        <v>15</v>
      </c>
      <c r="C225" s="3">
        <v>1</v>
      </c>
      <c r="D225" s="3" t="s">
        <v>216</v>
      </c>
      <c r="E225">
        <v>14.6</v>
      </c>
      <c r="F225" s="2">
        <v>42858</v>
      </c>
      <c r="G225" s="2"/>
      <c r="H225">
        <v>15.5</v>
      </c>
      <c r="I225" s="2">
        <v>43042</v>
      </c>
      <c r="J225" s="2"/>
      <c r="K225">
        <f t="shared" si="13"/>
        <v>-0.90000000000000036</v>
      </c>
    </row>
    <row r="226" spans="1:11" x14ac:dyDescent="0.35">
      <c r="A226" s="1" t="s">
        <v>250</v>
      </c>
      <c r="B226" s="3">
        <v>15</v>
      </c>
      <c r="C226" s="3">
        <v>10</v>
      </c>
      <c r="D226" s="3" t="s">
        <v>216</v>
      </c>
      <c r="E226">
        <v>10</v>
      </c>
      <c r="F226" s="2">
        <v>42858</v>
      </c>
      <c r="G226" s="2"/>
      <c r="H226">
        <v>9.6999999999999993</v>
      </c>
      <c r="I226" s="2">
        <v>43042</v>
      </c>
      <c r="J226" s="2"/>
      <c r="K226">
        <f t="shared" si="13"/>
        <v>0.30000000000000071</v>
      </c>
    </row>
    <row r="227" spans="1:11" x14ac:dyDescent="0.35">
      <c r="A227" s="1" t="s">
        <v>251</v>
      </c>
      <c r="B227" s="3">
        <v>15</v>
      </c>
      <c r="C227" s="3">
        <v>11</v>
      </c>
      <c r="D227" s="3" t="s">
        <v>216</v>
      </c>
      <c r="E227">
        <v>12.5</v>
      </c>
      <c r="F227" s="2">
        <v>42858</v>
      </c>
      <c r="G227" s="2"/>
      <c r="H227">
        <v>12.4</v>
      </c>
      <c r="I227" s="2">
        <v>43042</v>
      </c>
      <c r="J227" s="2"/>
      <c r="K227">
        <f t="shared" si="13"/>
        <v>9.9999999999999645E-2</v>
      </c>
    </row>
    <row r="228" spans="1:11" x14ac:dyDescent="0.35">
      <c r="A228" s="1" t="s">
        <v>252</v>
      </c>
      <c r="B228" s="3">
        <v>15</v>
      </c>
      <c r="C228" s="3">
        <v>12</v>
      </c>
      <c r="D228" s="3" t="s">
        <v>216</v>
      </c>
      <c r="E228">
        <v>10.4</v>
      </c>
      <c r="F228" s="2">
        <v>42858</v>
      </c>
      <c r="G228" s="2"/>
      <c r="H228">
        <v>11</v>
      </c>
      <c r="I228" s="2">
        <v>43042</v>
      </c>
      <c r="J228" s="2"/>
      <c r="K228">
        <f t="shared" si="13"/>
        <v>-0.59999999999999964</v>
      </c>
    </row>
    <row r="229" spans="1:11" x14ac:dyDescent="0.35">
      <c r="A229" s="1" t="s">
        <v>253</v>
      </c>
      <c r="B229" s="3">
        <v>15</v>
      </c>
      <c r="C229" s="3">
        <v>13</v>
      </c>
      <c r="D229" s="3" t="s">
        <v>216</v>
      </c>
      <c r="E229">
        <v>9.5</v>
      </c>
      <c r="F229" s="2">
        <v>42858</v>
      </c>
      <c r="G229" s="2"/>
      <c r="H229">
        <v>9.5</v>
      </c>
      <c r="I229" s="2">
        <v>43042</v>
      </c>
      <c r="J229" s="2"/>
      <c r="K229">
        <f t="shared" si="13"/>
        <v>0</v>
      </c>
    </row>
    <row r="230" spans="1:11" x14ac:dyDescent="0.35">
      <c r="A230" s="1" t="s">
        <v>254</v>
      </c>
      <c r="B230" s="3">
        <v>15</v>
      </c>
      <c r="C230" s="3">
        <v>14</v>
      </c>
      <c r="D230" s="3" t="s">
        <v>216</v>
      </c>
      <c r="E230">
        <v>11</v>
      </c>
      <c r="F230" s="2">
        <v>42858</v>
      </c>
      <c r="G230" s="2"/>
      <c r="H230">
        <v>11.1</v>
      </c>
      <c r="I230" s="2">
        <v>43042</v>
      </c>
      <c r="J230" s="2"/>
      <c r="K230">
        <f t="shared" si="13"/>
        <v>-9.9999999999999645E-2</v>
      </c>
    </row>
    <row r="231" spans="1:11" x14ac:dyDescent="0.35">
      <c r="A231" s="1" t="s">
        <v>255</v>
      </c>
      <c r="B231" s="3">
        <v>15</v>
      </c>
      <c r="C231" s="3">
        <v>15</v>
      </c>
      <c r="D231" s="3" t="s">
        <v>216</v>
      </c>
      <c r="E231">
        <v>9.1</v>
      </c>
      <c r="F231" s="2">
        <v>42858</v>
      </c>
      <c r="G231" s="2"/>
      <c r="H231">
        <v>9.6999999999999993</v>
      </c>
      <c r="I231" s="2">
        <v>43042</v>
      </c>
      <c r="J231" s="2"/>
      <c r="K231">
        <f t="shared" si="13"/>
        <v>-0.59999999999999964</v>
      </c>
    </row>
    <row r="232" spans="1:11" x14ac:dyDescent="0.35">
      <c r="A232" s="1" t="s">
        <v>256</v>
      </c>
      <c r="B232" s="3">
        <v>15</v>
      </c>
      <c r="C232" s="3">
        <v>16</v>
      </c>
      <c r="D232" s="3" t="s">
        <v>216</v>
      </c>
      <c r="E232">
        <v>12.6</v>
      </c>
      <c r="F232" s="2">
        <v>42858</v>
      </c>
      <c r="G232" s="2"/>
      <c r="H232">
        <v>12.6</v>
      </c>
      <c r="I232" s="2">
        <v>43042</v>
      </c>
      <c r="J232" s="2"/>
      <c r="K232">
        <f t="shared" si="13"/>
        <v>0</v>
      </c>
    </row>
    <row r="233" spans="1:11" x14ac:dyDescent="0.35">
      <c r="A233" s="1" t="s">
        <v>257</v>
      </c>
      <c r="B233" s="3">
        <v>15</v>
      </c>
      <c r="C233" s="3">
        <v>2</v>
      </c>
      <c r="D233" s="3" t="s">
        <v>216</v>
      </c>
      <c r="E233">
        <v>13.3</v>
      </c>
      <c r="F233" s="2">
        <v>42858</v>
      </c>
      <c r="G233" s="2"/>
      <c r="H233">
        <v>14.4</v>
      </c>
      <c r="I233" s="2">
        <v>43042</v>
      </c>
      <c r="J233" s="2"/>
      <c r="K233">
        <f t="shared" si="13"/>
        <v>-1.0999999999999996</v>
      </c>
    </row>
    <row r="234" spans="1:11" x14ac:dyDescent="0.35">
      <c r="A234" s="1" t="s">
        <v>258</v>
      </c>
      <c r="B234" s="3">
        <v>15</v>
      </c>
      <c r="C234" s="3">
        <v>3</v>
      </c>
      <c r="D234" s="3" t="s">
        <v>216</v>
      </c>
      <c r="E234">
        <v>9.6</v>
      </c>
      <c r="F234" s="2">
        <v>42858</v>
      </c>
      <c r="G234" s="2"/>
      <c r="H234">
        <v>9.9</v>
      </c>
      <c r="I234" s="2">
        <v>43042</v>
      </c>
      <c r="J234" s="2"/>
      <c r="K234">
        <f t="shared" si="13"/>
        <v>-0.30000000000000071</v>
      </c>
    </row>
    <row r="235" spans="1:11" x14ac:dyDescent="0.35">
      <c r="A235" s="1" t="s">
        <v>259</v>
      </c>
      <c r="B235" s="3">
        <v>15</v>
      </c>
      <c r="C235" s="3">
        <v>4</v>
      </c>
      <c r="D235" s="3" t="s">
        <v>216</v>
      </c>
      <c r="E235">
        <v>12.4</v>
      </c>
      <c r="F235" s="2">
        <v>42858</v>
      </c>
      <c r="G235" s="2"/>
      <c r="H235">
        <v>12.4</v>
      </c>
      <c r="I235" s="2">
        <v>43042</v>
      </c>
      <c r="J235" s="2"/>
      <c r="K235">
        <f t="shared" si="13"/>
        <v>0</v>
      </c>
    </row>
    <row r="236" spans="1:11" x14ac:dyDescent="0.35">
      <c r="A236" s="1" t="s">
        <v>260</v>
      </c>
      <c r="B236" s="3">
        <v>15</v>
      </c>
      <c r="C236" s="3">
        <v>5</v>
      </c>
      <c r="D236" s="3" t="s">
        <v>216</v>
      </c>
      <c r="E236">
        <v>12.2</v>
      </c>
      <c r="F236" s="2">
        <v>42858</v>
      </c>
      <c r="G236" s="2"/>
      <c r="H236">
        <v>12</v>
      </c>
      <c r="I236" s="2">
        <v>43042</v>
      </c>
      <c r="J236" s="2"/>
      <c r="K236">
        <f t="shared" si="13"/>
        <v>0.19999999999999929</v>
      </c>
    </row>
    <row r="237" spans="1:11" x14ac:dyDescent="0.35">
      <c r="A237" s="1" t="s">
        <v>261</v>
      </c>
      <c r="B237" s="3">
        <v>15</v>
      </c>
      <c r="C237" s="3">
        <v>6</v>
      </c>
      <c r="D237" s="3" t="s">
        <v>216</v>
      </c>
      <c r="E237">
        <v>15.1</v>
      </c>
      <c r="F237" s="2">
        <v>42858</v>
      </c>
      <c r="G237" s="2"/>
      <c r="H237">
        <v>15.3</v>
      </c>
      <c r="I237" s="2">
        <v>43042</v>
      </c>
      <c r="J237" s="2"/>
      <c r="K237">
        <f t="shared" si="13"/>
        <v>-0.20000000000000107</v>
      </c>
    </row>
    <row r="238" spans="1:11" x14ac:dyDescent="0.35">
      <c r="A238" s="1" t="s">
        <v>262</v>
      </c>
      <c r="B238" s="3">
        <v>15</v>
      </c>
      <c r="C238" s="3">
        <v>7</v>
      </c>
      <c r="D238" s="3" t="s">
        <v>216</v>
      </c>
      <c r="E238">
        <v>12.5</v>
      </c>
      <c r="F238" s="2">
        <v>42858</v>
      </c>
      <c r="G238" s="2"/>
      <c r="H238">
        <v>11.8</v>
      </c>
      <c r="I238" s="2">
        <v>43042</v>
      </c>
      <c r="J238" s="2"/>
      <c r="K238">
        <f t="shared" si="13"/>
        <v>0.69999999999999929</v>
      </c>
    </row>
    <row r="239" spans="1:11" x14ac:dyDescent="0.35">
      <c r="A239" s="1" t="s">
        <v>263</v>
      </c>
      <c r="B239" s="3">
        <v>15</v>
      </c>
      <c r="C239" s="3">
        <v>8</v>
      </c>
      <c r="D239" s="3" t="s">
        <v>216</v>
      </c>
      <c r="E239">
        <v>11.4</v>
      </c>
      <c r="F239" s="2">
        <v>42858</v>
      </c>
      <c r="G239" s="2"/>
      <c r="H239">
        <v>11.4</v>
      </c>
      <c r="I239" s="2">
        <v>43042</v>
      </c>
      <c r="J239" s="2"/>
      <c r="K239">
        <f t="shared" si="13"/>
        <v>0</v>
      </c>
    </row>
    <row r="240" spans="1:11" x14ac:dyDescent="0.35">
      <c r="A240" s="1" t="s">
        <v>264</v>
      </c>
      <c r="B240" s="3">
        <v>15</v>
      </c>
      <c r="C240" s="3">
        <v>9</v>
      </c>
      <c r="D240" s="3" t="s">
        <v>216</v>
      </c>
      <c r="E240">
        <v>13.2</v>
      </c>
      <c r="F240" s="2">
        <v>42858</v>
      </c>
      <c r="G240" s="2"/>
      <c r="H240">
        <v>13.2</v>
      </c>
      <c r="I240" s="2">
        <v>43042</v>
      </c>
      <c r="J240" s="2"/>
      <c r="K240">
        <f t="shared" si="13"/>
        <v>0</v>
      </c>
    </row>
    <row r="241" spans="1:11" x14ac:dyDescent="0.35">
      <c r="A241" s="1" t="s">
        <v>265</v>
      </c>
      <c r="B241" s="3">
        <v>16</v>
      </c>
      <c r="C241" s="3">
        <v>1</v>
      </c>
      <c r="D241" s="3" t="s">
        <v>233</v>
      </c>
      <c r="E241">
        <v>11</v>
      </c>
      <c r="F241" s="2">
        <v>42858</v>
      </c>
      <c r="G241" s="2"/>
      <c r="H241">
        <v>11.1</v>
      </c>
      <c r="I241" s="2">
        <v>43042</v>
      </c>
      <c r="J241" s="2"/>
      <c r="K241">
        <f t="shared" si="13"/>
        <v>-9.9999999999999645E-2</v>
      </c>
    </row>
    <row r="242" spans="1:11" x14ac:dyDescent="0.35">
      <c r="A242" s="1" t="s">
        <v>266</v>
      </c>
      <c r="B242" s="3">
        <v>16</v>
      </c>
      <c r="C242" s="3">
        <v>10</v>
      </c>
      <c r="D242" s="3" t="s">
        <v>233</v>
      </c>
      <c r="E242">
        <v>8</v>
      </c>
      <c r="F242" s="2">
        <v>42858</v>
      </c>
      <c r="G242" s="2"/>
      <c r="H242">
        <v>7.9</v>
      </c>
      <c r="I242" s="2">
        <v>43042</v>
      </c>
      <c r="J242" s="2"/>
      <c r="K242">
        <f t="shared" si="13"/>
        <v>9.9999999999999645E-2</v>
      </c>
    </row>
    <row r="243" spans="1:11" x14ac:dyDescent="0.35">
      <c r="A243" s="1" t="s">
        <v>267</v>
      </c>
      <c r="B243" s="3">
        <v>16</v>
      </c>
      <c r="C243" s="3">
        <v>11</v>
      </c>
      <c r="D243" s="3" t="s">
        <v>233</v>
      </c>
      <c r="E243">
        <v>12.5</v>
      </c>
      <c r="F243" s="2">
        <v>42858</v>
      </c>
      <c r="G243" s="2"/>
      <c r="H243">
        <v>12</v>
      </c>
      <c r="I243" s="2">
        <v>43042</v>
      </c>
      <c r="J243" s="2"/>
      <c r="K243">
        <f t="shared" si="13"/>
        <v>0.5</v>
      </c>
    </row>
    <row r="244" spans="1:11" x14ac:dyDescent="0.35">
      <c r="A244" s="1" t="s">
        <v>268</v>
      </c>
      <c r="B244" s="3">
        <v>16</v>
      </c>
      <c r="C244" s="3">
        <v>12</v>
      </c>
      <c r="D244" s="3" t="s">
        <v>233</v>
      </c>
      <c r="E244">
        <v>9.1</v>
      </c>
      <c r="F244" s="2">
        <v>42858</v>
      </c>
      <c r="G244" s="2"/>
      <c r="H244">
        <v>9</v>
      </c>
      <c r="I244" s="2">
        <v>43042</v>
      </c>
      <c r="J244" s="2"/>
      <c r="K244">
        <f t="shared" si="13"/>
        <v>9.9999999999999645E-2</v>
      </c>
    </row>
    <row r="245" spans="1:11" x14ac:dyDescent="0.35">
      <c r="A245" s="1" t="s">
        <v>269</v>
      </c>
      <c r="B245" s="3">
        <v>16</v>
      </c>
      <c r="C245" s="3">
        <v>13</v>
      </c>
      <c r="D245" s="3" t="s">
        <v>233</v>
      </c>
      <c r="E245">
        <v>11</v>
      </c>
      <c r="F245" s="2">
        <v>42858</v>
      </c>
      <c r="G245" s="2"/>
      <c r="H245">
        <v>10.1</v>
      </c>
      <c r="I245" s="2">
        <v>43042</v>
      </c>
      <c r="J245" s="2"/>
      <c r="K245">
        <f t="shared" si="13"/>
        <v>0.90000000000000036</v>
      </c>
    </row>
    <row r="246" spans="1:11" x14ac:dyDescent="0.35">
      <c r="A246" s="1" t="s">
        <v>270</v>
      </c>
      <c r="B246" s="3">
        <v>16</v>
      </c>
      <c r="C246" s="3">
        <v>14</v>
      </c>
      <c r="D246" s="3" t="s">
        <v>233</v>
      </c>
      <c r="E246">
        <v>9.4</v>
      </c>
      <c r="F246" s="2">
        <v>42858</v>
      </c>
      <c r="G246" s="2"/>
      <c r="H246">
        <v>8.3000000000000007</v>
      </c>
      <c r="I246" s="2">
        <v>43042</v>
      </c>
      <c r="J246" s="2"/>
      <c r="K246">
        <f t="shared" si="13"/>
        <v>1.0999999999999996</v>
      </c>
    </row>
    <row r="247" spans="1:11" x14ac:dyDescent="0.35">
      <c r="A247" s="1" t="s">
        <v>271</v>
      </c>
      <c r="B247" s="3">
        <v>16</v>
      </c>
      <c r="C247" s="3">
        <v>15</v>
      </c>
      <c r="D247" s="3" t="s">
        <v>233</v>
      </c>
      <c r="E247">
        <v>9.6</v>
      </c>
      <c r="F247" s="2">
        <v>42858</v>
      </c>
      <c r="G247" s="2"/>
      <c r="H247">
        <v>8</v>
      </c>
      <c r="I247" s="2">
        <v>43042</v>
      </c>
      <c r="J247" s="2"/>
      <c r="K247">
        <f t="shared" ref="K247:K260" si="14">E247-H247</f>
        <v>1.5999999999999996</v>
      </c>
    </row>
    <row r="248" spans="1:11" x14ac:dyDescent="0.35">
      <c r="A248" s="1" t="s">
        <v>272</v>
      </c>
      <c r="B248" s="3">
        <v>16</v>
      </c>
      <c r="C248" s="3">
        <v>16</v>
      </c>
      <c r="D248" s="3" t="s">
        <v>233</v>
      </c>
      <c r="E248">
        <v>10.6</v>
      </c>
      <c r="F248" s="2">
        <v>42858</v>
      </c>
      <c r="G248" s="2"/>
      <c r="H248">
        <v>7.6</v>
      </c>
      <c r="I248" s="2">
        <v>43042</v>
      </c>
      <c r="J248" s="2"/>
      <c r="K248">
        <f t="shared" si="14"/>
        <v>3</v>
      </c>
    </row>
    <row r="249" spans="1:11" x14ac:dyDescent="0.35">
      <c r="A249" s="1" t="s">
        <v>273</v>
      </c>
      <c r="B249" s="3">
        <v>16</v>
      </c>
      <c r="C249" s="3">
        <v>2</v>
      </c>
      <c r="D249" s="3" t="s">
        <v>233</v>
      </c>
      <c r="E249">
        <v>11.3</v>
      </c>
      <c r="F249" s="2">
        <v>42858</v>
      </c>
      <c r="G249" s="2"/>
      <c r="H249">
        <v>11.5</v>
      </c>
      <c r="I249" s="2">
        <v>43042</v>
      </c>
      <c r="J249" s="2"/>
      <c r="K249">
        <f t="shared" si="14"/>
        <v>-0.19999999999999929</v>
      </c>
    </row>
    <row r="250" spans="1:11" x14ac:dyDescent="0.35">
      <c r="A250" s="1" t="s">
        <v>274</v>
      </c>
      <c r="B250" s="3">
        <v>16</v>
      </c>
      <c r="C250" s="3">
        <v>3</v>
      </c>
      <c r="D250" s="3" t="s">
        <v>233</v>
      </c>
      <c r="E250">
        <v>13.2</v>
      </c>
      <c r="F250" s="2">
        <v>42858</v>
      </c>
      <c r="G250" s="2"/>
      <c r="H250">
        <v>12.7</v>
      </c>
      <c r="I250" s="2">
        <v>43042</v>
      </c>
      <c r="J250" s="2"/>
      <c r="K250">
        <f t="shared" si="14"/>
        <v>0.5</v>
      </c>
    </row>
    <row r="251" spans="1:11" x14ac:dyDescent="0.35">
      <c r="A251" s="1" t="s">
        <v>275</v>
      </c>
      <c r="B251" s="3">
        <v>16</v>
      </c>
      <c r="C251" s="3">
        <v>4</v>
      </c>
      <c r="D251" s="3" t="s">
        <v>233</v>
      </c>
      <c r="E251">
        <v>12.6</v>
      </c>
      <c r="F251" s="2">
        <v>42858</v>
      </c>
      <c r="G251" s="2"/>
      <c r="H251">
        <v>10.8</v>
      </c>
      <c r="I251" s="2">
        <v>43042</v>
      </c>
      <c r="J251" s="2"/>
      <c r="K251">
        <f t="shared" si="14"/>
        <v>1.7999999999999989</v>
      </c>
    </row>
    <row r="252" spans="1:11" x14ac:dyDescent="0.35">
      <c r="A252" s="1" t="s">
        <v>276</v>
      </c>
      <c r="B252" s="3">
        <v>16</v>
      </c>
      <c r="C252" s="3">
        <v>5</v>
      </c>
      <c r="D252" s="3" t="s">
        <v>233</v>
      </c>
      <c r="E252">
        <v>10.4</v>
      </c>
      <c r="F252" s="2">
        <v>42858</v>
      </c>
      <c r="G252" s="2"/>
      <c r="H252">
        <v>10.1</v>
      </c>
      <c r="I252" s="2">
        <v>43042</v>
      </c>
      <c r="J252" s="2"/>
      <c r="K252">
        <f t="shared" si="14"/>
        <v>0.30000000000000071</v>
      </c>
    </row>
    <row r="253" spans="1:11" x14ac:dyDescent="0.35">
      <c r="A253" s="1" t="s">
        <v>277</v>
      </c>
      <c r="B253" s="3">
        <v>16</v>
      </c>
      <c r="C253" s="3">
        <v>6</v>
      </c>
      <c r="D253" s="3" t="s">
        <v>233</v>
      </c>
      <c r="E253">
        <v>12</v>
      </c>
      <c r="F253" s="2">
        <v>42858</v>
      </c>
      <c r="G253" s="2"/>
      <c r="H253">
        <v>11.7</v>
      </c>
      <c r="I253" s="2">
        <v>43042</v>
      </c>
      <c r="J253" s="2"/>
      <c r="K253">
        <f t="shared" si="14"/>
        <v>0.30000000000000071</v>
      </c>
    </row>
    <row r="254" spans="1:11" x14ac:dyDescent="0.35">
      <c r="A254" s="1" t="s">
        <v>278</v>
      </c>
      <c r="B254" s="3">
        <v>16</v>
      </c>
      <c r="C254" s="3">
        <v>7</v>
      </c>
      <c r="D254" s="3" t="s">
        <v>233</v>
      </c>
      <c r="E254">
        <v>9.9</v>
      </c>
      <c r="F254" s="2">
        <v>42858</v>
      </c>
      <c r="G254" s="2"/>
      <c r="H254">
        <v>9.8000000000000007</v>
      </c>
      <c r="I254" s="2">
        <v>43042</v>
      </c>
      <c r="J254" s="2"/>
      <c r="K254">
        <f t="shared" si="14"/>
        <v>9.9999999999999645E-2</v>
      </c>
    </row>
    <row r="255" spans="1:11" x14ac:dyDescent="0.35">
      <c r="A255" s="1" t="s">
        <v>279</v>
      </c>
      <c r="B255" s="3">
        <v>16</v>
      </c>
      <c r="C255" s="3">
        <v>8</v>
      </c>
      <c r="D255" s="3" t="s">
        <v>233</v>
      </c>
      <c r="E255">
        <v>11.6</v>
      </c>
      <c r="F255" s="2">
        <v>42858</v>
      </c>
      <c r="G255" s="2"/>
      <c r="H255">
        <v>11.5</v>
      </c>
      <c r="I255" s="2">
        <v>43042</v>
      </c>
      <c r="J255" s="2"/>
      <c r="K255">
        <f t="shared" si="14"/>
        <v>9.9999999999999645E-2</v>
      </c>
    </row>
    <row r="256" spans="1:11" x14ac:dyDescent="0.35">
      <c r="A256" s="1" t="s">
        <v>280</v>
      </c>
      <c r="B256" s="3">
        <v>16</v>
      </c>
      <c r="C256" s="3">
        <v>9</v>
      </c>
      <c r="D256" s="3" t="s">
        <v>233</v>
      </c>
      <c r="E256">
        <v>13.2</v>
      </c>
      <c r="F256" s="2">
        <v>42858</v>
      </c>
      <c r="G256" s="2"/>
      <c r="H256">
        <v>12.9</v>
      </c>
      <c r="I256" s="2">
        <v>43042</v>
      </c>
      <c r="J256" s="2"/>
      <c r="K256">
        <f t="shared" si="14"/>
        <v>0.29999999999999893</v>
      </c>
    </row>
    <row r="257" spans="1:17" x14ac:dyDescent="0.35">
      <c r="A257" s="1" t="s">
        <v>281</v>
      </c>
      <c r="B257" s="3">
        <v>17</v>
      </c>
      <c r="C257" s="3">
        <v>1</v>
      </c>
      <c r="D257" s="3" t="s">
        <v>216</v>
      </c>
      <c r="E257">
        <v>15.2</v>
      </c>
      <c r="F257" s="2">
        <v>42858</v>
      </c>
      <c r="G257" s="2"/>
      <c r="H257">
        <v>14.7</v>
      </c>
      <c r="I257" s="2">
        <v>43042</v>
      </c>
      <c r="J257" s="2"/>
      <c r="K257">
        <f t="shared" si="14"/>
        <v>0.5</v>
      </c>
    </row>
    <row r="258" spans="1:17" x14ac:dyDescent="0.35">
      <c r="A258" s="1" t="s">
        <v>282</v>
      </c>
      <c r="B258" s="3">
        <v>17</v>
      </c>
      <c r="C258" s="3">
        <v>10</v>
      </c>
      <c r="D258" s="3" t="s">
        <v>216</v>
      </c>
      <c r="E258">
        <v>15.6</v>
      </c>
      <c r="F258" s="2">
        <v>42858</v>
      </c>
      <c r="G258" s="2"/>
      <c r="H258">
        <v>14.1</v>
      </c>
      <c r="I258" s="2">
        <v>43042</v>
      </c>
      <c r="J258" s="2"/>
      <c r="K258">
        <f t="shared" si="14"/>
        <v>1.5</v>
      </c>
    </row>
    <row r="259" spans="1:17" x14ac:dyDescent="0.35">
      <c r="A259" s="1" t="s">
        <v>283</v>
      </c>
      <c r="B259" s="3">
        <v>17</v>
      </c>
      <c r="C259" s="3">
        <v>11</v>
      </c>
      <c r="D259" s="3" t="s">
        <v>216</v>
      </c>
      <c r="E259">
        <v>12.5</v>
      </c>
      <c r="F259" s="2">
        <v>42858</v>
      </c>
      <c r="G259" s="2"/>
      <c r="H259">
        <v>13.4</v>
      </c>
      <c r="I259" s="2">
        <v>43042</v>
      </c>
      <c r="J259" s="2"/>
      <c r="K259">
        <f t="shared" si="14"/>
        <v>-0.90000000000000036</v>
      </c>
    </row>
    <row r="260" spans="1:17" x14ac:dyDescent="0.35">
      <c r="A260" s="1" t="s">
        <v>284</v>
      </c>
      <c r="B260" s="3">
        <v>17</v>
      </c>
      <c r="C260" s="3">
        <v>12</v>
      </c>
      <c r="D260" s="3" t="s">
        <v>216</v>
      </c>
      <c r="E260">
        <v>14.2</v>
      </c>
      <c r="F260" s="2">
        <v>42858</v>
      </c>
      <c r="G260" s="2"/>
      <c r="H260">
        <v>13.6</v>
      </c>
      <c r="I260" s="2">
        <v>43042</v>
      </c>
      <c r="J260" s="2"/>
      <c r="K260">
        <f t="shared" si="14"/>
        <v>0.59999999999999964</v>
      </c>
    </row>
    <row r="261" spans="1:17" x14ac:dyDescent="0.35">
      <c r="A261" s="1" t="s">
        <v>285</v>
      </c>
      <c r="B261" s="3">
        <v>17</v>
      </c>
      <c r="C261" s="3">
        <v>13</v>
      </c>
      <c r="D261" s="3" t="s">
        <v>216</v>
      </c>
      <c r="E261">
        <v>14.4</v>
      </c>
      <c r="F261" s="2">
        <v>42858</v>
      </c>
      <c r="G261" s="2"/>
      <c r="H261" t="s">
        <v>84</v>
      </c>
      <c r="I261" s="2">
        <v>43042</v>
      </c>
      <c r="J261" s="2"/>
      <c r="K261" t="s">
        <v>84</v>
      </c>
      <c r="Q261" t="s">
        <v>87</v>
      </c>
    </row>
    <row r="262" spans="1:17" x14ac:dyDescent="0.35">
      <c r="A262" s="1" t="s">
        <v>286</v>
      </c>
      <c r="B262" s="3">
        <v>17</v>
      </c>
      <c r="C262" s="3">
        <v>14</v>
      </c>
      <c r="D262" s="3" t="s">
        <v>216</v>
      </c>
      <c r="E262">
        <v>13.4</v>
      </c>
      <c r="F262" s="2">
        <v>42858</v>
      </c>
      <c r="G262" s="2"/>
      <c r="H262">
        <v>12.7</v>
      </c>
      <c r="I262" s="2">
        <v>43042</v>
      </c>
      <c r="J262" s="2"/>
      <c r="K262">
        <f t="shared" ref="K262:K289" si="15">E262-H262</f>
        <v>0.70000000000000107</v>
      </c>
    </row>
    <row r="263" spans="1:17" x14ac:dyDescent="0.35">
      <c r="A263" s="1" t="s">
        <v>287</v>
      </c>
      <c r="B263" s="3">
        <v>17</v>
      </c>
      <c r="C263" s="3">
        <v>15</v>
      </c>
      <c r="D263" s="3" t="s">
        <v>216</v>
      </c>
      <c r="E263">
        <v>13.6</v>
      </c>
      <c r="F263" s="2">
        <v>42858</v>
      </c>
      <c r="G263" s="2"/>
      <c r="H263">
        <v>12.3</v>
      </c>
      <c r="I263" s="2">
        <v>43042</v>
      </c>
      <c r="J263" s="2"/>
      <c r="K263">
        <f t="shared" si="15"/>
        <v>1.2999999999999989</v>
      </c>
    </row>
    <row r="264" spans="1:17" x14ac:dyDescent="0.35">
      <c r="A264" s="1" t="s">
        <v>288</v>
      </c>
      <c r="B264" s="3">
        <v>17</v>
      </c>
      <c r="C264" s="3">
        <v>16</v>
      </c>
      <c r="D264" s="3" t="s">
        <v>216</v>
      </c>
      <c r="E264">
        <v>16.5</v>
      </c>
      <c r="F264" s="2">
        <v>42858</v>
      </c>
      <c r="G264" s="2"/>
      <c r="H264">
        <v>15.9</v>
      </c>
      <c r="I264" s="2">
        <v>43042</v>
      </c>
      <c r="J264" s="2"/>
      <c r="K264">
        <f t="shared" si="15"/>
        <v>0.59999999999999964</v>
      </c>
    </row>
    <row r="265" spans="1:17" x14ac:dyDescent="0.35">
      <c r="A265" s="1" t="s">
        <v>289</v>
      </c>
      <c r="B265" s="3">
        <v>17</v>
      </c>
      <c r="C265" s="3">
        <v>2</v>
      </c>
      <c r="D265" s="3" t="s">
        <v>216</v>
      </c>
      <c r="E265">
        <v>15.1</v>
      </c>
      <c r="F265" s="2">
        <v>42858</v>
      </c>
      <c r="G265" s="2"/>
      <c r="H265">
        <v>14.4</v>
      </c>
      <c r="I265" s="2">
        <v>43042</v>
      </c>
      <c r="J265" s="2"/>
      <c r="K265">
        <f t="shared" si="15"/>
        <v>0.69999999999999929</v>
      </c>
    </row>
    <row r="266" spans="1:17" x14ac:dyDescent="0.35">
      <c r="A266" s="1" t="s">
        <v>290</v>
      </c>
      <c r="B266" s="3">
        <v>17</v>
      </c>
      <c r="C266" s="3">
        <v>3</v>
      </c>
      <c r="D266" s="3" t="s">
        <v>216</v>
      </c>
      <c r="E266">
        <v>17.399999999999999</v>
      </c>
      <c r="F266" s="2">
        <v>42858</v>
      </c>
      <c r="G266" s="2"/>
      <c r="H266">
        <v>16.8</v>
      </c>
      <c r="I266" s="2">
        <v>43042</v>
      </c>
      <c r="J266" s="2"/>
      <c r="K266">
        <f t="shared" si="15"/>
        <v>0.59999999999999787</v>
      </c>
    </row>
    <row r="267" spans="1:17" x14ac:dyDescent="0.35">
      <c r="A267" s="1" t="s">
        <v>291</v>
      </c>
      <c r="B267" s="3">
        <v>17</v>
      </c>
      <c r="C267" s="3">
        <v>4</v>
      </c>
      <c r="D267" s="3" t="s">
        <v>216</v>
      </c>
      <c r="E267">
        <v>15.5</v>
      </c>
      <c r="F267" s="2">
        <v>42858</v>
      </c>
      <c r="G267" s="2"/>
      <c r="H267">
        <v>16.600000000000001</v>
      </c>
      <c r="I267" s="2">
        <v>43042</v>
      </c>
      <c r="J267" s="2"/>
      <c r="K267">
        <f t="shared" si="15"/>
        <v>-1.1000000000000014</v>
      </c>
    </row>
    <row r="268" spans="1:17" x14ac:dyDescent="0.35">
      <c r="A268" s="1" t="s">
        <v>292</v>
      </c>
      <c r="B268" s="3">
        <v>17</v>
      </c>
      <c r="C268" s="3">
        <v>5</v>
      </c>
      <c r="D268" s="3" t="s">
        <v>216</v>
      </c>
      <c r="E268">
        <v>15</v>
      </c>
      <c r="F268" s="2">
        <v>42858</v>
      </c>
      <c r="G268" s="2"/>
      <c r="H268">
        <v>15.5</v>
      </c>
      <c r="I268" s="2">
        <v>43042</v>
      </c>
      <c r="J268" s="2"/>
      <c r="K268">
        <f t="shared" si="15"/>
        <v>-0.5</v>
      </c>
    </row>
    <row r="269" spans="1:17" x14ac:dyDescent="0.35">
      <c r="A269" s="1" t="s">
        <v>293</v>
      </c>
      <c r="B269" s="3">
        <v>17</v>
      </c>
      <c r="C269" s="3">
        <v>6</v>
      </c>
      <c r="D269" s="3" t="s">
        <v>216</v>
      </c>
      <c r="E269">
        <v>16.399999999999999</v>
      </c>
      <c r="F269" s="2">
        <v>42858</v>
      </c>
      <c r="G269" s="2"/>
      <c r="H269">
        <v>16.3</v>
      </c>
      <c r="I269" s="2">
        <v>43042</v>
      </c>
      <c r="J269" s="2"/>
      <c r="K269">
        <f t="shared" si="15"/>
        <v>9.9999999999997868E-2</v>
      </c>
    </row>
    <row r="270" spans="1:17" x14ac:dyDescent="0.35">
      <c r="A270" s="1" t="s">
        <v>294</v>
      </c>
      <c r="B270" s="3">
        <v>17</v>
      </c>
      <c r="C270" s="3">
        <v>7</v>
      </c>
      <c r="D270" s="3" t="s">
        <v>216</v>
      </c>
      <c r="E270">
        <v>15.9</v>
      </c>
      <c r="F270" s="2">
        <v>42858</v>
      </c>
      <c r="G270" s="2"/>
      <c r="H270">
        <v>14.5</v>
      </c>
      <c r="I270" s="2">
        <v>43042</v>
      </c>
      <c r="J270" s="2"/>
      <c r="K270">
        <f t="shared" si="15"/>
        <v>1.4000000000000004</v>
      </c>
    </row>
    <row r="271" spans="1:17" x14ac:dyDescent="0.35">
      <c r="A271" s="1" t="s">
        <v>295</v>
      </c>
      <c r="B271" s="3">
        <v>17</v>
      </c>
      <c r="C271" s="3">
        <v>8</v>
      </c>
      <c r="D271" s="3" t="s">
        <v>216</v>
      </c>
      <c r="E271">
        <v>15.6</v>
      </c>
      <c r="F271" s="2">
        <v>42858</v>
      </c>
      <c r="G271" s="2"/>
      <c r="H271">
        <v>14.7</v>
      </c>
      <c r="I271" s="2">
        <v>43042</v>
      </c>
      <c r="J271" s="2"/>
      <c r="K271">
        <f t="shared" si="15"/>
        <v>0.90000000000000036</v>
      </c>
    </row>
    <row r="272" spans="1:17" x14ac:dyDescent="0.35">
      <c r="A272" s="1" t="s">
        <v>296</v>
      </c>
      <c r="B272" s="3">
        <v>17</v>
      </c>
      <c r="C272" s="3">
        <v>9</v>
      </c>
      <c r="D272" s="3" t="s">
        <v>216</v>
      </c>
      <c r="E272">
        <v>13.5</v>
      </c>
      <c r="F272" s="2">
        <v>42858</v>
      </c>
      <c r="G272" s="2"/>
      <c r="H272">
        <v>12.8</v>
      </c>
      <c r="I272" s="2">
        <v>43042</v>
      </c>
      <c r="J272" s="2"/>
      <c r="K272">
        <f t="shared" si="15"/>
        <v>0.69999999999999929</v>
      </c>
    </row>
    <row r="273" spans="1:11" x14ac:dyDescent="0.35">
      <c r="A273" s="1" t="s">
        <v>297</v>
      </c>
      <c r="B273" s="3">
        <v>18</v>
      </c>
      <c r="C273" s="3">
        <v>1</v>
      </c>
      <c r="D273" s="3" t="s">
        <v>233</v>
      </c>
      <c r="E273">
        <v>11.8</v>
      </c>
      <c r="F273" s="2">
        <v>42858</v>
      </c>
      <c r="G273" s="2"/>
      <c r="H273">
        <v>11.7</v>
      </c>
      <c r="I273" s="2">
        <v>43042</v>
      </c>
      <c r="J273" s="2"/>
      <c r="K273">
        <f t="shared" si="15"/>
        <v>0.10000000000000142</v>
      </c>
    </row>
    <row r="274" spans="1:11" x14ac:dyDescent="0.35">
      <c r="A274" s="1" t="s">
        <v>298</v>
      </c>
      <c r="B274" s="3">
        <v>18</v>
      </c>
      <c r="C274" s="3">
        <v>10</v>
      </c>
      <c r="D274" s="3" t="s">
        <v>233</v>
      </c>
      <c r="E274">
        <v>12.8</v>
      </c>
      <c r="F274" s="2">
        <v>42858</v>
      </c>
      <c r="G274" s="2"/>
      <c r="H274">
        <v>12.2</v>
      </c>
      <c r="I274" s="2">
        <v>43042</v>
      </c>
      <c r="J274" s="2"/>
      <c r="K274">
        <f t="shared" si="15"/>
        <v>0.60000000000000142</v>
      </c>
    </row>
    <row r="275" spans="1:11" x14ac:dyDescent="0.35">
      <c r="A275" s="1" t="s">
        <v>299</v>
      </c>
      <c r="B275" s="3">
        <v>18</v>
      </c>
      <c r="C275" s="3">
        <v>11</v>
      </c>
      <c r="D275" s="3" t="s">
        <v>233</v>
      </c>
      <c r="E275">
        <v>11.3</v>
      </c>
      <c r="F275" s="2">
        <v>42858</v>
      </c>
      <c r="G275" s="2"/>
      <c r="H275">
        <v>11.4</v>
      </c>
      <c r="I275" s="2">
        <v>43042</v>
      </c>
      <c r="J275" s="2"/>
      <c r="K275">
        <f t="shared" si="15"/>
        <v>-9.9999999999999645E-2</v>
      </c>
    </row>
    <row r="276" spans="1:11" x14ac:dyDescent="0.35">
      <c r="A276" s="1" t="s">
        <v>300</v>
      </c>
      <c r="B276" s="3">
        <v>18</v>
      </c>
      <c r="C276" s="3">
        <v>12</v>
      </c>
      <c r="D276" s="3" t="s">
        <v>233</v>
      </c>
      <c r="E276">
        <v>11.5</v>
      </c>
      <c r="F276" s="2">
        <v>42858</v>
      </c>
      <c r="G276" s="2"/>
      <c r="H276">
        <v>11.5</v>
      </c>
      <c r="I276" s="2">
        <v>43042</v>
      </c>
      <c r="J276" s="2"/>
      <c r="K276">
        <f t="shared" si="15"/>
        <v>0</v>
      </c>
    </row>
    <row r="277" spans="1:11" x14ac:dyDescent="0.35">
      <c r="A277" s="1" t="s">
        <v>301</v>
      </c>
      <c r="B277" s="3">
        <v>18</v>
      </c>
      <c r="C277" s="3">
        <v>13</v>
      </c>
      <c r="D277" s="3" t="s">
        <v>233</v>
      </c>
      <c r="E277">
        <v>12.2</v>
      </c>
      <c r="F277" s="2">
        <v>42858</v>
      </c>
      <c r="G277" s="2"/>
      <c r="H277">
        <v>11.6</v>
      </c>
      <c r="I277" s="2">
        <v>43042</v>
      </c>
      <c r="J277" s="2"/>
      <c r="K277">
        <f t="shared" si="15"/>
        <v>0.59999999999999964</v>
      </c>
    </row>
    <row r="278" spans="1:11" x14ac:dyDescent="0.35">
      <c r="A278" s="1" t="s">
        <v>302</v>
      </c>
      <c r="B278" s="3">
        <v>18</v>
      </c>
      <c r="C278" s="3">
        <v>14</v>
      </c>
      <c r="D278" s="3" t="s">
        <v>233</v>
      </c>
      <c r="E278">
        <v>11.9</v>
      </c>
      <c r="F278" s="2">
        <v>42858</v>
      </c>
      <c r="G278" s="2"/>
      <c r="H278">
        <v>11.6</v>
      </c>
      <c r="I278" s="2">
        <v>43042</v>
      </c>
      <c r="J278" s="2"/>
      <c r="K278">
        <f t="shared" si="15"/>
        <v>0.30000000000000071</v>
      </c>
    </row>
    <row r="279" spans="1:11" x14ac:dyDescent="0.35">
      <c r="A279" s="1" t="s">
        <v>303</v>
      </c>
      <c r="B279" s="3">
        <v>18</v>
      </c>
      <c r="C279" s="3">
        <v>15</v>
      </c>
      <c r="D279" s="3" t="s">
        <v>233</v>
      </c>
      <c r="E279">
        <v>9</v>
      </c>
      <c r="F279" s="2">
        <v>42858</v>
      </c>
      <c r="G279" s="2"/>
      <c r="H279">
        <v>8.5</v>
      </c>
      <c r="I279" s="2">
        <v>43042</v>
      </c>
      <c r="J279" s="2"/>
      <c r="K279">
        <f t="shared" si="15"/>
        <v>0.5</v>
      </c>
    </row>
    <row r="280" spans="1:11" x14ac:dyDescent="0.35">
      <c r="A280" s="1" t="s">
        <v>304</v>
      </c>
      <c r="B280" s="3">
        <v>18</v>
      </c>
      <c r="C280" s="3">
        <v>16</v>
      </c>
      <c r="D280" s="3" t="s">
        <v>233</v>
      </c>
      <c r="E280">
        <v>9.9</v>
      </c>
      <c r="F280" s="2">
        <v>42858</v>
      </c>
      <c r="G280" s="2"/>
      <c r="H280">
        <v>9.5</v>
      </c>
      <c r="I280" s="2">
        <v>43042</v>
      </c>
      <c r="J280" s="2"/>
      <c r="K280">
        <f t="shared" si="15"/>
        <v>0.40000000000000036</v>
      </c>
    </row>
    <row r="281" spans="1:11" x14ac:dyDescent="0.35">
      <c r="A281" s="1" t="s">
        <v>305</v>
      </c>
      <c r="B281" s="3">
        <v>18</v>
      </c>
      <c r="C281" s="3">
        <v>2</v>
      </c>
      <c r="D281" s="3" t="s">
        <v>233</v>
      </c>
      <c r="E281">
        <v>12.7</v>
      </c>
      <c r="F281" s="2">
        <v>42858</v>
      </c>
      <c r="G281" s="2"/>
      <c r="H281">
        <v>12.3</v>
      </c>
      <c r="I281" s="2">
        <v>43042</v>
      </c>
      <c r="J281" s="2"/>
      <c r="K281">
        <f t="shared" si="15"/>
        <v>0.39999999999999858</v>
      </c>
    </row>
    <row r="282" spans="1:11" x14ac:dyDescent="0.35">
      <c r="A282" s="1" t="s">
        <v>306</v>
      </c>
      <c r="B282" s="3">
        <v>18</v>
      </c>
      <c r="C282" s="3">
        <v>3</v>
      </c>
      <c r="D282" s="3" t="s">
        <v>233</v>
      </c>
      <c r="E282">
        <v>11.9</v>
      </c>
      <c r="F282" s="2">
        <v>42858</v>
      </c>
      <c r="G282" s="2"/>
      <c r="H282">
        <v>10.6</v>
      </c>
      <c r="I282" s="2">
        <v>43042</v>
      </c>
      <c r="J282" s="2"/>
      <c r="K282">
        <f t="shared" si="15"/>
        <v>1.3000000000000007</v>
      </c>
    </row>
    <row r="283" spans="1:11" x14ac:dyDescent="0.35">
      <c r="A283" s="1" t="s">
        <v>307</v>
      </c>
      <c r="B283" s="3">
        <v>18</v>
      </c>
      <c r="C283" s="3">
        <v>4</v>
      </c>
      <c r="D283" s="3" t="s">
        <v>233</v>
      </c>
      <c r="E283">
        <v>12.5</v>
      </c>
      <c r="F283" s="2">
        <v>42858</v>
      </c>
      <c r="G283" s="2"/>
      <c r="H283">
        <v>12.3</v>
      </c>
      <c r="I283" s="2">
        <v>43042</v>
      </c>
      <c r="J283" s="2"/>
      <c r="K283">
        <f t="shared" si="15"/>
        <v>0.19999999999999929</v>
      </c>
    </row>
    <row r="284" spans="1:11" x14ac:dyDescent="0.35">
      <c r="A284" s="1" t="s">
        <v>308</v>
      </c>
      <c r="B284" s="3">
        <v>18</v>
      </c>
      <c r="C284" s="3">
        <v>5</v>
      </c>
      <c r="D284" s="3" t="s">
        <v>233</v>
      </c>
      <c r="E284">
        <v>12.9</v>
      </c>
      <c r="F284" s="2">
        <v>42858</v>
      </c>
      <c r="G284" s="2"/>
      <c r="H284">
        <v>12.1</v>
      </c>
      <c r="I284" s="2">
        <v>43042</v>
      </c>
      <c r="J284" s="2"/>
      <c r="K284">
        <f t="shared" si="15"/>
        <v>0.80000000000000071</v>
      </c>
    </row>
    <row r="285" spans="1:11" x14ac:dyDescent="0.35">
      <c r="A285" s="1" t="s">
        <v>309</v>
      </c>
      <c r="B285" s="3">
        <v>18</v>
      </c>
      <c r="C285" s="3">
        <v>6</v>
      </c>
      <c r="D285" s="3" t="s">
        <v>233</v>
      </c>
      <c r="E285">
        <v>12.5</v>
      </c>
      <c r="F285" s="2">
        <v>42858</v>
      </c>
      <c r="G285" s="2"/>
      <c r="H285">
        <v>11.5</v>
      </c>
      <c r="I285" s="2">
        <v>43042</v>
      </c>
      <c r="J285" s="2"/>
      <c r="K285">
        <f t="shared" si="15"/>
        <v>1</v>
      </c>
    </row>
    <row r="286" spans="1:11" x14ac:dyDescent="0.35">
      <c r="A286" s="1" t="s">
        <v>310</v>
      </c>
      <c r="B286" s="3">
        <v>18</v>
      </c>
      <c r="C286" s="3">
        <v>7</v>
      </c>
      <c r="D286" s="3" t="s">
        <v>233</v>
      </c>
      <c r="E286">
        <v>11.4</v>
      </c>
      <c r="F286" s="2">
        <v>42858</v>
      </c>
      <c r="G286" s="2"/>
      <c r="H286">
        <v>11.1</v>
      </c>
      <c r="I286" s="2">
        <v>43042</v>
      </c>
      <c r="J286" s="2"/>
      <c r="K286">
        <f t="shared" si="15"/>
        <v>0.30000000000000071</v>
      </c>
    </row>
    <row r="287" spans="1:11" x14ac:dyDescent="0.35">
      <c r="A287" s="1" t="s">
        <v>311</v>
      </c>
      <c r="B287" s="3">
        <v>18</v>
      </c>
      <c r="C287" s="3">
        <v>8</v>
      </c>
      <c r="D287" s="3" t="s">
        <v>233</v>
      </c>
      <c r="E287">
        <v>12</v>
      </c>
      <c r="F287" s="2">
        <v>42858</v>
      </c>
      <c r="G287" s="2"/>
      <c r="H287">
        <v>12.1</v>
      </c>
      <c r="I287" s="2">
        <v>43042</v>
      </c>
      <c r="J287" s="2"/>
      <c r="K287">
        <f t="shared" si="15"/>
        <v>-9.9999999999999645E-2</v>
      </c>
    </row>
    <row r="288" spans="1:11" x14ac:dyDescent="0.35">
      <c r="A288" s="1" t="s">
        <v>312</v>
      </c>
      <c r="B288" s="3">
        <v>18</v>
      </c>
      <c r="C288" s="3">
        <v>9</v>
      </c>
      <c r="D288" s="3" t="s">
        <v>233</v>
      </c>
      <c r="E288">
        <v>13</v>
      </c>
      <c r="F288" s="2">
        <v>42858</v>
      </c>
      <c r="G288" s="2"/>
      <c r="H288">
        <v>12.7</v>
      </c>
      <c r="I288" s="2">
        <v>43042</v>
      </c>
      <c r="J288" s="2"/>
      <c r="K288">
        <f t="shared" si="15"/>
        <v>0.30000000000000071</v>
      </c>
    </row>
    <row r="289" spans="1:17" x14ac:dyDescent="0.35">
      <c r="A289" s="1" t="s">
        <v>313</v>
      </c>
      <c r="B289" s="3">
        <v>6</v>
      </c>
      <c r="C289" s="3">
        <v>16</v>
      </c>
      <c r="D289" s="3" t="s">
        <v>35</v>
      </c>
      <c r="E289">
        <v>11.7</v>
      </c>
      <c r="F289" s="2">
        <v>42858</v>
      </c>
      <c r="G289" s="2"/>
      <c r="H289">
        <v>12.4</v>
      </c>
      <c r="I289" s="2">
        <v>43042</v>
      </c>
      <c r="J289" s="2"/>
      <c r="K289">
        <f t="shared" si="15"/>
        <v>-0.70000000000000107</v>
      </c>
    </row>
    <row r="290" spans="1:17" x14ac:dyDescent="0.35">
      <c r="A290" s="1" t="s">
        <v>314</v>
      </c>
      <c r="B290" s="3">
        <v>6</v>
      </c>
      <c r="C290" s="3">
        <v>16</v>
      </c>
      <c r="D290" s="3" t="s">
        <v>35</v>
      </c>
      <c r="E290">
        <v>11</v>
      </c>
      <c r="F290" s="2">
        <v>42858</v>
      </c>
      <c r="G290" s="2"/>
      <c r="H290" t="s">
        <v>84</v>
      </c>
      <c r="I290" s="2"/>
      <c r="J290" s="2"/>
      <c r="K290" t="s">
        <v>84</v>
      </c>
      <c r="Q290" t="s">
        <v>315</v>
      </c>
    </row>
  </sheetData>
  <sortState ref="A2:K290">
    <sortCondition ref="A1"/>
  </sortState>
  <conditionalFormatting sqref="K1:K1048576">
    <cfRule type="cellIs" dxfId="77" priority="2" operator="lessThan">
      <formula>0</formula>
    </cfRule>
  </conditionalFormatting>
  <conditionalFormatting sqref="O1:P1048576 Q1">
    <cfRule type="cellIs" dxfId="76" priority="1" operator="lessThan">
      <formula>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F1" workbookViewId="0">
      <selection activeCell="K2" sqref="K2:K16"/>
    </sheetView>
  </sheetViews>
  <sheetFormatPr baseColWidth="10" defaultRowHeight="14.5" x14ac:dyDescent="0.35"/>
  <cols>
    <col min="1" max="1" width="13.6328125" bestFit="1" customWidth="1"/>
    <col min="2" max="2" width="17.54296875" bestFit="1" customWidth="1"/>
    <col min="4" max="4" width="13.6328125" bestFit="1" customWidth="1"/>
    <col min="5" max="5" width="16.7265625" customWidth="1"/>
    <col min="7" max="7" width="13.6328125" bestFit="1" customWidth="1"/>
    <col min="8" max="8" width="28.6328125" bestFit="1" customWidth="1"/>
    <col min="9" max="9" width="21.90625" bestFit="1" customWidth="1"/>
    <col min="10" max="10" width="13.6328125" bestFit="1" customWidth="1"/>
    <col min="11" max="11" width="27.81640625" bestFit="1" customWidth="1"/>
    <col min="12" max="12" width="21.08984375" bestFit="1" customWidth="1"/>
  </cols>
  <sheetData>
    <row r="1" spans="1:11" x14ac:dyDescent="0.35">
      <c r="A1" s="16" t="s">
        <v>1246</v>
      </c>
      <c r="B1" t="s">
        <v>1249</v>
      </c>
      <c r="D1" s="16" t="s">
        <v>1246</v>
      </c>
      <c r="E1" t="s">
        <v>1250</v>
      </c>
      <c r="G1" s="16" t="s">
        <v>1246</v>
      </c>
      <c r="H1" t="s">
        <v>1252</v>
      </c>
      <c r="J1" s="16" t="s">
        <v>1246</v>
      </c>
      <c r="K1" t="s">
        <v>1251</v>
      </c>
    </row>
    <row r="2" spans="1:11" x14ac:dyDescent="0.35">
      <c r="A2" s="29" t="s">
        <v>759</v>
      </c>
      <c r="B2" s="30">
        <v>13</v>
      </c>
      <c r="D2" s="29" t="s">
        <v>759</v>
      </c>
      <c r="E2" s="30">
        <v>13</v>
      </c>
      <c r="G2" s="29" t="s">
        <v>759</v>
      </c>
      <c r="H2" s="6">
        <v>-0.44709928846343949</v>
      </c>
      <c r="J2" s="29" t="s">
        <v>759</v>
      </c>
      <c r="K2" s="6">
        <v>-0.77615123457675661</v>
      </c>
    </row>
    <row r="3" spans="1:11" x14ac:dyDescent="0.35">
      <c r="A3" s="29" t="s">
        <v>981</v>
      </c>
      <c r="B3" s="30">
        <v>17</v>
      </c>
      <c r="D3" s="29" t="s">
        <v>981</v>
      </c>
      <c r="E3" s="30">
        <v>14</v>
      </c>
      <c r="G3" s="29" t="s">
        <v>981</v>
      </c>
      <c r="H3" s="6">
        <v>0.23299828204994774</v>
      </c>
      <c r="J3" s="29" t="s">
        <v>981</v>
      </c>
      <c r="K3" s="6">
        <v>0.15823879909220379</v>
      </c>
    </row>
    <row r="4" spans="1:11" x14ac:dyDescent="0.35">
      <c r="A4" s="29" t="s">
        <v>454</v>
      </c>
      <c r="B4" s="30">
        <v>27</v>
      </c>
      <c r="D4" s="29" t="s">
        <v>454</v>
      </c>
      <c r="E4" s="30">
        <v>17</v>
      </c>
      <c r="G4" s="29" t="s">
        <v>454</v>
      </c>
      <c r="H4" s="6">
        <v>0.40230752937422082</v>
      </c>
      <c r="J4" s="29" t="s">
        <v>454</v>
      </c>
      <c r="K4" s="6">
        <v>0.38227513276752334</v>
      </c>
    </row>
    <row r="5" spans="1:11" x14ac:dyDescent="0.35">
      <c r="A5" s="29" t="s">
        <v>924</v>
      </c>
      <c r="B5" s="30">
        <v>16</v>
      </c>
      <c r="D5" s="29" t="s">
        <v>924</v>
      </c>
      <c r="E5" s="30">
        <v>19</v>
      </c>
      <c r="G5" s="29" t="s">
        <v>924</v>
      </c>
      <c r="H5" s="6">
        <v>0.25972443364939002</v>
      </c>
      <c r="J5" s="29" t="s">
        <v>924</v>
      </c>
      <c r="K5" s="6">
        <v>0.10336248565032174</v>
      </c>
    </row>
    <row r="6" spans="1:11" x14ac:dyDescent="0.35">
      <c r="A6" s="29" t="s">
        <v>486</v>
      </c>
      <c r="B6" s="30">
        <v>40</v>
      </c>
      <c r="D6" s="29" t="s">
        <v>709</v>
      </c>
      <c r="E6" s="30">
        <v>1</v>
      </c>
      <c r="G6" s="29" t="s">
        <v>486</v>
      </c>
      <c r="H6" s="6">
        <v>0.28444626706172443</v>
      </c>
      <c r="J6" s="29" t="s">
        <v>709</v>
      </c>
      <c r="K6" s="6">
        <v>0.24931731059137796</v>
      </c>
    </row>
    <row r="7" spans="1:11" x14ac:dyDescent="0.35">
      <c r="A7" s="29" t="s">
        <v>929</v>
      </c>
      <c r="B7" s="30">
        <v>13</v>
      </c>
      <c r="D7" s="29" t="s">
        <v>486</v>
      </c>
      <c r="E7" s="30">
        <v>38</v>
      </c>
      <c r="G7" s="29" t="s">
        <v>929</v>
      </c>
      <c r="H7" s="6">
        <v>0.48807334157765053</v>
      </c>
      <c r="J7" s="29" t="s">
        <v>486</v>
      </c>
      <c r="K7" s="6">
        <v>0.29691858086419504</v>
      </c>
    </row>
    <row r="8" spans="1:11" x14ac:dyDescent="0.35">
      <c r="A8" s="29" t="s">
        <v>925</v>
      </c>
      <c r="B8" s="30">
        <v>13</v>
      </c>
      <c r="D8" s="29" t="s">
        <v>929</v>
      </c>
      <c r="E8" s="30">
        <v>16</v>
      </c>
      <c r="G8" s="29" t="s">
        <v>925</v>
      </c>
      <c r="H8" s="6">
        <v>0.17271443614642554</v>
      </c>
      <c r="J8" s="29" t="s">
        <v>929</v>
      </c>
      <c r="K8" s="6">
        <v>0.56171160471412884</v>
      </c>
    </row>
    <row r="9" spans="1:11" x14ac:dyDescent="0.35">
      <c r="A9" s="29" t="s">
        <v>464</v>
      </c>
      <c r="B9" s="30">
        <v>115</v>
      </c>
      <c r="D9" s="29" t="s">
        <v>925</v>
      </c>
      <c r="E9" s="30">
        <v>9</v>
      </c>
      <c r="G9" s="29" t="s">
        <v>464</v>
      </c>
      <c r="H9" s="6">
        <v>0.39887732664875575</v>
      </c>
      <c r="J9" s="29" t="s">
        <v>925</v>
      </c>
      <c r="K9" s="6">
        <v>0.15899649707300423</v>
      </c>
    </row>
    <row r="10" spans="1:11" x14ac:dyDescent="0.35">
      <c r="A10" s="29" t="s">
        <v>450</v>
      </c>
      <c r="B10" s="30">
        <v>132</v>
      </c>
      <c r="D10" s="29" t="s">
        <v>464</v>
      </c>
      <c r="E10" s="30">
        <v>121</v>
      </c>
      <c r="G10" s="29" t="s">
        <v>450</v>
      </c>
      <c r="H10" s="6">
        <v>0.63954548924290877</v>
      </c>
      <c r="J10" s="29" t="s">
        <v>464</v>
      </c>
      <c r="K10" s="6">
        <v>0.4247170684047365</v>
      </c>
    </row>
    <row r="11" spans="1:11" x14ac:dyDescent="0.35">
      <c r="A11" s="29" t="s">
        <v>446</v>
      </c>
      <c r="B11" s="30">
        <v>68</v>
      </c>
      <c r="D11" s="29" t="s">
        <v>450</v>
      </c>
      <c r="E11" s="30">
        <v>141</v>
      </c>
      <c r="G11" s="29" t="s">
        <v>446</v>
      </c>
      <c r="H11" s="6">
        <v>0.50396075753047942</v>
      </c>
      <c r="J11" s="29" t="s">
        <v>450</v>
      </c>
      <c r="K11" s="6">
        <v>0.59040722833722314</v>
      </c>
    </row>
    <row r="12" spans="1:11" x14ac:dyDescent="0.35">
      <c r="A12" s="29" t="s">
        <v>1022</v>
      </c>
      <c r="B12" s="30">
        <v>16</v>
      </c>
      <c r="D12" s="29" t="s">
        <v>446</v>
      </c>
      <c r="E12" s="30">
        <v>66</v>
      </c>
      <c r="G12" s="29" t="s">
        <v>1022</v>
      </c>
      <c r="H12" s="6">
        <v>-1.6186456157428475E-2</v>
      </c>
      <c r="J12" s="29" t="s">
        <v>446</v>
      </c>
      <c r="K12" s="6">
        <v>0.3872761880887225</v>
      </c>
    </row>
    <row r="13" spans="1:11" x14ac:dyDescent="0.35">
      <c r="A13" s="29" t="s">
        <v>443</v>
      </c>
      <c r="B13" s="30">
        <v>73</v>
      </c>
      <c r="D13" s="29" t="s">
        <v>1022</v>
      </c>
      <c r="E13" s="30">
        <v>16</v>
      </c>
      <c r="G13" s="29" t="s">
        <v>443</v>
      </c>
      <c r="H13" s="6">
        <v>0.34938573329766803</v>
      </c>
      <c r="J13" s="29" t="s">
        <v>1022</v>
      </c>
      <c r="K13" s="6">
        <v>-2.0967134399857312E-2</v>
      </c>
    </row>
    <row r="14" spans="1:11" x14ac:dyDescent="0.35">
      <c r="A14" s="29" t="s">
        <v>1247</v>
      </c>
      <c r="B14" s="30"/>
      <c r="D14" s="29" t="s">
        <v>443</v>
      </c>
      <c r="E14" s="30">
        <v>72</v>
      </c>
      <c r="G14" s="29" t="s">
        <v>1247</v>
      </c>
      <c r="H14" s="6" t="e">
        <v>#DIV/0!</v>
      </c>
      <c r="J14" s="29" t="s">
        <v>443</v>
      </c>
      <c r="K14" s="6">
        <v>0.41515745942125054</v>
      </c>
    </row>
    <row r="15" spans="1:11" x14ac:dyDescent="0.35">
      <c r="A15" s="29" t="s">
        <v>1248</v>
      </c>
      <c r="B15" s="30">
        <v>543</v>
      </c>
      <c r="D15" s="29" t="s">
        <v>1247</v>
      </c>
      <c r="E15" s="30"/>
      <c r="G15" s="29" t="s">
        <v>1248</v>
      </c>
      <c r="H15" s="6">
        <v>0.40280560026991064</v>
      </c>
      <c r="J15" s="29" t="s">
        <v>1247</v>
      </c>
      <c r="K15" s="6" t="e">
        <v>#DIV/0!</v>
      </c>
    </row>
    <row r="16" spans="1:11" x14ac:dyDescent="0.35">
      <c r="D16" s="29" t="s">
        <v>1248</v>
      </c>
      <c r="E16" s="30">
        <v>543</v>
      </c>
      <c r="J16" s="29" t="s">
        <v>1248</v>
      </c>
      <c r="K16" s="6">
        <v>0.38010041635530639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0"/>
  <sheetViews>
    <sheetView workbookViewId="0">
      <selection activeCell="J2" sqref="J2"/>
    </sheetView>
  </sheetViews>
  <sheetFormatPr baseColWidth="10" defaultColWidth="11.453125" defaultRowHeight="14.5" x14ac:dyDescent="0.35"/>
  <cols>
    <col min="1" max="1" width="11.453125" style="1"/>
    <col min="2" max="3" width="11.453125" style="3"/>
  </cols>
  <sheetData>
    <row r="1" spans="1:13" x14ac:dyDescent="0.35">
      <c r="A1" s="1" t="s">
        <v>0</v>
      </c>
      <c r="B1" s="3" t="s">
        <v>1135</v>
      </c>
      <c r="C1" s="3" t="s">
        <v>3</v>
      </c>
      <c r="D1" t="s">
        <v>4</v>
      </c>
      <c r="E1" s="2" t="s">
        <v>1136</v>
      </c>
      <c r="F1" t="s">
        <v>7</v>
      </c>
      <c r="G1" t="s">
        <v>1137</v>
      </c>
      <c r="H1" t="s">
        <v>11</v>
      </c>
      <c r="I1" t="s">
        <v>1138</v>
      </c>
      <c r="J1" t="s">
        <v>1139</v>
      </c>
      <c r="K1" t="s">
        <v>1140</v>
      </c>
      <c r="L1" t="s">
        <v>1141</v>
      </c>
      <c r="M1" t="s">
        <v>1142</v>
      </c>
    </row>
    <row r="2" spans="1:13" x14ac:dyDescent="0.35">
      <c r="A2" s="1" t="s">
        <v>17</v>
      </c>
      <c r="B2" s="3">
        <v>1</v>
      </c>
      <c r="C2" s="3" t="s">
        <v>18</v>
      </c>
      <c r="D2">
        <v>13</v>
      </c>
      <c r="E2" s="2">
        <v>42858</v>
      </c>
      <c r="F2">
        <v>13</v>
      </c>
      <c r="G2" s="2">
        <v>43042</v>
      </c>
    </row>
    <row r="3" spans="1:13" x14ac:dyDescent="0.35">
      <c r="A3" s="1" t="s">
        <v>19</v>
      </c>
      <c r="B3" s="3">
        <v>1</v>
      </c>
      <c r="C3" s="3" t="s">
        <v>18</v>
      </c>
      <c r="D3">
        <v>12</v>
      </c>
      <c r="E3" s="2">
        <v>42858</v>
      </c>
      <c r="F3">
        <v>11.9</v>
      </c>
      <c r="G3" s="2">
        <v>43042</v>
      </c>
    </row>
    <row r="4" spans="1:13" x14ac:dyDescent="0.35">
      <c r="A4" s="1" t="s">
        <v>20</v>
      </c>
      <c r="B4" s="3">
        <v>1</v>
      </c>
      <c r="C4" s="3" t="s">
        <v>18</v>
      </c>
      <c r="D4">
        <v>12.7</v>
      </c>
      <c r="E4" s="2">
        <v>42858</v>
      </c>
      <c r="F4">
        <v>12.9</v>
      </c>
      <c r="G4" s="2">
        <v>43042</v>
      </c>
    </row>
    <row r="5" spans="1:13" x14ac:dyDescent="0.35">
      <c r="A5" s="1" t="s">
        <v>21</v>
      </c>
      <c r="B5" s="3">
        <v>1</v>
      </c>
      <c r="C5" s="3" t="s">
        <v>18</v>
      </c>
      <c r="D5">
        <v>14.5</v>
      </c>
      <c r="E5" s="2">
        <v>42858</v>
      </c>
      <c r="F5">
        <v>14.6</v>
      </c>
      <c r="G5" s="2">
        <v>43042</v>
      </c>
    </row>
    <row r="6" spans="1:13" x14ac:dyDescent="0.35">
      <c r="A6" s="1" t="s">
        <v>22</v>
      </c>
      <c r="B6" s="3">
        <v>1</v>
      </c>
      <c r="C6" s="3" t="s">
        <v>18</v>
      </c>
      <c r="D6">
        <v>12.4</v>
      </c>
      <c r="E6" s="2">
        <v>42858</v>
      </c>
      <c r="F6">
        <v>12.5</v>
      </c>
      <c r="G6" s="2">
        <v>43042</v>
      </c>
    </row>
    <row r="7" spans="1:13" x14ac:dyDescent="0.35">
      <c r="A7" s="1" t="s">
        <v>23</v>
      </c>
      <c r="B7" s="3">
        <v>1</v>
      </c>
      <c r="C7" s="3" t="s">
        <v>18</v>
      </c>
      <c r="D7">
        <v>11.1</v>
      </c>
      <c r="E7" s="2">
        <v>42858</v>
      </c>
      <c r="F7">
        <v>11</v>
      </c>
      <c r="G7" s="2">
        <v>43042</v>
      </c>
    </row>
    <row r="8" spans="1:13" x14ac:dyDescent="0.35">
      <c r="A8" s="1" t="s">
        <v>24</v>
      </c>
      <c r="B8" s="3">
        <v>1</v>
      </c>
      <c r="C8" s="3" t="s">
        <v>18</v>
      </c>
      <c r="D8">
        <v>12.5</v>
      </c>
      <c r="E8" s="2">
        <v>42858</v>
      </c>
      <c r="F8">
        <v>12.4</v>
      </c>
      <c r="G8" s="2">
        <v>43042</v>
      </c>
    </row>
    <row r="9" spans="1:13" x14ac:dyDescent="0.35">
      <c r="A9" s="1" t="s">
        <v>25</v>
      </c>
      <c r="B9" s="3">
        <v>1</v>
      </c>
      <c r="C9" s="3" t="s">
        <v>18</v>
      </c>
      <c r="D9">
        <v>10.5</v>
      </c>
      <c r="E9" s="2">
        <v>42858</v>
      </c>
      <c r="F9">
        <v>11.3</v>
      </c>
      <c r="G9" s="2">
        <v>43042</v>
      </c>
    </row>
    <row r="10" spans="1:13" x14ac:dyDescent="0.35">
      <c r="A10" s="1" t="s">
        <v>26</v>
      </c>
      <c r="B10" s="3">
        <v>1</v>
      </c>
      <c r="C10" s="3" t="s">
        <v>18</v>
      </c>
      <c r="D10">
        <v>15.6</v>
      </c>
      <c r="E10" s="2">
        <v>42858</v>
      </c>
      <c r="F10">
        <v>16.2</v>
      </c>
      <c r="G10" s="2">
        <v>43042</v>
      </c>
    </row>
    <row r="11" spans="1:13" x14ac:dyDescent="0.35">
      <c r="A11" s="1" t="s">
        <v>27</v>
      </c>
      <c r="B11" s="3">
        <v>1</v>
      </c>
      <c r="C11" s="3" t="s">
        <v>18</v>
      </c>
      <c r="D11">
        <v>13.9</v>
      </c>
      <c r="E11" s="2">
        <v>42858</v>
      </c>
      <c r="F11">
        <v>14.5</v>
      </c>
      <c r="G11" s="2">
        <v>43042</v>
      </c>
    </row>
    <row r="12" spans="1:13" x14ac:dyDescent="0.35">
      <c r="A12" s="1" t="s">
        <v>28</v>
      </c>
      <c r="B12" s="3">
        <v>1</v>
      </c>
      <c r="C12" s="3" t="s">
        <v>18</v>
      </c>
      <c r="D12">
        <v>12.7</v>
      </c>
      <c r="E12" s="2">
        <v>42858</v>
      </c>
      <c r="F12">
        <v>13</v>
      </c>
      <c r="G12" s="2">
        <v>43042</v>
      </c>
    </row>
    <row r="13" spans="1:13" x14ac:dyDescent="0.35">
      <c r="A13" s="1" t="s">
        <v>29</v>
      </c>
      <c r="B13" s="3">
        <v>1</v>
      </c>
      <c r="C13" s="3" t="s">
        <v>18</v>
      </c>
      <c r="D13">
        <v>13.9</v>
      </c>
      <c r="E13" s="2">
        <v>42858</v>
      </c>
      <c r="F13">
        <v>14</v>
      </c>
      <c r="G13" s="2">
        <v>43042</v>
      </c>
    </row>
    <row r="14" spans="1:13" x14ac:dyDescent="0.35">
      <c r="A14" s="1" t="s">
        <v>30</v>
      </c>
      <c r="B14" s="3">
        <v>1</v>
      </c>
      <c r="C14" s="3" t="s">
        <v>18</v>
      </c>
      <c r="D14">
        <v>11.6</v>
      </c>
      <c r="E14" s="2">
        <v>42858</v>
      </c>
      <c r="F14">
        <v>11.6</v>
      </c>
      <c r="G14" s="2">
        <v>43042</v>
      </c>
    </row>
    <row r="15" spans="1:13" x14ac:dyDescent="0.35">
      <c r="A15" s="1" t="s">
        <v>31</v>
      </c>
      <c r="B15" s="3">
        <v>1</v>
      </c>
      <c r="C15" s="3" t="s">
        <v>18</v>
      </c>
      <c r="D15">
        <v>15.5</v>
      </c>
      <c r="E15" s="2">
        <v>42858</v>
      </c>
      <c r="F15">
        <v>15.6</v>
      </c>
      <c r="G15" s="2">
        <v>43042</v>
      </c>
    </row>
    <row r="16" spans="1:13" x14ac:dyDescent="0.35">
      <c r="A16" s="1" t="s">
        <v>32</v>
      </c>
      <c r="B16" s="3">
        <v>1</v>
      </c>
      <c r="C16" s="3" t="s">
        <v>18</v>
      </c>
      <c r="D16">
        <v>13.4</v>
      </c>
      <c r="E16" s="2">
        <v>42858</v>
      </c>
      <c r="F16">
        <v>13.7</v>
      </c>
      <c r="G16" s="2">
        <v>43042</v>
      </c>
    </row>
    <row r="17" spans="1:7" x14ac:dyDescent="0.35">
      <c r="A17" s="1" t="s">
        <v>33</v>
      </c>
      <c r="B17" s="3">
        <v>1</v>
      </c>
      <c r="C17" s="3" t="s">
        <v>18</v>
      </c>
      <c r="D17">
        <v>13.7</v>
      </c>
      <c r="E17" s="2">
        <v>42858</v>
      </c>
      <c r="F17">
        <v>13.4</v>
      </c>
      <c r="G17" s="2">
        <v>43042</v>
      </c>
    </row>
    <row r="18" spans="1:7" x14ac:dyDescent="0.35">
      <c r="A18" s="1" t="s">
        <v>34</v>
      </c>
      <c r="B18" s="3">
        <v>2</v>
      </c>
      <c r="C18" s="3" t="s">
        <v>35</v>
      </c>
      <c r="D18">
        <v>12.6</v>
      </c>
      <c r="E18" s="2">
        <v>42858</v>
      </c>
      <c r="F18">
        <v>12</v>
      </c>
      <c r="G18" s="2">
        <v>43042</v>
      </c>
    </row>
    <row r="19" spans="1:7" x14ac:dyDescent="0.35">
      <c r="A19" s="1" t="s">
        <v>36</v>
      </c>
      <c r="B19" s="3">
        <v>2</v>
      </c>
      <c r="C19" s="3" t="s">
        <v>35</v>
      </c>
      <c r="D19">
        <v>12.9</v>
      </c>
      <c r="E19" s="2">
        <v>42858</v>
      </c>
      <c r="F19">
        <v>12</v>
      </c>
      <c r="G19" s="2">
        <v>43042</v>
      </c>
    </row>
    <row r="20" spans="1:7" x14ac:dyDescent="0.35">
      <c r="A20" s="1" t="s">
        <v>37</v>
      </c>
      <c r="B20" s="3">
        <v>2</v>
      </c>
      <c r="C20" s="3" t="s">
        <v>35</v>
      </c>
      <c r="D20">
        <v>10.5</v>
      </c>
      <c r="E20" s="2">
        <v>42858</v>
      </c>
      <c r="F20">
        <v>10</v>
      </c>
      <c r="G20" s="2">
        <v>43042</v>
      </c>
    </row>
    <row r="21" spans="1:7" x14ac:dyDescent="0.35">
      <c r="A21" s="1" t="s">
        <v>38</v>
      </c>
      <c r="B21" s="3">
        <v>2</v>
      </c>
      <c r="C21" s="3" t="s">
        <v>35</v>
      </c>
      <c r="D21">
        <v>11.9</v>
      </c>
      <c r="E21" s="2">
        <v>42858</v>
      </c>
      <c r="F21">
        <v>11.5</v>
      </c>
      <c r="G21" s="2">
        <v>43042</v>
      </c>
    </row>
    <row r="22" spans="1:7" x14ac:dyDescent="0.35">
      <c r="A22" s="1" t="s">
        <v>39</v>
      </c>
      <c r="B22" s="3">
        <v>2</v>
      </c>
      <c r="C22" s="3" t="s">
        <v>35</v>
      </c>
      <c r="D22">
        <v>14.3</v>
      </c>
      <c r="E22" s="2">
        <v>42858</v>
      </c>
      <c r="F22">
        <v>12.9</v>
      </c>
      <c r="G22" s="2">
        <v>43042</v>
      </c>
    </row>
    <row r="23" spans="1:7" x14ac:dyDescent="0.35">
      <c r="A23" s="1" t="s">
        <v>40</v>
      </c>
      <c r="B23" s="3">
        <v>2</v>
      </c>
      <c r="C23" s="3" t="s">
        <v>35</v>
      </c>
      <c r="D23">
        <v>12.7</v>
      </c>
      <c r="E23" s="2">
        <v>42858</v>
      </c>
      <c r="F23">
        <v>12.5</v>
      </c>
      <c r="G23" s="2">
        <v>43042</v>
      </c>
    </row>
    <row r="24" spans="1:7" x14ac:dyDescent="0.35">
      <c r="A24" s="1" t="s">
        <v>41</v>
      </c>
      <c r="B24" s="3">
        <v>2</v>
      </c>
      <c r="C24" s="3" t="s">
        <v>35</v>
      </c>
      <c r="D24">
        <v>9.8000000000000007</v>
      </c>
      <c r="E24" s="2">
        <v>42858</v>
      </c>
      <c r="F24">
        <v>10.5</v>
      </c>
      <c r="G24" s="2">
        <v>43042</v>
      </c>
    </row>
    <row r="25" spans="1:7" x14ac:dyDescent="0.35">
      <c r="A25" s="1" t="s">
        <v>42</v>
      </c>
      <c r="B25" s="3">
        <v>2</v>
      </c>
      <c r="C25" s="3" t="s">
        <v>35</v>
      </c>
      <c r="D25">
        <v>11.6</v>
      </c>
      <c r="E25" s="2">
        <v>42858</v>
      </c>
      <c r="F25">
        <v>10.4</v>
      </c>
      <c r="G25" s="2">
        <v>43042</v>
      </c>
    </row>
    <row r="26" spans="1:7" x14ac:dyDescent="0.35">
      <c r="A26" s="1" t="s">
        <v>43</v>
      </c>
      <c r="B26" s="3">
        <v>2</v>
      </c>
      <c r="C26" s="3" t="s">
        <v>35</v>
      </c>
      <c r="D26">
        <v>11.4</v>
      </c>
      <c r="E26" s="2">
        <v>42858</v>
      </c>
      <c r="F26">
        <v>10.5</v>
      </c>
      <c r="G26" s="2">
        <v>43042</v>
      </c>
    </row>
    <row r="27" spans="1:7" x14ac:dyDescent="0.35">
      <c r="A27" s="1" t="s">
        <v>44</v>
      </c>
      <c r="B27" s="3">
        <v>2</v>
      </c>
      <c r="C27" s="3" t="s">
        <v>35</v>
      </c>
      <c r="D27">
        <v>10.4</v>
      </c>
      <c r="E27" s="2">
        <v>42858</v>
      </c>
      <c r="F27">
        <v>10</v>
      </c>
      <c r="G27" s="2">
        <v>43042</v>
      </c>
    </row>
    <row r="28" spans="1:7" x14ac:dyDescent="0.35">
      <c r="A28" s="1" t="s">
        <v>45</v>
      </c>
      <c r="B28" s="3">
        <v>2</v>
      </c>
      <c r="C28" s="3" t="s">
        <v>35</v>
      </c>
      <c r="D28">
        <v>12.5</v>
      </c>
      <c r="E28" s="2">
        <v>42858</v>
      </c>
      <c r="F28">
        <v>12.1</v>
      </c>
      <c r="G28" s="2">
        <v>43042</v>
      </c>
    </row>
    <row r="29" spans="1:7" x14ac:dyDescent="0.35">
      <c r="A29" s="1" t="s">
        <v>46</v>
      </c>
      <c r="B29" s="3">
        <v>2</v>
      </c>
      <c r="C29" s="3" t="s">
        <v>35</v>
      </c>
      <c r="D29">
        <v>11</v>
      </c>
      <c r="E29" s="2">
        <v>42858</v>
      </c>
      <c r="F29">
        <v>9.1</v>
      </c>
      <c r="G29" s="2">
        <v>43042</v>
      </c>
    </row>
    <row r="30" spans="1:7" x14ac:dyDescent="0.35">
      <c r="A30" s="1" t="s">
        <v>47</v>
      </c>
      <c r="B30" s="3">
        <v>2</v>
      </c>
      <c r="C30" s="3" t="s">
        <v>35</v>
      </c>
      <c r="D30">
        <v>13.8</v>
      </c>
      <c r="E30" s="2">
        <v>42858</v>
      </c>
      <c r="F30">
        <v>13.2</v>
      </c>
      <c r="G30" s="2">
        <v>43042</v>
      </c>
    </row>
    <row r="31" spans="1:7" x14ac:dyDescent="0.35">
      <c r="A31" s="1" t="s">
        <v>48</v>
      </c>
      <c r="B31" s="3">
        <v>2</v>
      </c>
      <c r="C31" s="3" t="s">
        <v>35</v>
      </c>
      <c r="D31">
        <v>10.9</v>
      </c>
      <c r="E31" s="2">
        <v>42858</v>
      </c>
      <c r="F31">
        <v>10.7</v>
      </c>
      <c r="G31" s="2">
        <v>43042</v>
      </c>
    </row>
    <row r="32" spans="1:7" x14ac:dyDescent="0.35">
      <c r="A32" s="1" t="s">
        <v>49</v>
      </c>
      <c r="B32" s="3">
        <v>2</v>
      </c>
      <c r="C32" s="3" t="s">
        <v>35</v>
      </c>
      <c r="D32">
        <v>14.1</v>
      </c>
      <c r="E32" s="2">
        <v>42858</v>
      </c>
      <c r="F32">
        <v>14.1</v>
      </c>
      <c r="G32" s="2">
        <v>43042</v>
      </c>
    </row>
    <row r="33" spans="1:7" x14ac:dyDescent="0.35">
      <c r="A33" s="1" t="s">
        <v>50</v>
      </c>
      <c r="B33" s="3">
        <v>2</v>
      </c>
      <c r="C33" s="3" t="s">
        <v>35</v>
      </c>
      <c r="D33">
        <v>11</v>
      </c>
      <c r="E33" s="2">
        <v>42858</v>
      </c>
      <c r="F33">
        <v>11</v>
      </c>
      <c r="G33" s="2">
        <v>43042</v>
      </c>
    </row>
    <row r="34" spans="1:7" x14ac:dyDescent="0.35">
      <c r="A34" s="1" t="s">
        <v>51</v>
      </c>
      <c r="B34" s="3">
        <v>3</v>
      </c>
      <c r="C34" s="3" t="s">
        <v>18</v>
      </c>
      <c r="D34">
        <v>11.7</v>
      </c>
      <c r="E34" s="2">
        <v>42858</v>
      </c>
      <c r="F34">
        <v>11.1</v>
      </c>
      <c r="G34" s="2">
        <v>43042</v>
      </c>
    </row>
    <row r="35" spans="1:7" x14ac:dyDescent="0.35">
      <c r="A35" s="1" t="s">
        <v>52</v>
      </c>
      <c r="B35" s="3">
        <v>3</v>
      </c>
      <c r="C35" s="3" t="s">
        <v>18</v>
      </c>
      <c r="D35">
        <v>14.4</v>
      </c>
      <c r="E35" s="2">
        <v>42858</v>
      </c>
      <c r="F35">
        <v>14.6</v>
      </c>
      <c r="G35" s="2">
        <v>43042</v>
      </c>
    </row>
    <row r="36" spans="1:7" x14ac:dyDescent="0.35">
      <c r="A36" s="1" t="s">
        <v>53</v>
      </c>
      <c r="B36" s="3">
        <v>3</v>
      </c>
      <c r="C36" s="3" t="s">
        <v>18</v>
      </c>
      <c r="D36">
        <v>9.4</v>
      </c>
      <c r="E36" s="2">
        <v>42858</v>
      </c>
      <c r="F36">
        <v>9.4</v>
      </c>
      <c r="G36" s="2">
        <v>43042</v>
      </c>
    </row>
    <row r="37" spans="1:7" x14ac:dyDescent="0.35">
      <c r="A37" s="1" t="s">
        <v>54</v>
      </c>
      <c r="B37" s="3">
        <v>3</v>
      </c>
      <c r="C37" s="3" t="s">
        <v>18</v>
      </c>
      <c r="D37">
        <v>13</v>
      </c>
      <c r="E37" s="2">
        <v>42858</v>
      </c>
      <c r="F37">
        <v>12.4</v>
      </c>
      <c r="G37" s="2">
        <v>43042</v>
      </c>
    </row>
    <row r="38" spans="1:7" x14ac:dyDescent="0.35">
      <c r="A38" s="1" t="s">
        <v>55</v>
      </c>
      <c r="B38" s="3">
        <v>3</v>
      </c>
      <c r="C38" s="3" t="s">
        <v>18</v>
      </c>
      <c r="D38">
        <v>11.4</v>
      </c>
      <c r="E38" s="2">
        <v>42858</v>
      </c>
      <c r="F38">
        <v>11.6</v>
      </c>
      <c r="G38" s="2">
        <v>43042</v>
      </c>
    </row>
    <row r="39" spans="1:7" x14ac:dyDescent="0.35">
      <c r="A39" s="1" t="s">
        <v>56</v>
      </c>
      <c r="B39" s="3">
        <v>3</v>
      </c>
      <c r="C39" s="3" t="s">
        <v>18</v>
      </c>
      <c r="D39">
        <v>13.5</v>
      </c>
      <c r="E39" s="2">
        <v>42858</v>
      </c>
      <c r="F39">
        <v>12.4</v>
      </c>
      <c r="G39" s="2">
        <v>43042</v>
      </c>
    </row>
    <row r="40" spans="1:7" x14ac:dyDescent="0.35">
      <c r="A40" s="1" t="s">
        <v>57</v>
      </c>
      <c r="B40" s="3">
        <v>3</v>
      </c>
      <c r="C40" s="3" t="s">
        <v>18</v>
      </c>
      <c r="D40">
        <v>12.7</v>
      </c>
      <c r="E40" s="2">
        <v>42858</v>
      </c>
      <c r="F40">
        <v>11.9</v>
      </c>
      <c r="G40" s="2">
        <v>43042</v>
      </c>
    </row>
    <row r="41" spans="1:7" x14ac:dyDescent="0.35">
      <c r="A41" s="1" t="s">
        <v>58</v>
      </c>
      <c r="B41" s="3">
        <v>3</v>
      </c>
      <c r="C41" s="3" t="s">
        <v>18</v>
      </c>
      <c r="D41">
        <v>12.2</v>
      </c>
      <c r="E41" s="2">
        <v>42858</v>
      </c>
      <c r="F41">
        <v>11.5</v>
      </c>
      <c r="G41" s="2">
        <v>43042</v>
      </c>
    </row>
    <row r="42" spans="1:7" x14ac:dyDescent="0.35">
      <c r="A42" s="1" t="s">
        <v>59</v>
      </c>
      <c r="B42" s="3">
        <v>3</v>
      </c>
      <c r="C42" s="3" t="s">
        <v>18</v>
      </c>
      <c r="D42">
        <v>16.2</v>
      </c>
      <c r="E42" s="2">
        <v>42858</v>
      </c>
      <c r="F42">
        <v>16.2</v>
      </c>
      <c r="G42" s="2">
        <v>43042</v>
      </c>
    </row>
    <row r="43" spans="1:7" x14ac:dyDescent="0.35">
      <c r="A43" s="1" t="s">
        <v>60</v>
      </c>
      <c r="B43" s="3">
        <v>3</v>
      </c>
      <c r="C43" s="3" t="s">
        <v>18</v>
      </c>
      <c r="D43">
        <v>11</v>
      </c>
      <c r="E43" s="2">
        <v>42858</v>
      </c>
      <c r="F43">
        <v>10.6</v>
      </c>
      <c r="G43" s="2">
        <v>43042</v>
      </c>
    </row>
    <row r="44" spans="1:7" x14ac:dyDescent="0.35">
      <c r="A44" s="1" t="s">
        <v>61</v>
      </c>
      <c r="B44" s="3">
        <v>3</v>
      </c>
      <c r="C44" s="3" t="s">
        <v>18</v>
      </c>
      <c r="D44">
        <v>11.8</v>
      </c>
      <c r="E44" s="2">
        <v>42858</v>
      </c>
      <c r="F44">
        <v>12.1</v>
      </c>
      <c r="G44" s="2">
        <v>43042</v>
      </c>
    </row>
    <row r="45" spans="1:7" x14ac:dyDescent="0.35">
      <c r="A45" s="1" t="s">
        <v>62</v>
      </c>
      <c r="B45" s="3">
        <v>3</v>
      </c>
      <c r="C45" s="3" t="s">
        <v>18</v>
      </c>
      <c r="D45">
        <v>12.9</v>
      </c>
      <c r="E45" s="2">
        <v>42858</v>
      </c>
      <c r="F45">
        <v>13.1</v>
      </c>
      <c r="G45" s="2">
        <v>43042</v>
      </c>
    </row>
    <row r="46" spans="1:7" x14ac:dyDescent="0.35">
      <c r="A46" s="1" t="s">
        <v>63</v>
      </c>
      <c r="B46" s="3">
        <v>3</v>
      </c>
      <c r="C46" s="3" t="s">
        <v>18</v>
      </c>
      <c r="D46">
        <v>13.4</v>
      </c>
      <c r="E46" s="2">
        <v>42858</v>
      </c>
      <c r="F46">
        <v>13.5</v>
      </c>
      <c r="G46" s="2">
        <v>43042</v>
      </c>
    </row>
    <row r="47" spans="1:7" x14ac:dyDescent="0.35">
      <c r="A47" s="1" t="s">
        <v>64</v>
      </c>
      <c r="B47" s="3">
        <v>3</v>
      </c>
      <c r="C47" s="3" t="s">
        <v>18</v>
      </c>
      <c r="D47">
        <v>12.2</v>
      </c>
      <c r="E47" s="2">
        <v>42858</v>
      </c>
      <c r="F47">
        <v>12</v>
      </c>
      <c r="G47" s="2">
        <v>43042</v>
      </c>
    </row>
    <row r="48" spans="1:7" x14ac:dyDescent="0.35">
      <c r="A48" s="1" t="s">
        <v>65</v>
      </c>
      <c r="B48" s="3">
        <v>3</v>
      </c>
      <c r="C48" s="3" t="s">
        <v>18</v>
      </c>
      <c r="D48">
        <v>12.3</v>
      </c>
      <c r="E48" s="2">
        <v>42858</v>
      </c>
      <c r="F48">
        <v>11.1</v>
      </c>
      <c r="G48" s="2">
        <v>43042</v>
      </c>
    </row>
    <row r="49" spans="1:7" x14ac:dyDescent="0.35">
      <c r="A49" s="1" t="s">
        <v>66</v>
      </c>
      <c r="B49" s="3">
        <v>3</v>
      </c>
      <c r="C49" s="3" t="s">
        <v>18</v>
      </c>
      <c r="D49">
        <v>13.3</v>
      </c>
      <c r="E49" s="2">
        <v>42858</v>
      </c>
      <c r="F49">
        <v>12.9</v>
      </c>
      <c r="G49" s="2">
        <v>43042</v>
      </c>
    </row>
    <row r="50" spans="1:7" x14ac:dyDescent="0.35">
      <c r="A50" s="1" t="s">
        <v>67</v>
      </c>
      <c r="B50" s="3">
        <v>4</v>
      </c>
      <c r="C50" s="3" t="s">
        <v>35</v>
      </c>
      <c r="D50">
        <v>11.8</v>
      </c>
      <c r="E50" s="2">
        <v>42858</v>
      </c>
      <c r="F50">
        <v>12</v>
      </c>
      <c r="G50" s="2">
        <v>43042</v>
      </c>
    </row>
    <row r="51" spans="1:7" x14ac:dyDescent="0.35">
      <c r="A51" s="1" t="s">
        <v>68</v>
      </c>
      <c r="B51" s="3">
        <v>4</v>
      </c>
      <c r="C51" s="3" t="s">
        <v>35</v>
      </c>
      <c r="D51">
        <v>11.9</v>
      </c>
      <c r="E51" s="2">
        <v>42858</v>
      </c>
      <c r="F51">
        <v>12.1</v>
      </c>
      <c r="G51" s="2">
        <v>43042</v>
      </c>
    </row>
    <row r="52" spans="1:7" x14ac:dyDescent="0.35">
      <c r="A52" s="1" t="s">
        <v>69</v>
      </c>
      <c r="B52" s="3">
        <v>4</v>
      </c>
      <c r="C52" s="3" t="s">
        <v>35</v>
      </c>
      <c r="D52">
        <v>14</v>
      </c>
      <c r="E52" s="2">
        <v>42858</v>
      </c>
      <c r="F52">
        <v>13.9</v>
      </c>
      <c r="G52" s="2">
        <v>43042</v>
      </c>
    </row>
    <row r="53" spans="1:7" x14ac:dyDescent="0.35">
      <c r="A53" s="1" t="s">
        <v>70</v>
      </c>
      <c r="B53" s="3">
        <v>4</v>
      </c>
      <c r="C53" s="3" t="s">
        <v>35</v>
      </c>
      <c r="D53">
        <v>12.6</v>
      </c>
      <c r="E53" s="2">
        <v>42858</v>
      </c>
      <c r="F53">
        <v>12.5</v>
      </c>
      <c r="G53" s="2">
        <v>43042</v>
      </c>
    </row>
    <row r="54" spans="1:7" x14ac:dyDescent="0.35">
      <c r="A54" s="1" t="s">
        <v>71</v>
      </c>
      <c r="B54" s="3">
        <v>4</v>
      </c>
      <c r="C54" s="3" t="s">
        <v>35</v>
      </c>
      <c r="D54">
        <v>13.8</v>
      </c>
      <c r="E54" s="2">
        <v>42858</v>
      </c>
      <c r="F54">
        <v>13.6</v>
      </c>
      <c r="G54" s="2">
        <v>43042</v>
      </c>
    </row>
    <row r="55" spans="1:7" x14ac:dyDescent="0.35">
      <c r="A55" s="1" t="s">
        <v>72</v>
      </c>
      <c r="B55" s="3">
        <v>4</v>
      </c>
      <c r="C55" s="3" t="s">
        <v>35</v>
      </c>
      <c r="D55">
        <v>11.5</v>
      </c>
      <c r="E55" s="2">
        <v>42858</v>
      </c>
      <c r="F55">
        <v>12.9</v>
      </c>
      <c r="G55" s="2">
        <v>43042</v>
      </c>
    </row>
    <row r="56" spans="1:7" x14ac:dyDescent="0.35">
      <c r="A56" s="1" t="s">
        <v>73</v>
      </c>
      <c r="B56" s="3">
        <v>4</v>
      </c>
      <c r="C56" s="3" t="s">
        <v>35</v>
      </c>
      <c r="D56">
        <v>14</v>
      </c>
      <c r="E56" s="2">
        <v>42858</v>
      </c>
      <c r="F56">
        <v>14.1</v>
      </c>
      <c r="G56" s="2">
        <v>43042</v>
      </c>
    </row>
    <row r="57" spans="1:7" x14ac:dyDescent="0.35">
      <c r="A57" s="1" t="s">
        <v>74</v>
      </c>
      <c r="B57" s="3">
        <v>4</v>
      </c>
      <c r="C57" s="3" t="s">
        <v>35</v>
      </c>
      <c r="D57">
        <v>13.7</v>
      </c>
      <c r="E57" s="2">
        <v>42858</v>
      </c>
      <c r="F57">
        <v>12.5</v>
      </c>
      <c r="G57" s="2">
        <v>43042</v>
      </c>
    </row>
    <row r="58" spans="1:7" x14ac:dyDescent="0.35">
      <c r="A58" s="1" t="s">
        <v>75</v>
      </c>
      <c r="B58" s="3">
        <v>4</v>
      </c>
      <c r="C58" s="3" t="s">
        <v>35</v>
      </c>
      <c r="D58">
        <v>11.8</v>
      </c>
      <c r="E58" s="2">
        <v>42858</v>
      </c>
      <c r="F58">
        <v>11.6</v>
      </c>
      <c r="G58" s="2">
        <v>43042</v>
      </c>
    </row>
    <row r="59" spans="1:7" x14ac:dyDescent="0.35">
      <c r="A59" s="1" t="s">
        <v>76</v>
      </c>
      <c r="B59" s="3">
        <v>4</v>
      </c>
      <c r="C59" s="3" t="s">
        <v>35</v>
      </c>
      <c r="D59">
        <v>10.7</v>
      </c>
      <c r="E59" s="2">
        <v>42858</v>
      </c>
      <c r="F59">
        <v>10.4</v>
      </c>
      <c r="G59" s="2">
        <v>43042</v>
      </c>
    </row>
    <row r="60" spans="1:7" x14ac:dyDescent="0.35">
      <c r="A60" s="1" t="s">
        <v>77</v>
      </c>
      <c r="B60" s="3">
        <v>4</v>
      </c>
      <c r="C60" s="3" t="s">
        <v>35</v>
      </c>
      <c r="D60">
        <v>12.5</v>
      </c>
      <c r="E60" s="2">
        <v>42858</v>
      </c>
      <c r="F60">
        <v>12.9</v>
      </c>
      <c r="G60" s="2">
        <v>43042</v>
      </c>
    </row>
    <row r="61" spans="1:7" x14ac:dyDescent="0.35">
      <c r="A61" s="1" t="s">
        <v>78</v>
      </c>
      <c r="B61" s="3">
        <v>4</v>
      </c>
      <c r="C61" s="3" t="s">
        <v>35</v>
      </c>
      <c r="D61">
        <v>10.5</v>
      </c>
      <c r="E61" s="2">
        <v>42858</v>
      </c>
      <c r="F61">
        <v>10.5</v>
      </c>
      <c r="G61" s="2">
        <v>43042</v>
      </c>
    </row>
    <row r="62" spans="1:7" x14ac:dyDescent="0.35">
      <c r="A62" s="1" t="s">
        <v>79</v>
      </c>
      <c r="B62" s="3">
        <v>4</v>
      </c>
      <c r="C62" s="3" t="s">
        <v>35</v>
      </c>
      <c r="D62">
        <v>10.8</v>
      </c>
      <c r="E62" s="2">
        <v>42858</v>
      </c>
      <c r="F62">
        <v>11.4</v>
      </c>
      <c r="G62" s="2">
        <v>43042</v>
      </c>
    </row>
    <row r="63" spans="1:7" x14ac:dyDescent="0.35">
      <c r="A63" s="1" t="s">
        <v>80</v>
      </c>
      <c r="B63" s="3">
        <v>4</v>
      </c>
      <c r="C63" s="3" t="s">
        <v>35</v>
      </c>
      <c r="D63">
        <v>12.4</v>
      </c>
      <c r="E63" s="2">
        <v>42858</v>
      </c>
      <c r="F63">
        <v>12.1</v>
      </c>
      <c r="G63" s="2">
        <v>43042</v>
      </c>
    </row>
    <row r="64" spans="1:7" x14ac:dyDescent="0.35">
      <c r="A64" s="1" t="s">
        <v>81</v>
      </c>
      <c r="B64" s="3">
        <v>4</v>
      </c>
      <c r="C64" s="3" t="s">
        <v>35</v>
      </c>
      <c r="D64">
        <v>11.1</v>
      </c>
      <c r="E64" s="2">
        <v>42858</v>
      </c>
      <c r="F64">
        <v>10.6</v>
      </c>
      <c r="G64" s="2">
        <v>43042</v>
      </c>
    </row>
    <row r="65" spans="1:7" x14ac:dyDescent="0.35">
      <c r="A65" s="1" t="s">
        <v>82</v>
      </c>
      <c r="B65" s="3">
        <v>4</v>
      </c>
      <c r="C65" s="3" t="s">
        <v>35</v>
      </c>
      <c r="D65">
        <v>11</v>
      </c>
      <c r="E65" s="2">
        <v>42858</v>
      </c>
      <c r="F65">
        <v>11</v>
      </c>
      <c r="G65" s="2">
        <v>43042</v>
      </c>
    </row>
    <row r="66" spans="1:7" x14ac:dyDescent="0.35">
      <c r="A66" s="1" t="s">
        <v>83</v>
      </c>
      <c r="B66" s="3">
        <v>5</v>
      </c>
      <c r="C66" s="3" t="s">
        <v>18</v>
      </c>
      <c r="D66">
        <v>12.3</v>
      </c>
      <c r="E66" s="2">
        <v>42858</v>
      </c>
      <c r="F66" t="s">
        <v>84</v>
      </c>
      <c r="G66" s="2">
        <v>43042</v>
      </c>
    </row>
    <row r="67" spans="1:7" x14ac:dyDescent="0.35">
      <c r="A67" s="1" t="s">
        <v>86</v>
      </c>
      <c r="B67" s="3">
        <v>5</v>
      </c>
      <c r="C67" s="3" t="s">
        <v>18</v>
      </c>
      <c r="D67">
        <v>17.100000000000001</v>
      </c>
      <c r="E67" s="2">
        <v>42858</v>
      </c>
      <c r="F67" t="s">
        <v>84</v>
      </c>
      <c r="G67" s="2">
        <v>43042</v>
      </c>
    </row>
    <row r="68" spans="1:7" x14ac:dyDescent="0.35">
      <c r="A68" s="1" t="s">
        <v>88</v>
      </c>
      <c r="B68" s="3">
        <v>5</v>
      </c>
      <c r="C68" s="3" t="s">
        <v>18</v>
      </c>
      <c r="D68">
        <v>13.1</v>
      </c>
      <c r="E68" s="2">
        <v>42858</v>
      </c>
      <c r="F68">
        <v>13.7</v>
      </c>
      <c r="G68" s="2">
        <v>43042</v>
      </c>
    </row>
    <row r="69" spans="1:7" x14ac:dyDescent="0.35">
      <c r="A69" s="1" t="s">
        <v>89</v>
      </c>
      <c r="B69" s="3">
        <v>5</v>
      </c>
      <c r="C69" s="3" t="s">
        <v>18</v>
      </c>
      <c r="D69">
        <v>16.600000000000001</v>
      </c>
      <c r="E69" s="2">
        <v>42858</v>
      </c>
      <c r="F69">
        <v>17.399999999999999</v>
      </c>
      <c r="G69" s="2">
        <v>43042</v>
      </c>
    </row>
    <row r="70" spans="1:7" x14ac:dyDescent="0.35">
      <c r="A70" s="1" t="s">
        <v>90</v>
      </c>
      <c r="B70" s="3">
        <v>5</v>
      </c>
      <c r="C70" s="3" t="s">
        <v>18</v>
      </c>
      <c r="D70">
        <v>14.9</v>
      </c>
      <c r="E70" s="2">
        <v>42858</v>
      </c>
      <c r="F70">
        <v>14.8</v>
      </c>
      <c r="G70" s="2">
        <v>43042</v>
      </c>
    </row>
    <row r="71" spans="1:7" x14ac:dyDescent="0.35">
      <c r="A71" s="1" t="s">
        <v>91</v>
      </c>
      <c r="B71" s="3">
        <v>5</v>
      </c>
      <c r="C71" s="3" t="s">
        <v>18</v>
      </c>
      <c r="D71">
        <v>17.2</v>
      </c>
      <c r="E71" s="2">
        <v>42858</v>
      </c>
      <c r="F71">
        <v>16.899999999999999</v>
      </c>
      <c r="G71" s="2">
        <v>43042</v>
      </c>
    </row>
    <row r="72" spans="1:7" x14ac:dyDescent="0.35">
      <c r="A72" s="1" t="s">
        <v>92</v>
      </c>
      <c r="B72" s="3">
        <v>5</v>
      </c>
      <c r="C72" s="3" t="s">
        <v>18</v>
      </c>
      <c r="D72">
        <v>13.5</v>
      </c>
      <c r="E72" s="2">
        <v>42858</v>
      </c>
      <c r="F72">
        <v>14.1</v>
      </c>
      <c r="G72" s="2">
        <v>43042</v>
      </c>
    </row>
    <row r="73" spans="1:7" x14ac:dyDescent="0.35">
      <c r="A73" s="1" t="s">
        <v>93</v>
      </c>
      <c r="B73" s="3">
        <v>5</v>
      </c>
      <c r="C73" s="3" t="s">
        <v>18</v>
      </c>
      <c r="D73">
        <v>16.100000000000001</v>
      </c>
      <c r="E73" s="2">
        <v>42858</v>
      </c>
      <c r="F73">
        <v>16.5</v>
      </c>
      <c r="G73" s="2">
        <v>43042</v>
      </c>
    </row>
    <row r="74" spans="1:7" x14ac:dyDescent="0.35">
      <c r="A74" s="1" t="s">
        <v>94</v>
      </c>
      <c r="B74" s="3">
        <v>5</v>
      </c>
      <c r="C74" s="3" t="s">
        <v>18</v>
      </c>
      <c r="D74">
        <v>14.2</v>
      </c>
      <c r="E74" s="2">
        <v>42858</v>
      </c>
      <c r="F74">
        <v>14.4</v>
      </c>
      <c r="G74" s="2">
        <v>43042</v>
      </c>
    </row>
    <row r="75" spans="1:7" x14ac:dyDescent="0.35">
      <c r="A75" s="1" t="s">
        <v>95</v>
      </c>
      <c r="B75" s="3">
        <v>5</v>
      </c>
      <c r="C75" s="3" t="s">
        <v>18</v>
      </c>
      <c r="D75">
        <v>14.7</v>
      </c>
      <c r="E75" s="2">
        <v>42858</v>
      </c>
      <c r="F75">
        <v>14.6</v>
      </c>
      <c r="G75" s="2">
        <v>43042</v>
      </c>
    </row>
    <row r="76" spans="1:7" x14ac:dyDescent="0.35">
      <c r="A76" s="1" t="s">
        <v>96</v>
      </c>
      <c r="B76" s="3">
        <v>5</v>
      </c>
      <c r="C76" s="3" t="s">
        <v>18</v>
      </c>
      <c r="D76">
        <v>14.2</v>
      </c>
      <c r="E76" s="2">
        <v>42858</v>
      </c>
      <c r="F76">
        <v>14.3</v>
      </c>
      <c r="G76" s="2">
        <v>43042</v>
      </c>
    </row>
    <row r="77" spans="1:7" x14ac:dyDescent="0.35">
      <c r="A77" s="1" t="s">
        <v>97</v>
      </c>
      <c r="B77" s="3">
        <v>5</v>
      </c>
      <c r="C77" s="3" t="s">
        <v>18</v>
      </c>
      <c r="D77">
        <v>10.7</v>
      </c>
      <c r="E77" s="2">
        <v>42858</v>
      </c>
      <c r="F77">
        <v>11.2</v>
      </c>
      <c r="G77" s="2">
        <v>43042</v>
      </c>
    </row>
    <row r="78" spans="1:7" x14ac:dyDescent="0.35">
      <c r="A78" s="1" t="s">
        <v>98</v>
      </c>
      <c r="B78" s="3">
        <v>5</v>
      </c>
      <c r="C78" s="3" t="s">
        <v>18</v>
      </c>
      <c r="D78">
        <v>13</v>
      </c>
      <c r="E78" s="2">
        <v>42858</v>
      </c>
      <c r="F78">
        <v>13</v>
      </c>
      <c r="G78" s="2">
        <v>43042</v>
      </c>
    </row>
    <row r="79" spans="1:7" x14ac:dyDescent="0.35">
      <c r="A79" s="1" t="s">
        <v>99</v>
      </c>
      <c r="B79" s="3">
        <v>5</v>
      </c>
      <c r="C79" s="3" t="s">
        <v>18</v>
      </c>
      <c r="D79">
        <v>14.8</v>
      </c>
      <c r="E79" s="2">
        <v>42858</v>
      </c>
      <c r="F79">
        <v>15</v>
      </c>
      <c r="G79" s="2">
        <v>43042</v>
      </c>
    </row>
    <row r="80" spans="1:7" x14ac:dyDescent="0.35">
      <c r="A80" s="1" t="s">
        <v>100</v>
      </c>
      <c r="B80" s="3">
        <v>5</v>
      </c>
      <c r="C80" s="3" t="s">
        <v>18</v>
      </c>
      <c r="D80">
        <v>14.5</v>
      </c>
      <c r="E80" s="2">
        <v>42858</v>
      </c>
      <c r="F80">
        <v>15.4</v>
      </c>
      <c r="G80" s="2">
        <v>43042</v>
      </c>
    </row>
    <row r="81" spans="1:7" x14ac:dyDescent="0.35">
      <c r="A81" s="1" t="s">
        <v>101</v>
      </c>
      <c r="B81" s="3">
        <v>5</v>
      </c>
      <c r="C81" s="3" t="s">
        <v>18</v>
      </c>
      <c r="D81">
        <v>13.9</v>
      </c>
      <c r="E81" s="2">
        <v>42858</v>
      </c>
      <c r="F81">
        <v>14</v>
      </c>
      <c r="G81" s="2">
        <v>43042</v>
      </c>
    </row>
    <row r="82" spans="1:7" x14ac:dyDescent="0.35">
      <c r="A82" s="1" t="s">
        <v>102</v>
      </c>
      <c r="B82" s="3">
        <v>6</v>
      </c>
      <c r="C82" s="3" t="s">
        <v>35</v>
      </c>
      <c r="D82">
        <v>8.9</v>
      </c>
      <c r="E82" s="2">
        <v>42858</v>
      </c>
      <c r="F82" t="s">
        <v>84</v>
      </c>
      <c r="G82" s="2">
        <v>43042</v>
      </c>
    </row>
    <row r="83" spans="1:7" x14ac:dyDescent="0.35">
      <c r="A83" s="1" t="s">
        <v>103</v>
      </c>
      <c r="B83" s="3">
        <v>6</v>
      </c>
      <c r="C83" s="3" t="s">
        <v>35</v>
      </c>
      <c r="D83">
        <v>12.6</v>
      </c>
      <c r="E83" s="2">
        <v>42858</v>
      </c>
      <c r="F83">
        <v>11.5</v>
      </c>
      <c r="G83" s="2">
        <v>43042</v>
      </c>
    </row>
    <row r="84" spans="1:7" x14ac:dyDescent="0.35">
      <c r="A84" s="1" t="s">
        <v>104</v>
      </c>
      <c r="B84" s="3">
        <v>6</v>
      </c>
      <c r="C84" s="3" t="s">
        <v>35</v>
      </c>
      <c r="D84">
        <v>16.3</v>
      </c>
      <c r="E84" s="2">
        <v>42858</v>
      </c>
      <c r="F84">
        <v>16.600000000000001</v>
      </c>
      <c r="G84" s="2">
        <v>43042</v>
      </c>
    </row>
    <row r="85" spans="1:7" x14ac:dyDescent="0.35">
      <c r="A85" s="1" t="s">
        <v>105</v>
      </c>
      <c r="B85" s="3">
        <v>6</v>
      </c>
      <c r="C85" s="3" t="s">
        <v>35</v>
      </c>
      <c r="D85">
        <v>16.399999999999999</v>
      </c>
      <c r="E85" s="2">
        <v>42858</v>
      </c>
      <c r="F85">
        <v>16.7</v>
      </c>
      <c r="G85" s="2">
        <v>43042</v>
      </c>
    </row>
    <row r="86" spans="1:7" x14ac:dyDescent="0.35">
      <c r="A86" s="1" t="s">
        <v>106</v>
      </c>
      <c r="B86" s="3">
        <v>6</v>
      </c>
      <c r="C86" s="3" t="s">
        <v>35</v>
      </c>
      <c r="D86">
        <v>15.2</v>
      </c>
      <c r="E86" s="2">
        <v>42858</v>
      </c>
      <c r="F86">
        <v>16</v>
      </c>
      <c r="G86" s="2">
        <v>43042</v>
      </c>
    </row>
    <row r="87" spans="1:7" x14ac:dyDescent="0.35">
      <c r="A87" s="1" t="s">
        <v>107</v>
      </c>
      <c r="B87" s="3">
        <v>6</v>
      </c>
      <c r="C87" s="3" t="s">
        <v>35</v>
      </c>
      <c r="D87">
        <v>11</v>
      </c>
      <c r="E87" s="2">
        <v>42858</v>
      </c>
      <c r="F87">
        <v>12.4</v>
      </c>
      <c r="G87" s="2">
        <v>43042</v>
      </c>
    </row>
    <row r="88" spans="1:7" x14ac:dyDescent="0.35">
      <c r="A88" s="1" t="s">
        <v>108</v>
      </c>
      <c r="B88" s="3">
        <v>6</v>
      </c>
      <c r="C88" s="3" t="s">
        <v>35</v>
      </c>
      <c r="D88">
        <v>12.2</v>
      </c>
      <c r="E88" s="2">
        <v>42858</v>
      </c>
      <c r="F88">
        <v>13.4</v>
      </c>
      <c r="G88" s="2">
        <v>43042</v>
      </c>
    </row>
    <row r="89" spans="1:7" x14ac:dyDescent="0.35">
      <c r="A89" s="1" t="s">
        <v>109</v>
      </c>
      <c r="B89" s="3">
        <v>6</v>
      </c>
      <c r="C89" s="3" t="s">
        <v>35</v>
      </c>
      <c r="D89">
        <v>13.1</v>
      </c>
      <c r="E89" s="2">
        <v>42858</v>
      </c>
      <c r="F89">
        <v>13.6</v>
      </c>
      <c r="G89" s="2">
        <v>43042</v>
      </c>
    </row>
    <row r="90" spans="1:7" x14ac:dyDescent="0.35">
      <c r="A90" s="1" t="s">
        <v>110</v>
      </c>
      <c r="B90" s="3">
        <v>6</v>
      </c>
      <c r="C90" s="3" t="s">
        <v>35</v>
      </c>
      <c r="D90">
        <v>14.3</v>
      </c>
      <c r="E90" s="2">
        <v>42858</v>
      </c>
      <c r="F90">
        <v>15.1</v>
      </c>
      <c r="G90" s="2">
        <v>43042</v>
      </c>
    </row>
    <row r="91" spans="1:7" x14ac:dyDescent="0.35">
      <c r="A91" s="1" t="s">
        <v>111</v>
      </c>
      <c r="B91" s="3">
        <v>6</v>
      </c>
      <c r="C91" s="3" t="s">
        <v>35</v>
      </c>
      <c r="D91">
        <v>12.8</v>
      </c>
      <c r="E91" s="2">
        <v>42858</v>
      </c>
      <c r="F91">
        <v>12.8</v>
      </c>
      <c r="G91" s="2">
        <v>43042</v>
      </c>
    </row>
    <row r="92" spans="1:7" x14ac:dyDescent="0.35">
      <c r="A92" s="1" t="s">
        <v>112</v>
      </c>
      <c r="B92" s="3">
        <v>6</v>
      </c>
      <c r="C92" s="3" t="s">
        <v>35</v>
      </c>
      <c r="D92">
        <v>13.5</v>
      </c>
      <c r="E92" s="2">
        <v>42858</v>
      </c>
      <c r="F92">
        <v>14.1</v>
      </c>
      <c r="G92" s="2">
        <v>43042</v>
      </c>
    </row>
    <row r="93" spans="1:7" x14ac:dyDescent="0.35">
      <c r="A93" s="1" t="s">
        <v>113</v>
      </c>
      <c r="B93" s="3">
        <v>6</v>
      </c>
      <c r="C93" s="3" t="s">
        <v>35</v>
      </c>
      <c r="D93">
        <v>11.2</v>
      </c>
      <c r="E93" s="2">
        <v>42858</v>
      </c>
      <c r="F93" t="s">
        <v>84</v>
      </c>
      <c r="G93" s="2">
        <v>43042</v>
      </c>
    </row>
    <row r="94" spans="1:7" x14ac:dyDescent="0.35">
      <c r="A94" s="1" t="s">
        <v>114</v>
      </c>
      <c r="B94" s="3">
        <v>6</v>
      </c>
      <c r="C94" s="3" t="s">
        <v>35</v>
      </c>
      <c r="D94">
        <v>13.9</v>
      </c>
      <c r="E94" s="2">
        <v>42858</v>
      </c>
      <c r="F94">
        <v>14.8</v>
      </c>
      <c r="G94" s="2">
        <v>43042</v>
      </c>
    </row>
    <row r="95" spans="1:7" x14ac:dyDescent="0.35">
      <c r="A95" s="1" t="s">
        <v>115</v>
      </c>
      <c r="B95" s="3">
        <v>6</v>
      </c>
      <c r="C95" s="3" t="s">
        <v>35</v>
      </c>
      <c r="D95">
        <v>14.3</v>
      </c>
      <c r="E95" s="2">
        <v>42858</v>
      </c>
      <c r="F95">
        <v>14</v>
      </c>
      <c r="G95" s="2">
        <v>43042</v>
      </c>
    </row>
    <row r="96" spans="1:7" x14ac:dyDescent="0.35">
      <c r="A96" s="1" t="s">
        <v>116</v>
      </c>
      <c r="B96" s="3">
        <v>6</v>
      </c>
      <c r="C96" s="3" t="s">
        <v>35</v>
      </c>
      <c r="D96">
        <v>14.5</v>
      </c>
      <c r="E96" s="2">
        <v>42858</v>
      </c>
      <c r="F96">
        <v>14.5</v>
      </c>
      <c r="G96" s="2">
        <v>43042</v>
      </c>
    </row>
    <row r="97" spans="1:9" x14ac:dyDescent="0.35">
      <c r="A97" s="1" t="s">
        <v>117</v>
      </c>
      <c r="B97" s="3">
        <v>7</v>
      </c>
      <c r="C97" s="3" t="s">
        <v>118</v>
      </c>
      <c r="D97">
        <v>9</v>
      </c>
      <c r="E97" s="2">
        <v>42858</v>
      </c>
      <c r="F97">
        <v>11</v>
      </c>
      <c r="G97" s="2">
        <v>43042</v>
      </c>
      <c r="H97">
        <v>9</v>
      </c>
      <c r="I97" s="2">
        <v>43011</v>
      </c>
    </row>
    <row r="98" spans="1:9" x14ac:dyDescent="0.35">
      <c r="A98" s="1" t="s">
        <v>119</v>
      </c>
      <c r="B98" s="3">
        <v>7</v>
      </c>
      <c r="C98" s="3" t="s">
        <v>118</v>
      </c>
      <c r="D98">
        <v>14</v>
      </c>
      <c r="E98" s="2">
        <v>42858</v>
      </c>
      <c r="F98">
        <v>12.9</v>
      </c>
      <c r="G98" s="2">
        <v>43042</v>
      </c>
      <c r="H98">
        <v>10.9</v>
      </c>
      <c r="I98" s="2">
        <v>43011</v>
      </c>
    </row>
    <row r="99" spans="1:9" x14ac:dyDescent="0.35">
      <c r="A99" s="1" t="s">
        <v>120</v>
      </c>
      <c r="B99" s="3">
        <v>7</v>
      </c>
      <c r="C99" s="3" t="s">
        <v>118</v>
      </c>
      <c r="D99">
        <v>12</v>
      </c>
      <c r="E99" s="2">
        <v>42858</v>
      </c>
      <c r="F99">
        <v>11.7</v>
      </c>
      <c r="G99" s="2">
        <v>43042</v>
      </c>
      <c r="H99">
        <v>11.3</v>
      </c>
      <c r="I99" s="2">
        <v>43011</v>
      </c>
    </row>
    <row r="100" spans="1:9" x14ac:dyDescent="0.35">
      <c r="A100" s="1" t="s">
        <v>121</v>
      </c>
      <c r="B100" s="3">
        <v>7</v>
      </c>
      <c r="C100" s="3" t="s">
        <v>118</v>
      </c>
      <c r="D100">
        <v>10.8</v>
      </c>
      <c r="E100" s="2">
        <v>42858</v>
      </c>
      <c r="F100" t="s">
        <v>84</v>
      </c>
      <c r="G100" s="2">
        <v>43042</v>
      </c>
      <c r="H100" t="s">
        <v>84</v>
      </c>
      <c r="I100" s="2">
        <v>43011</v>
      </c>
    </row>
    <row r="101" spans="1:9" x14ac:dyDescent="0.35">
      <c r="A101" s="1" t="s">
        <v>122</v>
      </c>
      <c r="B101" s="3">
        <v>7</v>
      </c>
      <c r="C101" s="3" t="s">
        <v>118</v>
      </c>
      <c r="D101">
        <v>11.9</v>
      </c>
      <c r="E101" s="2">
        <v>42858</v>
      </c>
      <c r="F101">
        <v>9</v>
      </c>
      <c r="G101" s="2">
        <v>43042</v>
      </c>
      <c r="H101">
        <v>8</v>
      </c>
      <c r="I101" s="2">
        <v>43011</v>
      </c>
    </row>
    <row r="102" spans="1:9" x14ac:dyDescent="0.35">
      <c r="A102" s="1" t="s">
        <v>123</v>
      </c>
      <c r="B102" s="3">
        <v>7</v>
      </c>
      <c r="C102" s="3" t="s">
        <v>118</v>
      </c>
      <c r="D102">
        <v>13.3</v>
      </c>
      <c r="E102" s="2">
        <v>42858</v>
      </c>
      <c r="F102">
        <v>12.1</v>
      </c>
      <c r="G102" s="2">
        <v>43042</v>
      </c>
      <c r="H102">
        <v>12.6</v>
      </c>
      <c r="I102" s="2">
        <v>43011</v>
      </c>
    </row>
    <row r="103" spans="1:9" x14ac:dyDescent="0.35">
      <c r="A103" s="1" t="s">
        <v>124</v>
      </c>
      <c r="B103" s="3">
        <v>7</v>
      </c>
      <c r="C103" s="3" t="s">
        <v>118</v>
      </c>
      <c r="D103">
        <v>13.9</v>
      </c>
      <c r="E103" s="2">
        <v>42858</v>
      </c>
      <c r="F103">
        <v>13.3</v>
      </c>
      <c r="G103" s="2">
        <v>43042</v>
      </c>
      <c r="H103">
        <v>12.8</v>
      </c>
      <c r="I103" s="2">
        <v>43011</v>
      </c>
    </row>
    <row r="104" spans="1:9" x14ac:dyDescent="0.35">
      <c r="A104" s="1" t="s">
        <v>125</v>
      </c>
      <c r="B104" s="3">
        <v>7</v>
      </c>
      <c r="C104" s="3" t="s">
        <v>118</v>
      </c>
      <c r="D104">
        <v>10.199999999999999</v>
      </c>
      <c r="E104" s="2">
        <v>42858</v>
      </c>
      <c r="F104">
        <v>7.7</v>
      </c>
      <c r="G104" s="2">
        <v>43042</v>
      </c>
      <c r="H104">
        <v>8</v>
      </c>
      <c r="I104" s="2">
        <v>43011</v>
      </c>
    </row>
    <row r="105" spans="1:9" x14ac:dyDescent="0.35">
      <c r="A105" s="1" t="s">
        <v>126</v>
      </c>
      <c r="B105" s="3">
        <v>7</v>
      </c>
      <c r="C105" s="3" t="s">
        <v>118</v>
      </c>
      <c r="D105">
        <v>13.6</v>
      </c>
      <c r="E105" s="2">
        <v>42858</v>
      </c>
      <c r="F105">
        <v>11.4</v>
      </c>
      <c r="G105" s="2">
        <v>43042</v>
      </c>
      <c r="H105">
        <v>10.199999999999999</v>
      </c>
      <c r="I105" s="2">
        <v>43011</v>
      </c>
    </row>
    <row r="106" spans="1:9" x14ac:dyDescent="0.35">
      <c r="A106" s="1" t="s">
        <v>127</v>
      </c>
      <c r="B106" s="3">
        <v>7</v>
      </c>
      <c r="C106" s="3" t="s">
        <v>118</v>
      </c>
      <c r="D106">
        <v>11.5</v>
      </c>
      <c r="E106" s="2">
        <v>42858</v>
      </c>
      <c r="F106">
        <v>11</v>
      </c>
      <c r="G106" s="2">
        <v>43042</v>
      </c>
      <c r="H106">
        <v>10.6</v>
      </c>
      <c r="I106" s="2">
        <v>43011</v>
      </c>
    </row>
    <row r="107" spans="1:9" x14ac:dyDescent="0.35">
      <c r="A107" s="1" t="s">
        <v>128</v>
      </c>
      <c r="B107" s="3">
        <v>7</v>
      </c>
      <c r="C107" s="3" t="s">
        <v>118</v>
      </c>
      <c r="D107">
        <v>13</v>
      </c>
      <c r="E107" s="2">
        <v>42858</v>
      </c>
      <c r="F107">
        <v>11.9</v>
      </c>
      <c r="G107" s="2">
        <v>43042</v>
      </c>
      <c r="H107">
        <v>11.3</v>
      </c>
      <c r="I107" s="2">
        <v>43011</v>
      </c>
    </row>
    <row r="108" spans="1:9" x14ac:dyDescent="0.35">
      <c r="A108" s="1" t="s">
        <v>129</v>
      </c>
      <c r="B108" s="3">
        <v>7</v>
      </c>
      <c r="C108" s="3" t="s">
        <v>118</v>
      </c>
      <c r="D108">
        <v>12.9</v>
      </c>
      <c r="E108" s="2">
        <v>42858</v>
      </c>
      <c r="F108">
        <v>13.9</v>
      </c>
      <c r="G108" s="2">
        <v>43042</v>
      </c>
      <c r="H108">
        <v>13.3</v>
      </c>
      <c r="I108" s="2">
        <v>43011</v>
      </c>
    </row>
    <row r="109" spans="1:9" x14ac:dyDescent="0.35">
      <c r="A109" s="1" t="s">
        <v>130</v>
      </c>
      <c r="B109" s="3">
        <v>7</v>
      </c>
      <c r="C109" s="3" t="s">
        <v>118</v>
      </c>
      <c r="D109">
        <v>10.9</v>
      </c>
      <c r="E109" s="2">
        <v>42858</v>
      </c>
      <c r="F109">
        <v>12.8</v>
      </c>
      <c r="G109" s="2">
        <v>43042</v>
      </c>
      <c r="H109">
        <v>12.5</v>
      </c>
      <c r="I109" s="2">
        <v>43011</v>
      </c>
    </row>
    <row r="110" spans="1:9" x14ac:dyDescent="0.35">
      <c r="A110" s="1" t="s">
        <v>131</v>
      </c>
      <c r="B110" s="3">
        <v>7</v>
      </c>
      <c r="C110" s="3" t="s">
        <v>118</v>
      </c>
      <c r="D110">
        <v>12.2</v>
      </c>
      <c r="E110" s="2">
        <v>42858</v>
      </c>
      <c r="F110">
        <v>12.2</v>
      </c>
      <c r="G110" s="2">
        <v>43042</v>
      </c>
      <c r="H110">
        <v>11.4</v>
      </c>
      <c r="I110" s="2">
        <v>43011</v>
      </c>
    </row>
    <row r="111" spans="1:9" x14ac:dyDescent="0.35">
      <c r="A111" s="1" t="s">
        <v>132</v>
      </c>
      <c r="B111" s="3">
        <v>7</v>
      </c>
      <c r="C111" s="3" t="s">
        <v>118</v>
      </c>
      <c r="D111">
        <v>12.5</v>
      </c>
      <c r="E111" s="2">
        <v>42858</v>
      </c>
      <c r="F111">
        <v>11.3</v>
      </c>
      <c r="G111" s="2">
        <v>43042</v>
      </c>
      <c r="H111">
        <v>11.5</v>
      </c>
      <c r="I111" s="2">
        <v>43011</v>
      </c>
    </row>
    <row r="112" spans="1:9" x14ac:dyDescent="0.35">
      <c r="A112" s="1" t="s">
        <v>133</v>
      </c>
      <c r="B112" s="3">
        <v>7</v>
      </c>
      <c r="C112" s="3" t="s">
        <v>118</v>
      </c>
      <c r="D112">
        <v>12.6</v>
      </c>
      <c r="E112" s="2">
        <v>42858</v>
      </c>
      <c r="F112">
        <v>8.6999999999999993</v>
      </c>
      <c r="G112" s="2">
        <v>43042</v>
      </c>
      <c r="H112">
        <v>7.2</v>
      </c>
      <c r="I112" s="2">
        <v>43011</v>
      </c>
    </row>
    <row r="113" spans="1:9" x14ac:dyDescent="0.35">
      <c r="A113" s="1" t="s">
        <v>134</v>
      </c>
      <c r="B113" s="3">
        <v>8</v>
      </c>
      <c r="C113" s="3" t="s">
        <v>118</v>
      </c>
      <c r="D113">
        <v>13.8</v>
      </c>
      <c r="E113" s="2">
        <v>42858</v>
      </c>
      <c r="F113">
        <v>13</v>
      </c>
      <c r="G113" s="2">
        <v>43042</v>
      </c>
      <c r="H113">
        <v>12.5</v>
      </c>
      <c r="I113" s="2">
        <v>43011</v>
      </c>
    </row>
    <row r="114" spans="1:9" x14ac:dyDescent="0.35">
      <c r="A114" s="1" t="s">
        <v>135</v>
      </c>
      <c r="B114" s="3">
        <v>8</v>
      </c>
      <c r="C114" s="3" t="s">
        <v>118</v>
      </c>
      <c r="D114">
        <v>10.4</v>
      </c>
      <c r="E114" s="2">
        <v>42858</v>
      </c>
      <c r="F114">
        <v>9.3000000000000007</v>
      </c>
      <c r="G114" s="2">
        <v>43042</v>
      </c>
      <c r="H114">
        <v>9.4</v>
      </c>
      <c r="I114" s="2">
        <v>43011</v>
      </c>
    </row>
    <row r="115" spans="1:9" x14ac:dyDescent="0.35">
      <c r="A115" s="1" t="s">
        <v>136</v>
      </c>
      <c r="B115" s="3">
        <v>8</v>
      </c>
      <c r="C115" s="3" t="s">
        <v>118</v>
      </c>
      <c r="D115">
        <v>10.3</v>
      </c>
      <c r="E115" s="2">
        <v>42858</v>
      </c>
      <c r="F115">
        <v>9.9</v>
      </c>
      <c r="G115" s="2">
        <v>43042</v>
      </c>
      <c r="H115">
        <v>9.5</v>
      </c>
      <c r="I115" s="2">
        <v>43011</v>
      </c>
    </row>
    <row r="116" spans="1:9" x14ac:dyDescent="0.35">
      <c r="A116" s="1" t="s">
        <v>137</v>
      </c>
      <c r="B116" s="3">
        <v>8</v>
      </c>
      <c r="C116" s="3" t="s">
        <v>118</v>
      </c>
      <c r="D116">
        <v>12.2</v>
      </c>
      <c r="E116" s="2">
        <v>42858</v>
      </c>
      <c r="F116">
        <v>12.8</v>
      </c>
      <c r="G116" s="2">
        <v>43042</v>
      </c>
      <c r="H116">
        <v>12.2</v>
      </c>
      <c r="I116" s="2">
        <v>43011</v>
      </c>
    </row>
    <row r="117" spans="1:9" x14ac:dyDescent="0.35">
      <c r="A117" s="1" t="s">
        <v>138</v>
      </c>
      <c r="B117" s="3">
        <v>8</v>
      </c>
      <c r="C117" s="3" t="s">
        <v>118</v>
      </c>
      <c r="D117">
        <v>9.6999999999999993</v>
      </c>
      <c r="E117" s="2">
        <v>42858</v>
      </c>
      <c r="F117">
        <v>10</v>
      </c>
      <c r="G117" s="2">
        <v>43042</v>
      </c>
      <c r="H117">
        <v>9.6999999999999993</v>
      </c>
      <c r="I117" s="2">
        <v>43011</v>
      </c>
    </row>
    <row r="118" spans="1:9" x14ac:dyDescent="0.35">
      <c r="A118" s="1" t="s">
        <v>139</v>
      </c>
      <c r="B118" s="3">
        <v>8</v>
      </c>
      <c r="C118" s="3" t="s">
        <v>118</v>
      </c>
      <c r="D118">
        <v>13.1</v>
      </c>
      <c r="E118" s="2">
        <v>42858</v>
      </c>
      <c r="F118" t="s">
        <v>84</v>
      </c>
      <c r="G118" s="2">
        <v>43042</v>
      </c>
      <c r="H118" t="s">
        <v>84</v>
      </c>
      <c r="I118" s="2">
        <v>43011</v>
      </c>
    </row>
    <row r="119" spans="1:9" x14ac:dyDescent="0.35">
      <c r="A119" s="1" t="s">
        <v>140</v>
      </c>
      <c r="B119" s="3">
        <v>8</v>
      </c>
      <c r="C119" s="3" t="s">
        <v>118</v>
      </c>
      <c r="D119">
        <v>10.1</v>
      </c>
      <c r="E119" s="2">
        <v>42858</v>
      </c>
      <c r="F119">
        <v>9.5</v>
      </c>
      <c r="G119" s="2">
        <v>43042</v>
      </c>
      <c r="H119">
        <v>9.6999999999999993</v>
      </c>
      <c r="I119" s="2">
        <v>43011</v>
      </c>
    </row>
    <row r="120" spans="1:9" x14ac:dyDescent="0.35">
      <c r="A120" s="1" t="s">
        <v>141</v>
      </c>
      <c r="B120" s="3">
        <v>8</v>
      </c>
      <c r="C120" s="3" t="s">
        <v>118</v>
      </c>
      <c r="D120">
        <v>11</v>
      </c>
      <c r="E120" s="2">
        <v>42858</v>
      </c>
      <c r="F120">
        <v>10.4</v>
      </c>
      <c r="G120" s="2">
        <v>43042</v>
      </c>
      <c r="H120">
        <v>10</v>
      </c>
      <c r="I120" s="2">
        <v>43011</v>
      </c>
    </row>
    <row r="121" spans="1:9" x14ac:dyDescent="0.35">
      <c r="A121" s="1" t="s">
        <v>142</v>
      </c>
      <c r="B121" s="3">
        <v>8</v>
      </c>
      <c r="C121" s="3" t="s">
        <v>118</v>
      </c>
      <c r="D121">
        <v>10.5</v>
      </c>
      <c r="E121" s="2">
        <v>42858</v>
      </c>
      <c r="F121">
        <v>11</v>
      </c>
      <c r="G121" s="2">
        <v>43042</v>
      </c>
      <c r="H121">
        <v>11</v>
      </c>
      <c r="I121" s="2">
        <v>43011</v>
      </c>
    </row>
    <row r="122" spans="1:9" x14ac:dyDescent="0.35">
      <c r="A122" s="1" t="s">
        <v>143</v>
      </c>
      <c r="B122" s="3">
        <v>8</v>
      </c>
      <c r="C122" s="3" t="s">
        <v>118</v>
      </c>
      <c r="D122">
        <v>12</v>
      </c>
      <c r="E122" s="2">
        <v>42858</v>
      </c>
      <c r="F122">
        <v>7.5</v>
      </c>
      <c r="G122" s="2">
        <v>43042</v>
      </c>
      <c r="H122">
        <v>7.1</v>
      </c>
      <c r="I122" s="2">
        <v>43011</v>
      </c>
    </row>
    <row r="123" spans="1:9" x14ac:dyDescent="0.35">
      <c r="A123" s="1" t="s">
        <v>144</v>
      </c>
      <c r="B123" s="3">
        <v>8</v>
      </c>
      <c r="C123" s="3" t="s">
        <v>118</v>
      </c>
      <c r="D123">
        <v>13.5</v>
      </c>
      <c r="E123" s="2">
        <v>42858</v>
      </c>
      <c r="F123">
        <v>13.2</v>
      </c>
      <c r="G123" s="2">
        <v>43042</v>
      </c>
      <c r="H123">
        <v>13.2</v>
      </c>
      <c r="I123" s="2">
        <v>43011</v>
      </c>
    </row>
    <row r="124" spans="1:9" x14ac:dyDescent="0.35">
      <c r="A124" s="1" t="s">
        <v>145</v>
      </c>
      <c r="B124" s="3">
        <v>8</v>
      </c>
      <c r="C124" s="3" t="s">
        <v>118</v>
      </c>
      <c r="D124">
        <v>12.6</v>
      </c>
      <c r="E124" s="2">
        <v>42858</v>
      </c>
      <c r="F124">
        <v>13.5</v>
      </c>
      <c r="G124" s="2">
        <v>43042</v>
      </c>
      <c r="H124">
        <v>13.1</v>
      </c>
      <c r="I124" s="2">
        <v>43011</v>
      </c>
    </row>
    <row r="125" spans="1:9" x14ac:dyDescent="0.35">
      <c r="A125" s="1" t="s">
        <v>146</v>
      </c>
      <c r="B125" s="3">
        <v>8</v>
      </c>
      <c r="C125" s="3" t="s">
        <v>118</v>
      </c>
      <c r="D125">
        <v>12.4</v>
      </c>
      <c r="E125" s="2">
        <v>42858</v>
      </c>
      <c r="F125">
        <v>11.7</v>
      </c>
      <c r="G125" s="2">
        <v>43042</v>
      </c>
      <c r="H125">
        <v>11.5</v>
      </c>
      <c r="I125" s="2">
        <v>43011</v>
      </c>
    </row>
    <row r="126" spans="1:9" x14ac:dyDescent="0.35">
      <c r="A126" s="1" t="s">
        <v>147</v>
      </c>
      <c r="B126" s="3">
        <v>8</v>
      </c>
      <c r="C126" s="3" t="s">
        <v>118</v>
      </c>
      <c r="D126">
        <v>13.2</v>
      </c>
      <c r="E126" s="2">
        <v>42858</v>
      </c>
      <c r="F126">
        <v>12.5</v>
      </c>
      <c r="G126" s="2">
        <v>43042</v>
      </c>
      <c r="H126">
        <v>12.8</v>
      </c>
      <c r="I126" s="2">
        <v>43011</v>
      </c>
    </row>
    <row r="127" spans="1:9" x14ac:dyDescent="0.35">
      <c r="A127" s="1" t="s">
        <v>148</v>
      </c>
      <c r="B127" s="3">
        <v>8</v>
      </c>
      <c r="C127" s="3" t="s">
        <v>118</v>
      </c>
      <c r="D127">
        <v>12.1</v>
      </c>
      <c r="E127" s="2">
        <v>42858</v>
      </c>
      <c r="F127">
        <v>11</v>
      </c>
      <c r="G127" s="2">
        <v>43042</v>
      </c>
      <c r="H127">
        <v>11.2</v>
      </c>
      <c r="I127" s="2">
        <v>43011</v>
      </c>
    </row>
    <row r="128" spans="1:9" x14ac:dyDescent="0.35">
      <c r="A128" s="1" t="s">
        <v>149</v>
      </c>
      <c r="B128" s="3">
        <v>8</v>
      </c>
      <c r="C128" s="3" t="s">
        <v>118</v>
      </c>
      <c r="D128">
        <v>11.2</v>
      </c>
      <c r="E128" s="2">
        <v>42858</v>
      </c>
      <c r="F128">
        <v>10.7</v>
      </c>
      <c r="G128" s="2">
        <v>43042</v>
      </c>
      <c r="H128">
        <v>10.8</v>
      </c>
      <c r="I128" s="2">
        <v>43011</v>
      </c>
    </row>
    <row r="129" spans="1:9" x14ac:dyDescent="0.35">
      <c r="A129" s="1" t="s">
        <v>150</v>
      </c>
      <c r="B129" s="3">
        <v>9</v>
      </c>
      <c r="C129" s="3" t="s">
        <v>118</v>
      </c>
      <c r="D129">
        <v>14.3</v>
      </c>
      <c r="E129" s="2">
        <v>42858</v>
      </c>
      <c r="F129">
        <v>14.8</v>
      </c>
      <c r="G129" s="2">
        <v>43042</v>
      </c>
      <c r="H129">
        <v>13.5</v>
      </c>
      <c r="I129" s="2">
        <v>43011</v>
      </c>
    </row>
    <row r="130" spans="1:9" x14ac:dyDescent="0.35">
      <c r="A130" s="1" t="s">
        <v>151</v>
      </c>
      <c r="B130" s="3">
        <v>9</v>
      </c>
      <c r="C130" s="3" t="s">
        <v>118</v>
      </c>
      <c r="D130">
        <v>10.199999999999999</v>
      </c>
      <c r="E130" s="2">
        <v>42858</v>
      </c>
      <c r="F130">
        <v>10</v>
      </c>
      <c r="G130" s="2">
        <v>43042</v>
      </c>
      <c r="H130">
        <v>9.1999999999999993</v>
      </c>
      <c r="I130" s="2">
        <v>43011</v>
      </c>
    </row>
    <row r="131" spans="1:9" x14ac:dyDescent="0.35">
      <c r="A131" s="1" t="s">
        <v>152</v>
      </c>
      <c r="B131" s="3">
        <v>9</v>
      </c>
      <c r="C131" s="3" t="s">
        <v>118</v>
      </c>
      <c r="D131">
        <v>12.3</v>
      </c>
      <c r="E131" s="2">
        <v>42858</v>
      </c>
      <c r="F131">
        <v>12.5</v>
      </c>
      <c r="G131" s="2">
        <v>43042</v>
      </c>
      <c r="H131">
        <v>12</v>
      </c>
      <c r="I131" s="2">
        <v>43011</v>
      </c>
    </row>
    <row r="132" spans="1:9" x14ac:dyDescent="0.35">
      <c r="A132" s="1" t="s">
        <v>153</v>
      </c>
      <c r="B132" s="3">
        <v>9</v>
      </c>
      <c r="C132" s="3" t="s">
        <v>118</v>
      </c>
      <c r="D132">
        <v>12.7</v>
      </c>
      <c r="E132" s="2">
        <v>42858</v>
      </c>
      <c r="F132">
        <v>13.8</v>
      </c>
      <c r="G132" s="2">
        <v>43042</v>
      </c>
      <c r="H132">
        <v>12.8</v>
      </c>
      <c r="I132" s="2">
        <v>43011</v>
      </c>
    </row>
    <row r="133" spans="1:9" x14ac:dyDescent="0.35">
      <c r="A133" s="1" t="s">
        <v>154</v>
      </c>
      <c r="B133" s="3">
        <v>9</v>
      </c>
      <c r="C133" s="3" t="s">
        <v>118</v>
      </c>
      <c r="D133">
        <v>13.1</v>
      </c>
      <c r="E133" s="2">
        <v>42858</v>
      </c>
      <c r="F133">
        <v>11.6</v>
      </c>
      <c r="G133" s="2">
        <v>43042</v>
      </c>
      <c r="H133">
        <v>10.9</v>
      </c>
      <c r="I133" s="2">
        <v>43011</v>
      </c>
    </row>
    <row r="134" spans="1:9" x14ac:dyDescent="0.35">
      <c r="A134" s="1" t="s">
        <v>155</v>
      </c>
      <c r="B134" s="3">
        <v>9</v>
      </c>
      <c r="C134" s="3" t="s">
        <v>118</v>
      </c>
      <c r="D134">
        <v>13.9</v>
      </c>
      <c r="E134" s="2">
        <v>42858</v>
      </c>
      <c r="F134">
        <v>13</v>
      </c>
      <c r="G134" s="2">
        <v>43042</v>
      </c>
      <c r="H134">
        <v>13.2</v>
      </c>
      <c r="I134" s="2">
        <v>43011</v>
      </c>
    </row>
    <row r="135" spans="1:9" x14ac:dyDescent="0.35">
      <c r="A135" s="1" t="s">
        <v>156</v>
      </c>
      <c r="B135" s="3">
        <v>9</v>
      </c>
      <c r="C135" s="3" t="s">
        <v>118</v>
      </c>
      <c r="D135">
        <v>13.3</v>
      </c>
      <c r="E135" s="2">
        <v>42858</v>
      </c>
      <c r="F135">
        <v>12.4</v>
      </c>
      <c r="G135" s="2">
        <v>43042</v>
      </c>
      <c r="H135">
        <v>12.8</v>
      </c>
      <c r="I135" s="2">
        <v>43011</v>
      </c>
    </row>
    <row r="136" spans="1:9" x14ac:dyDescent="0.35">
      <c r="A136" s="1" t="s">
        <v>157</v>
      </c>
      <c r="B136" s="3">
        <v>9</v>
      </c>
      <c r="C136" s="3" t="s">
        <v>118</v>
      </c>
      <c r="D136">
        <v>15.1</v>
      </c>
      <c r="E136" s="2">
        <v>42858</v>
      </c>
      <c r="F136">
        <v>16.8</v>
      </c>
      <c r="G136" s="2">
        <v>43042</v>
      </c>
      <c r="H136">
        <v>15.9</v>
      </c>
      <c r="I136" s="2">
        <v>43011</v>
      </c>
    </row>
    <row r="137" spans="1:9" x14ac:dyDescent="0.35">
      <c r="A137" s="1" t="s">
        <v>158</v>
      </c>
      <c r="B137" s="3">
        <v>9</v>
      </c>
      <c r="C137" s="3" t="s">
        <v>118</v>
      </c>
      <c r="D137">
        <v>12.9</v>
      </c>
      <c r="E137" s="2">
        <v>42858</v>
      </c>
      <c r="F137">
        <v>13.3</v>
      </c>
      <c r="G137" s="2">
        <v>43042</v>
      </c>
      <c r="H137">
        <v>12</v>
      </c>
      <c r="I137" s="2">
        <v>43011</v>
      </c>
    </row>
    <row r="138" spans="1:9" x14ac:dyDescent="0.35">
      <c r="A138" s="1" t="s">
        <v>159</v>
      </c>
      <c r="B138" s="3">
        <v>9</v>
      </c>
      <c r="C138" s="3" t="s">
        <v>118</v>
      </c>
      <c r="D138">
        <v>11.5</v>
      </c>
      <c r="E138" s="2">
        <v>42858</v>
      </c>
      <c r="F138">
        <v>11.4</v>
      </c>
      <c r="G138" s="2">
        <v>43042</v>
      </c>
      <c r="H138">
        <v>11.1</v>
      </c>
      <c r="I138" s="2">
        <v>43011</v>
      </c>
    </row>
    <row r="139" spans="1:9" x14ac:dyDescent="0.35">
      <c r="A139" s="1" t="s">
        <v>160</v>
      </c>
      <c r="B139" s="3">
        <v>9</v>
      </c>
      <c r="C139" s="3" t="s">
        <v>118</v>
      </c>
      <c r="D139">
        <v>15.2</v>
      </c>
      <c r="E139" s="2">
        <v>42858</v>
      </c>
      <c r="F139">
        <v>16.100000000000001</v>
      </c>
      <c r="G139" s="2">
        <v>43042</v>
      </c>
      <c r="H139">
        <v>15.8</v>
      </c>
      <c r="I139" s="2">
        <v>43011</v>
      </c>
    </row>
    <row r="140" spans="1:9" x14ac:dyDescent="0.35">
      <c r="A140" s="1" t="s">
        <v>161</v>
      </c>
      <c r="B140" s="3">
        <v>9</v>
      </c>
      <c r="C140" s="3" t="s">
        <v>118</v>
      </c>
      <c r="D140">
        <v>14</v>
      </c>
      <c r="E140" s="2">
        <v>42858</v>
      </c>
      <c r="F140">
        <v>12.7</v>
      </c>
      <c r="G140" s="2">
        <v>43042</v>
      </c>
      <c r="H140">
        <v>12</v>
      </c>
      <c r="I140" s="2">
        <v>43011</v>
      </c>
    </row>
    <row r="141" spans="1:9" x14ac:dyDescent="0.35">
      <c r="A141" s="1" t="s">
        <v>162</v>
      </c>
      <c r="B141" s="3">
        <v>9</v>
      </c>
      <c r="C141" s="3" t="s">
        <v>118</v>
      </c>
      <c r="D141">
        <v>14.5</v>
      </c>
      <c r="E141" s="2">
        <v>42858</v>
      </c>
      <c r="F141">
        <v>13.1</v>
      </c>
      <c r="G141" s="2">
        <v>43042</v>
      </c>
      <c r="H141">
        <v>12.9</v>
      </c>
      <c r="I141" s="2">
        <v>43011</v>
      </c>
    </row>
    <row r="142" spans="1:9" x14ac:dyDescent="0.35">
      <c r="A142" s="1" t="s">
        <v>163</v>
      </c>
      <c r="B142" s="3">
        <v>9</v>
      </c>
      <c r="C142" s="3" t="s">
        <v>118</v>
      </c>
      <c r="D142">
        <v>12.5</v>
      </c>
      <c r="E142" s="2">
        <v>42858</v>
      </c>
      <c r="F142">
        <v>12.6</v>
      </c>
      <c r="G142" s="2">
        <v>43042</v>
      </c>
      <c r="H142">
        <v>14.5</v>
      </c>
      <c r="I142" s="2">
        <v>43011</v>
      </c>
    </row>
    <row r="143" spans="1:9" x14ac:dyDescent="0.35">
      <c r="A143" s="1" t="s">
        <v>164</v>
      </c>
      <c r="B143" s="3">
        <v>9</v>
      </c>
      <c r="C143" s="3" t="s">
        <v>118</v>
      </c>
      <c r="D143">
        <v>14.1</v>
      </c>
      <c r="E143" s="2">
        <v>42858</v>
      </c>
      <c r="F143">
        <v>14.1</v>
      </c>
      <c r="G143" s="2">
        <v>43042</v>
      </c>
      <c r="H143">
        <v>12.5</v>
      </c>
      <c r="I143" s="2">
        <v>43011</v>
      </c>
    </row>
    <row r="144" spans="1:9" x14ac:dyDescent="0.35">
      <c r="A144" s="1" t="s">
        <v>165</v>
      </c>
      <c r="B144" s="3">
        <v>9</v>
      </c>
      <c r="C144" s="3" t="s">
        <v>118</v>
      </c>
      <c r="D144">
        <v>13.5</v>
      </c>
      <c r="E144" s="2">
        <v>42858</v>
      </c>
      <c r="F144">
        <v>11.8</v>
      </c>
      <c r="G144" s="2">
        <v>43042</v>
      </c>
      <c r="H144">
        <v>9.5</v>
      </c>
      <c r="I144" s="2">
        <v>43011</v>
      </c>
    </row>
    <row r="145" spans="1:7" x14ac:dyDescent="0.35">
      <c r="A145" s="1" t="s">
        <v>166</v>
      </c>
      <c r="B145" s="3">
        <v>10</v>
      </c>
      <c r="C145" s="3" t="s">
        <v>167</v>
      </c>
      <c r="D145">
        <v>12.8</v>
      </c>
      <c r="E145" s="2">
        <v>42858</v>
      </c>
      <c r="F145">
        <v>12.5</v>
      </c>
      <c r="G145" s="2">
        <v>43031</v>
      </c>
    </row>
    <row r="146" spans="1:7" x14ac:dyDescent="0.35">
      <c r="A146" s="1" t="s">
        <v>168</v>
      </c>
      <c r="B146" s="3">
        <v>10</v>
      </c>
      <c r="C146" s="3" t="s">
        <v>167</v>
      </c>
      <c r="D146">
        <v>8.9</v>
      </c>
      <c r="E146" s="2">
        <v>42858</v>
      </c>
      <c r="F146">
        <v>8.4</v>
      </c>
      <c r="G146" s="2">
        <v>43031</v>
      </c>
    </row>
    <row r="147" spans="1:7" x14ac:dyDescent="0.35">
      <c r="A147" s="1" t="s">
        <v>169</v>
      </c>
      <c r="B147" s="3">
        <v>10</v>
      </c>
      <c r="C147" s="3" t="s">
        <v>167</v>
      </c>
      <c r="D147">
        <v>9.9</v>
      </c>
      <c r="E147" s="2">
        <v>42858</v>
      </c>
      <c r="F147">
        <v>7.6</v>
      </c>
      <c r="G147" s="2">
        <v>43031</v>
      </c>
    </row>
    <row r="148" spans="1:7" x14ac:dyDescent="0.35">
      <c r="A148" s="1" t="s">
        <v>170</v>
      </c>
      <c r="B148" s="3">
        <v>10</v>
      </c>
      <c r="C148" s="3" t="s">
        <v>167</v>
      </c>
      <c r="D148">
        <v>11.6</v>
      </c>
      <c r="E148" s="2">
        <v>42858</v>
      </c>
      <c r="F148">
        <v>11.4</v>
      </c>
      <c r="G148" s="2">
        <v>43031</v>
      </c>
    </row>
    <row r="149" spans="1:7" x14ac:dyDescent="0.35">
      <c r="A149" s="1" t="s">
        <v>171</v>
      </c>
      <c r="B149" s="3">
        <v>10</v>
      </c>
      <c r="C149" s="3" t="s">
        <v>167</v>
      </c>
      <c r="D149">
        <v>10.5</v>
      </c>
      <c r="E149" s="2">
        <v>42858</v>
      </c>
      <c r="F149">
        <v>9.6</v>
      </c>
      <c r="G149" s="2">
        <v>43031</v>
      </c>
    </row>
    <row r="150" spans="1:7" x14ac:dyDescent="0.35">
      <c r="A150" s="1" t="s">
        <v>172</v>
      </c>
      <c r="B150" s="3">
        <v>10</v>
      </c>
      <c r="C150" s="3" t="s">
        <v>167</v>
      </c>
      <c r="D150">
        <v>9.6</v>
      </c>
      <c r="E150" s="2">
        <v>42858</v>
      </c>
      <c r="F150">
        <v>10</v>
      </c>
      <c r="G150" s="2">
        <v>42744</v>
      </c>
    </row>
    <row r="151" spans="1:7" x14ac:dyDescent="0.35">
      <c r="A151" s="1" t="s">
        <v>173</v>
      </c>
      <c r="B151" s="3">
        <v>10</v>
      </c>
      <c r="C151" s="3" t="s">
        <v>167</v>
      </c>
      <c r="D151">
        <v>8.5</v>
      </c>
      <c r="E151" s="2">
        <v>42858</v>
      </c>
      <c r="F151">
        <v>9.1</v>
      </c>
      <c r="G151" s="2">
        <v>43031</v>
      </c>
    </row>
    <row r="152" spans="1:7" x14ac:dyDescent="0.35">
      <c r="A152" s="1" t="s">
        <v>174</v>
      </c>
      <c r="B152" s="3">
        <v>10</v>
      </c>
      <c r="C152" s="3" t="s">
        <v>167</v>
      </c>
      <c r="D152">
        <v>9.4</v>
      </c>
      <c r="E152" s="2">
        <v>42858</v>
      </c>
      <c r="F152">
        <v>9.5</v>
      </c>
      <c r="G152" s="2">
        <v>43031</v>
      </c>
    </row>
    <row r="153" spans="1:7" x14ac:dyDescent="0.35">
      <c r="A153" s="1" t="s">
        <v>175</v>
      </c>
      <c r="B153" s="3">
        <v>10</v>
      </c>
      <c r="C153" s="3" t="s">
        <v>167</v>
      </c>
      <c r="D153">
        <v>11.9</v>
      </c>
      <c r="E153" s="2">
        <v>42858</v>
      </c>
      <c r="F153">
        <v>11.7</v>
      </c>
      <c r="G153" s="2">
        <v>43031</v>
      </c>
    </row>
    <row r="154" spans="1:7" x14ac:dyDescent="0.35">
      <c r="A154" s="1" t="s">
        <v>176</v>
      </c>
      <c r="B154" s="3">
        <v>10</v>
      </c>
      <c r="C154" s="3" t="s">
        <v>167</v>
      </c>
      <c r="D154">
        <v>12.2</v>
      </c>
      <c r="E154" s="2">
        <v>42858</v>
      </c>
      <c r="F154">
        <v>12.2</v>
      </c>
      <c r="G154" s="2">
        <v>43031</v>
      </c>
    </row>
    <row r="155" spans="1:7" x14ac:dyDescent="0.35">
      <c r="A155" s="1" t="s">
        <v>177</v>
      </c>
      <c r="B155" s="3">
        <v>10</v>
      </c>
      <c r="C155" s="3" t="s">
        <v>167</v>
      </c>
      <c r="D155">
        <v>11.2</v>
      </c>
      <c r="E155" s="2">
        <v>42858</v>
      </c>
      <c r="F155">
        <v>10.8</v>
      </c>
      <c r="G155" s="2">
        <v>43031</v>
      </c>
    </row>
    <row r="156" spans="1:7" x14ac:dyDescent="0.35">
      <c r="A156" s="1" t="s">
        <v>178</v>
      </c>
      <c r="B156" s="3">
        <v>10</v>
      </c>
      <c r="C156" s="3" t="s">
        <v>167</v>
      </c>
      <c r="D156">
        <v>11.9</v>
      </c>
      <c r="E156" s="2">
        <v>42858</v>
      </c>
      <c r="F156">
        <v>11.9</v>
      </c>
      <c r="G156" s="2">
        <v>43031</v>
      </c>
    </row>
    <row r="157" spans="1:7" x14ac:dyDescent="0.35">
      <c r="A157" s="1" t="s">
        <v>179</v>
      </c>
      <c r="B157" s="3">
        <v>10</v>
      </c>
      <c r="C157" s="3" t="s">
        <v>167</v>
      </c>
      <c r="D157">
        <v>13.3</v>
      </c>
      <c r="E157" s="2">
        <v>42858</v>
      </c>
      <c r="F157">
        <v>12.2</v>
      </c>
      <c r="G157" s="2">
        <v>43031</v>
      </c>
    </row>
    <row r="158" spans="1:7" x14ac:dyDescent="0.35">
      <c r="A158" s="1" t="s">
        <v>180</v>
      </c>
      <c r="B158" s="3">
        <v>10</v>
      </c>
      <c r="C158" s="3" t="s">
        <v>167</v>
      </c>
      <c r="D158">
        <v>11.2</v>
      </c>
      <c r="E158" s="2">
        <v>42858</v>
      </c>
      <c r="F158">
        <v>10.3</v>
      </c>
      <c r="G158" s="2">
        <v>43031</v>
      </c>
    </row>
    <row r="159" spans="1:7" x14ac:dyDescent="0.35">
      <c r="A159" s="1" t="s">
        <v>181</v>
      </c>
      <c r="B159" s="3">
        <v>10</v>
      </c>
      <c r="C159" s="3" t="s">
        <v>167</v>
      </c>
      <c r="D159">
        <v>10.3</v>
      </c>
      <c r="E159" s="2">
        <v>42858</v>
      </c>
      <c r="F159">
        <v>9.1</v>
      </c>
      <c r="G159" s="2">
        <v>43031</v>
      </c>
    </row>
    <row r="160" spans="1:7" x14ac:dyDescent="0.35">
      <c r="A160" s="1" t="s">
        <v>182</v>
      </c>
      <c r="B160" s="3">
        <v>10</v>
      </c>
      <c r="C160" s="3" t="s">
        <v>167</v>
      </c>
      <c r="D160">
        <v>8.4</v>
      </c>
      <c r="E160" s="2">
        <v>42858</v>
      </c>
      <c r="F160">
        <v>7.4</v>
      </c>
      <c r="G160" s="2">
        <v>43031</v>
      </c>
    </row>
    <row r="161" spans="1:7" x14ac:dyDescent="0.35">
      <c r="A161" s="1" t="s">
        <v>183</v>
      </c>
      <c r="B161" s="3">
        <v>11</v>
      </c>
      <c r="C161" s="3" t="s">
        <v>167</v>
      </c>
      <c r="D161">
        <v>12</v>
      </c>
      <c r="E161" s="2">
        <v>42858</v>
      </c>
      <c r="F161">
        <v>11.7</v>
      </c>
      <c r="G161" s="2">
        <v>43031</v>
      </c>
    </row>
    <row r="162" spans="1:7" x14ac:dyDescent="0.35">
      <c r="A162" s="1" t="s">
        <v>184</v>
      </c>
      <c r="B162" s="3">
        <v>11</v>
      </c>
      <c r="C162" s="3" t="s">
        <v>167</v>
      </c>
      <c r="D162">
        <v>13.4</v>
      </c>
      <c r="E162" s="2">
        <v>42858</v>
      </c>
      <c r="F162">
        <v>13.6</v>
      </c>
      <c r="G162" s="2">
        <v>43031</v>
      </c>
    </row>
    <row r="163" spans="1:7" x14ac:dyDescent="0.35">
      <c r="A163" s="1" t="s">
        <v>185</v>
      </c>
      <c r="B163" s="3">
        <v>11</v>
      </c>
      <c r="C163" s="3" t="s">
        <v>167</v>
      </c>
      <c r="D163">
        <v>12.1</v>
      </c>
      <c r="E163" s="2">
        <v>42858</v>
      </c>
      <c r="F163">
        <v>13.5</v>
      </c>
      <c r="G163" s="2">
        <v>43031</v>
      </c>
    </row>
    <row r="164" spans="1:7" x14ac:dyDescent="0.35">
      <c r="A164" s="1" t="s">
        <v>186</v>
      </c>
      <c r="B164" s="3">
        <v>11</v>
      </c>
      <c r="C164" s="3" t="s">
        <v>167</v>
      </c>
      <c r="D164">
        <v>8.1</v>
      </c>
      <c r="E164" s="2">
        <v>42858</v>
      </c>
      <c r="F164">
        <v>8.1999999999999993</v>
      </c>
      <c r="G164" s="2">
        <v>43031</v>
      </c>
    </row>
    <row r="165" spans="1:7" x14ac:dyDescent="0.35">
      <c r="A165" s="1" t="s">
        <v>187</v>
      </c>
      <c r="B165" s="3">
        <v>11</v>
      </c>
      <c r="C165" s="3" t="s">
        <v>167</v>
      </c>
      <c r="D165">
        <v>11</v>
      </c>
      <c r="E165" s="2">
        <v>42858</v>
      </c>
      <c r="F165">
        <v>11.2</v>
      </c>
      <c r="G165" s="2">
        <v>43031</v>
      </c>
    </row>
    <row r="166" spans="1:7" x14ac:dyDescent="0.35">
      <c r="A166" s="1" t="s">
        <v>188</v>
      </c>
      <c r="B166" s="3">
        <v>11</v>
      </c>
      <c r="C166" s="3" t="s">
        <v>167</v>
      </c>
      <c r="D166">
        <v>11.9</v>
      </c>
      <c r="E166" s="2">
        <v>42858</v>
      </c>
      <c r="F166">
        <v>12.1</v>
      </c>
      <c r="G166" s="2">
        <v>43031</v>
      </c>
    </row>
    <row r="167" spans="1:7" x14ac:dyDescent="0.35">
      <c r="A167" s="1" t="s">
        <v>189</v>
      </c>
      <c r="B167" s="3">
        <v>11</v>
      </c>
      <c r="C167" s="3" t="s">
        <v>167</v>
      </c>
      <c r="D167">
        <v>11.2</v>
      </c>
      <c r="E167" s="2">
        <v>42858</v>
      </c>
      <c r="F167">
        <v>11.2</v>
      </c>
      <c r="G167" s="2">
        <v>43031</v>
      </c>
    </row>
    <row r="168" spans="1:7" x14ac:dyDescent="0.35">
      <c r="A168" s="1" t="s">
        <v>190</v>
      </c>
      <c r="B168" s="3">
        <v>11</v>
      </c>
      <c r="C168" s="3" t="s">
        <v>167</v>
      </c>
      <c r="D168">
        <v>11.2</v>
      </c>
      <c r="E168" s="2">
        <v>42858</v>
      </c>
      <c r="F168">
        <v>11.4</v>
      </c>
      <c r="G168" s="2">
        <v>43031</v>
      </c>
    </row>
    <row r="169" spans="1:7" x14ac:dyDescent="0.35">
      <c r="A169" s="1" t="s">
        <v>191</v>
      </c>
      <c r="B169" s="3">
        <v>11</v>
      </c>
      <c r="C169" s="3" t="s">
        <v>167</v>
      </c>
      <c r="D169">
        <v>11.2</v>
      </c>
      <c r="E169" s="2">
        <v>42858</v>
      </c>
      <c r="F169">
        <v>10.9</v>
      </c>
      <c r="G169" s="2">
        <v>43031</v>
      </c>
    </row>
    <row r="170" spans="1:7" x14ac:dyDescent="0.35">
      <c r="A170" s="1" t="s">
        <v>192</v>
      </c>
      <c r="B170" s="3">
        <v>11</v>
      </c>
      <c r="C170" s="3" t="s">
        <v>167</v>
      </c>
      <c r="D170">
        <v>11.2</v>
      </c>
      <c r="E170" s="2">
        <v>42858</v>
      </c>
      <c r="F170">
        <v>12</v>
      </c>
      <c r="G170" s="2">
        <v>43031</v>
      </c>
    </row>
    <row r="171" spans="1:7" x14ac:dyDescent="0.35">
      <c r="A171" s="1" t="s">
        <v>193</v>
      </c>
      <c r="B171" s="3">
        <v>11</v>
      </c>
      <c r="C171" s="3" t="s">
        <v>167</v>
      </c>
      <c r="D171">
        <v>11.7</v>
      </c>
      <c r="E171" s="2">
        <v>42858</v>
      </c>
      <c r="F171">
        <v>12</v>
      </c>
      <c r="G171" s="2">
        <v>43031</v>
      </c>
    </row>
    <row r="172" spans="1:7" x14ac:dyDescent="0.35">
      <c r="A172" s="1" t="s">
        <v>194</v>
      </c>
      <c r="B172" s="3">
        <v>11</v>
      </c>
      <c r="C172" s="3" t="s">
        <v>167</v>
      </c>
      <c r="D172">
        <v>11.5</v>
      </c>
      <c r="E172" s="2">
        <v>42858</v>
      </c>
      <c r="F172">
        <v>11.1</v>
      </c>
      <c r="G172" s="2">
        <v>43031</v>
      </c>
    </row>
    <row r="173" spans="1:7" x14ac:dyDescent="0.35">
      <c r="A173" s="1" t="s">
        <v>195</v>
      </c>
      <c r="B173" s="3">
        <v>11</v>
      </c>
      <c r="C173" s="3" t="s">
        <v>167</v>
      </c>
      <c r="D173">
        <v>11.8</v>
      </c>
      <c r="E173" s="2">
        <v>42858</v>
      </c>
      <c r="F173">
        <v>11.9</v>
      </c>
      <c r="G173" s="2">
        <v>43031</v>
      </c>
    </row>
    <row r="174" spans="1:7" x14ac:dyDescent="0.35">
      <c r="A174" s="1" t="s">
        <v>196</v>
      </c>
      <c r="B174" s="3">
        <v>11</v>
      </c>
      <c r="C174" s="3" t="s">
        <v>167</v>
      </c>
      <c r="D174">
        <v>14.5</v>
      </c>
      <c r="E174" s="2">
        <v>42858</v>
      </c>
      <c r="F174">
        <v>14.8</v>
      </c>
      <c r="G174" s="2">
        <v>43031</v>
      </c>
    </row>
    <row r="175" spans="1:7" x14ac:dyDescent="0.35">
      <c r="A175" s="1" t="s">
        <v>197</v>
      </c>
      <c r="B175" s="3">
        <v>11</v>
      </c>
      <c r="C175" s="3" t="s">
        <v>167</v>
      </c>
      <c r="D175">
        <v>12.9</v>
      </c>
      <c r="E175" s="2">
        <v>42858</v>
      </c>
      <c r="F175">
        <v>13.3</v>
      </c>
      <c r="G175" s="2">
        <v>43031</v>
      </c>
    </row>
    <row r="176" spans="1:7" x14ac:dyDescent="0.35">
      <c r="A176" s="1" t="s">
        <v>198</v>
      </c>
      <c r="B176" s="3">
        <v>11</v>
      </c>
      <c r="C176" s="3" t="s">
        <v>167</v>
      </c>
      <c r="D176">
        <v>10.3</v>
      </c>
      <c r="E176" s="2">
        <v>42858</v>
      </c>
      <c r="F176">
        <v>10.5</v>
      </c>
      <c r="G176" s="2">
        <v>43031</v>
      </c>
    </row>
    <row r="177" spans="1:7" x14ac:dyDescent="0.35">
      <c r="A177" s="1" t="s">
        <v>199</v>
      </c>
      <c r="B177" s="3">
        <v>12</v>
      </c>
      <c r="C177" s="3" t="s">
        <v>167</v>
      </c>
      <c r="D177">
        <v>12.5</v>
      </c>
      <c r="E177" s="2">
        <v>42858</v>
      </c>
      <c r="F177">
        <v>12.4</v>
      </c>
      <c r="G177" s="2">
        <v>43031</v>
      </c>
    </row>
    <row r="178" spans="1:7" x14ac:dyDescent="0.35">
      <c r="A178" s="1" t="s">
        <v>200</v>
      </c>
      <c r="B178" s="3">
        <v>12</v>
      </c>
      <c r="C178" s="3" t="s">
        <v>167</v>
      </c>
      <c r="D178">
        <v>11.6</v>
      </c>
      <c r="E178" s="2">
        <v>42858</v>
      </c>
      <c r="F178">
        <v>11.2</v>
      </c>
      <c r="G178" s="2">
        <v>43031</v>
      </c>
    </row>
    <row r="179" spans="1:7" x14ac:dyDescent="0.35">
      <c r="A179" s="1" t="s">
        <v>201</v>
      </c>
      <c r="B179" s="3">
        <v>12</v>
      </c>
      <c r="C179" s="3" t="s">
        <v>167</v>
      </c>
      <c r="D179">
        <v>9.5</v>
      </c>
      <c r="E179" s="2">
        <v>42858</v>
      </c>
      <c r="F179">
        <v>9</v>
      </c>
      <c r="G179" s="2">
        <v>43031</v>
      </c>
    </row>
    <row r="180" spans="1:7" x14ac:dyDescent="0.35">
      <c r="A180" s="1" t="s">
        <v>202</v>
      </c>
      <c r="B180" s="3">
        <v>12</v>
      </c>
      <c r="C180" s="3" t="s">
        <v>167</v>
      </c>
      <c r="D180">
        <v>8.4</v>
      </c>
      <c r="E180" s="2">
        <v>42858</v>
      </c>
      <c r="F180">
        <v>8.6999999999999993</v>
      </c>
      <c r="G180" s="2">
        <v>43031</v>
      </c>
    </row>
    <row r="181" spans="1:7" x14ac:dyDescent="0.35">
      <c r="A181" s="1" t="s">
        <v>203</v>
      </c>
      <c r="B181" s="3">
        <v>12</v>
      </c>
      <c r="C181" s="3" t="s">
        <v>167</v>
      </c>
      <c r="D181">
        <v>12.4</v>
      </c>
      <c r="E181" s="2">
        <v>42858</v>
      </c>
      <c r="F181">
        <v>12.2</v>
      </c>
      <c r="G181" s="2">
        <v>43031</v>
      </c>
    </row>
    <row r="182" spans="1:7" x14ac:dyDescent="0.35">
      <c r="A182" s="1" t="s">
        <v>204</v>
      </c>
      <c r="B182" s="3">
        <v>12</v>
      </c>
      <c r="C182" s="3" t="s">
        <v>167</v>
      </c>
      <c r="D182">
        <v>12.9</v>
      </c>
      <c r="E182" s="2">
        <v>42858</v>
      </c>
      <c r="F182">
        <v>12</v>
      </c>
      <c r="G182" s="2">
        <v>43031</v>
      </c>
    </row>
    <row r="183" spans="1:7" x14ac:dyDescent="0.35">
      <c r="A183" s="1" t="s">
        <v>205</v>
      </c>
      <c r="B183" s="3">
        <v>12</v>
      </c>
      <c r="C183" s="3" t="s">
        <v>167</v>
      </c>
      <c r="D183">
        <v>13</v>
      </c>
      <c r="E183" s="2">
        <v>42858</v>
      </c>
      <c r="F183">
        <v>12.1</v>
      </c>
      <c r="G183" s="2">
        <v>43031</v>
      </c>
    </row>
    <row r="184" spans="1:7" x14ac:dyDescent="0.35">
      <c r="A184" s="1" t="s">
        <v>206</v>
      </c>
      <c r="B184" s="3">
        <v>12</v>
      </c>
      <c r="C184" s="3" t="s">
        <v>167</v>
      </c>
      <c r="D184">
        <v>12.5</v>
      </c>
      <c r="E184" s="2">
        <v>42858</v>
      </c>
      <c r="F184">
        <v>11.8</v>
      </c>
      <c r="G184" s="2">
        <v>43031</v>
      </c>
    </row>
    <row r="185" spans="1:7" x14ac:dyDescent="0.35">
      <c r="A185" s="1" t="s">
        <v>207</v>
      </c>
      <c r="B185" s="3">
        <v>12</v>
      </c>
      <c r="C185" s="3" t="s">
        <v>167</v>
      </c>
      <c r="D185">
        <v>15</v>
      </c>
      <c r="E185" s="2">
        <v>42858</v>
      </c>
      <c r="F185">
        <v>14.4</v>
      </c>
      <c r="G185" s="2">
        <v>43031</v>
      </c>
    </row>
    <row r="186" spans="1:7" x14ac:dyDescent="0.35">
      <c r="A186" s="1" t="s">
        <v>208</v>
      </c>
      <c r="B186" s="3">
        <v>12</v>
      </c>
      <c r="C186" s="3" t="s">
        <v>167</v>
      </c>
      <c r="D186">
        <v>11.8</v>
      </c>
      <c r="E186" s="2">
        <v>42858</v>
      </c>
      <c r="F186">
        <v>11.5</v>
      </c>
      <c r="G186" s="2">
        <v>43031</v>
      </c>
    </row>
    <row r="187" spans="1:7" x14ac:dyDescent="0.35">
      <c r="A187" s="1" t="s">
        <v>209</v>
      </c>
      <c r="B187" s="3">
        <v>12</v>
      </c>
      <c r="C187" s="3" t="s">
        <v>167</v>
      </c>
      <c r="D187">
        <v>12.2</v>
      </c>
      <c r="E187" s="2">
        <v>42858</v>
      </c>
      <c r="F187">
        <v>12.3</v>
      </c>
      <c r="G187" s="2">
        <v>43031</v>
      </c>
    </row>
    <row r="188" spans="1:7" x14ac:dyDescent="0.35">
      <c r="A188" s="1" t="s">
        <v>210</v>
      </c>
      <c r="B188" s="3">
        <v>12</v>
      </c>
      <c r="C188" s="3" t="s">
        <v>167</v>
      </c>
      <c r="D188">
        <v>11.2</v>
      </c>
      <c r="E188" s="2">
        <v>42858</v>
      </c>
      <c r="F188">
        <v>11</v>
      </c>
      <c r="G188" s="2">
        <v>43031</v>
      </c>
    </row>
    <row r="189" spans="1:7" x14ac:dyDescent="0.35">
      <c r="A189" s="1" t="s">
        <v>211</v>
      </c>
      <c r="B189" s="3">
        <v>12</v>
      </c>
      <c r="C189" s="3" t="s">
        <v>167</v>
      </c>
      <c r="D189">
        <v>12.8</v>
      </c>
      <c r="E189" s="2">
        <v>42858</v>
      </c>
      <c r="F189">
        <v>12.9</v>
      </c>
      <c r="G189" s="2">
        <v>43031</v>
      </c>
    </row>
    <row r="190" spans="1:7" x14ac:dyDescent="0.35">
      <c r="A190" s="1" t="s">
        <v>212</v>
      </c>
      <c r="B190" s="3">
        <v>12</v>
      </c>
      <c r="C190" s="3" t="s">
        <v>167</v>
      </c>
      <c r="D190">
        <v>10.5</v>
      </c>
      <c r="E190" s="2">
        <v>42858</v>
      </c>
      <c r="F190">
        <v>10.5</v>
      </c>
      <c r="G190" s="2">
        <v>43031</v>
      </c>
    </row>
    <row r="191" spans="1:7" x14ac:dyDescent="0.35">
      <c r="A191" s="1" t="s">
        <v>213</v>
      </c>
      <c r="B191" s="3">
        <v>12</v>
      </c>
      <c r="C191" s="3" t="s">
        <v>167</v>
      </c>
      <c r="D191">
        <v>11.8</v>
      </c>
      <c r="E191" s="2">
        <v>42858</v>
      </c>
      <c r="F191">
        <v>11.3</v>
      </c>
      <c r="G191" s="2">
        <v>43031</v>
      </c>
    </row>
    <row r="192" spans="1:7" x14ac:dyDescent="0.35">
      <c r="A192" s="1" t="s">
        <v>214</v>
      </c>
      <c r="B192" s="3">
        <v>12</v>
      </c>
      <c r="C192" s="3" t="s">
        <v>167</v>
      </c>
      <c r="D192">
        <v>9.4</v>
      </c>
      <c r="E192" s="2">
        <v>42858</v>
      </c>
      <c r="F192">
        <v>8.9</v>
      </c>
      <c r="G192" s="2">
        <v>43031</v>
      </c>
    </row>
    <row r="193" spans="1:7" x14ac:dyDescent="0.35">
      <c r="A193" s="1" t="s">
        <v>215</v>
      </c>
      <c r="B193" s="3">
        <v>13</v>
      </c>
      <c r="C193" s="3" t="s">
        <v>216</v>
      </c>
      <c r="D193">
        <v>12.9</v>
      </c>
      <c r="E193" s="2">
        <v>42858</v>
      </c>
      <c r="F193">
        <v>13.2</v>
      </c>
      <c r="G193" s="2">
        <v>43042</v>
      </c>
    </row>
    <row r="194" spans="1:7" x14ac:dyDescent="0.35">
      <c r="A194" s="1" t="s">
        <v>217</v>
      </c>
      <c r="B194" s="3">
        <v>13</v>
      </c>
      <c r="C194" s="3" t="s">
        <v>216</v>
      </c>
      <c r="D194">
        <v>14.2</v>
      </c>
      <c r="E194" s="2">
        <v>42858</v>
      </c>
      <c r="F194">
        <v>13.6</v>
      </c>
      <c r="G194" s="2">
        <v>43042</v>
      </c>
    </row>
    <row r="195" spans="1:7" x14ac:dyDescent="0.35">
      <c r="A195" s="1" t="s">
        <v>218</v>
      </c>
      <c r="B195" s="3">
        <v>13</v>
      </c>
      <c r="C195" s="3" t="s">
        <v>216</v>
      </c>
      <c r="D195">
        <v>12.5</v>
      </c>
      <c r="E195" s="2">
        <v>42858</v>
      </c>
      <c r="F195">
        <v>12.2</v>
      </c>
      <c r="G195" s="2">
        <v>43042</v>
      </c>
    </row>
    <row r="196" spans="1:7" x14ac:dyDescent="0.35">
      <c r="A196" s="1" t="s">
        <v>219</v>
      </c>
      <c r="B196" s="3">
        <v>13</v>
      </c>
      <c r="C196" s="3" t="s">
        <v>216</v>
      </c>
      <c r="D196">
        <v>10.8</v>
      </c>
      <c r="E196" s="2">
        <v>42858</v>
      </c>
      <c r="F196">
        <v>10.5</v>
      </c>
      <c r="G196" s="2">
        <v>43042</v>
      </c>
    </row>
    <row r="197" spans="1:7" x14ac:dyDescent="0.35">
      <c r="A197" s="1" t="s">
        <v>220</v>
      </c>
      <c r="B197" s="3">
        <v>13</v>
      </c>
      <c r="C197" s="3" t="s">
        <v>216</v>
      </c>
      <c r="D197">
        <v>12.1</v>
      </c>
      <c r="E197" s="2">
        <v>42858</v>
      </c>
      <c r="F197">
        <v>11.7</v>
      </c>
      <c r="G197" s="2">
        <v>43042</v>
      </c>
    </row>
    <row r="198" spans="1:7" x14ac:dyDescent="0.35">
      <c r="A198" s="1" t="s">
        <v>221</v>
      </c>
      <c r="B198" s="3">
        <v>13</v>
      </c>
      <c r="C198" s="3" t="s">
        <v>216</v>
      </c>
      <c r="D198">
        <v>11.9</v>
      </c>
      <c r="E198" s="2">
        <v>42858</v>
      </c>
      <c r="F198">
        <v>11.5</v>
      </c>
      <c r="G198" s="2">
        <v>43042</v>
      </c>
    </row>
    <row r="199" spans="1:7" x14ac:dyDescent="0.35">
      <c r="A199" s="1" t="s">
        <v>222</v>
      </c>
      <c r="B199" s="3">
        <v>13</v>
      </c>
      <c r="C199" s="3" t="s">
        <v>216</v>
      </c>
      <c r="D199">
        <v>13</v>
      </c>
      <c r="E199" s="2">
        <v>42858</v>
      </c>
      <c r="F199">
        <v>12.6</v>
      </c>
      <c r="G199" s="2">
        <v>43042</v>
      </c>
    </row>
    <row r="200" spans="1:7" x14ac:dyDescent="0.35">
      <c r="A200" s="1" t="s">
        <v>223</v>
      </c>
      <c r="B200" s="3">
        <v>13</v>
      </c>
      <c r="C200" s="3" t="s">
        <v>216</v>
      </c>
      <c r="D200">
        <v>8.8000000000000007</v>
      </c>
      <c r="E200" s="2">
        <v>42858</v>
      </c>
      <c r="F200">
        <v>9.1999999999999993</v>
      </c>
      <c r="G200" s="2">
        <v>43042</v>
      </c>
    </row>
    <row r="201" spans="1:7" x14ac:dyDescent="0.35">
      <c r="A201" s="1" t="s">
        <v>224</v>
      </c>
      <c r="B201" s="3">
        <v>13</v>
      </c>
      <c r="C201" s="3" t="s">
        <v>216</v>
      </c>
      <c r="D201">
        <v>11.4</v>
      </c>
      <c r="E201" s="2">
        <v>42858</v>
      </c>
      <c r="F201">
        <v>12</v>
      </c>
      <c r="G201" s="2">
        <v>43042</v>
      </c>
    </row>
    <row r="202" spans="1:7" x14ac:dyDescent="0.35">
      <c r="A202" s="1" t="s">
        <v>225</v>
      </c>
      <c r="B202" s="3">
        <v>13</v>
      </c>
      <c r="C202" s="3" t="s">
        <v>216</v>
      </c>
      <c r="D202">
        <v>11.9</v>
      </c>
      <c r="E202" s="2">
        <v>42858</v>
      </c>
      <c r="F202">
        <v>11.6</v>
      </c>
      <c r="G202" s="2">
        <v>43042</v>
      </c>
    </row>
    <row r="203" spans="1:7" x14ac:dyDescent="0.35">
      <c r="A203" s="1" t="s">
        <v>226</v>
      </c>
      <c r="B203" s="3">
        <v>13</v>
      </c>
      <c r="C203" s="3" t="s">
        <v>216</v>
      </c>
      <c r="D203">
        <v>14.8</v>
      </c>
      <c r="E203" s="2">
        <v>42858</v>
      </c>
      <c r="F203">
        <v>15.7</v>
      </c>
      <c r="G203" s="2">
        <v>43042</v>
      </c>
    </row>
    <row r="204" spans="1:7" x14ac:dyDescent="0.35">
      <c r="A204" s="1" t="s">
        <v>227</v>
      </c>
      <c r="B204" s="3">
        <v>13</v>
      </c>
      <c r="C204" s="3" t="s">
        <v>216</v>
      </c>
      <c r="D204">
        <v>11.4</v>
      </c>
      <c r="E204" s="2">
        <v>42858</v>
      </c>
      <c r="F204">
        <v>11.4</v>
      </c>
      <c r="G204" s="2">
        <v>43042</v>
      </c>
    </row>
    <row r="205" spans="1:7" x14ac:dyDescent="0.35">
      <c r="A205" s="1" t="s">
        <v>228</v>
      </c>
      <c r="B205" s="3">
        <v>13</v>
      </c>
      <c r="C205" s="3" t="s">
        <v>216</v>
      </c>
      <c r="D205">
        <v>15.2</v>
      </c>
      <c r="E205" s="2">
        <v>42858</v>
      </c>
      <c r="F205">
        <v>15.1</v>
      </c>
      <c r="G205" s="2">
        <v>43042</v>
      </c>
    </row>
    <row r="206" spans="1:7" x14ac:dyDescent="0.35">
      <c r="A206" s="1" t="s">
        <v>229</v>
      </c>
      <c r="B206" s="3">
        <v>13</v>
      </c>
      <c r="C206" s="3" t="s">
        <v>216</v>
      </c>
      <c r="D206">
        <v>14.2</v>
      </c>
      <c r="E206" s="2">
        <v>42858</v>
      </c>
      <c r="F206">
        <v>13.9</v>
      </c>
      <c r="G206" s="2">
        <v>43042</v>
      </c>
    </row>
    <row r="207" spans="1:7" x14ac:dyDescent="0.35">
      <c r="A207" s="1" t="s">
        <v>230</v>
      </c>
      <c r="B207" s="3">
        <v>13</v>
      </c>
      <c r="C207" s="3" t="s">
        <v>216</v>
      </c>
      <c r="D207">
        <v>10.6</v>
      </c>
      <c r="E207" s="2">
        <v>42858</v>
      </c>
      <c r="F207">
        <v>11.2</v>
      </c>
      <c r="G207" s="2">
        <v>43042</v>
      </c>
    </row>
    <row r="208" spans="1:7" x14ac:dyDescent="0.35">
      <c r="A208" s="1" t="s">
        <v>231</v>
      </c>
      <c r="B208" s="3">
        <v>13</v>
      </c>
      <c r="C208" s="3" t="s">
        <v>216</v>
      </c>
      <c r="D208">
        <v>12.8</v>
      </c>
      <c r="E208" s="2">
        <v>42858</v>
      </c>
      <c r="F208">
        <v>13.2</v>
      </c>
      <c r="G208" s="2">
        <v>43042</v>
      </c>
    </row>
    <row r="209" spans="1:7" x14ac:dyDescent="0.35">
      <c r="A209" s="1" t="s">
        <v>232</v>
      </c>
      <c r="B209" s="3">
        <v>14</v>
      </c>
      <c r="C209" s="3" t="s">
        <v>233</v>
      </c>
      <c r="D209">
        <v>13.7</v>
      </c>
      <c r="E209" s="2">
        <v>42858</v>
      </c>
      <c r="F209">
        <v>14.1</v>
      </c>
      <c r="G209" s="2">
        <v>43042</v>
      </c>
    </row>
    <row r="210" spans="1:7" x14ac:dyDescent="0.35">
      <c r="A210" s="1" t="s">
        <v>234</v>
      </c>
      <c r="B210" s="3">
        <v>14</v>
      </c>
      <c r="C210" s="3" t="s">
        <v>233</v>
      </c>
      <c r="D210">
        <v>10.4</v>
      </c>
      <c r="E210" s="2">
        <v>42858</v>
      </c>
      <c r="F210">
        <v>10.5</v>
      </c>
      <c r="G210" s="2">
        <v>43042</v>
      </c>
    </row>
    <row r="211" spans="1:7" x14ac:dyDescent="0.35">
      <c r="A211" s="1" t="s">
        <v>235</v>
      </c>
      <c r="B211" s="3">
        <v>14</v>
      </c>
      <c r="C211" s="3" t="s">
        <v>233</v>
      </c>
      <c r="D211">
        <v>10</v>
      </c>
      <c r="E211" s="2">
        <v>42858</v>
      </c>
      <c r="F211">
        <v>10.1</v>
      </c>
      <c r="G211" s="2">
        <v>43042</v>
      </c>
    </row>
    <row r="212" spans="1:7" x14ac:dyDescent="0.35">
      <c r="A212" s="1" t="s">
        <v>236</v>
      </c>
      <c r="B212" s="3">
        <v>14</v>
      </c>
      <c r="C212" s="3" t="s">
        <v>233</v>
      </c>
      <c r="D212">
        <v>12.3</v>
      </c>
      <c r="E212" s="2">
        <v>42858</v>
      </c>
      <c r="F212">
        <v>12.4</v>
      </c>
      <c r="G212" s="2">
        <v>43042</v>
      </c>
    </row>
    <row r="213" spans="1:7" x14ac:dyDescent="0.35">
      <c r="A213" s="1" t="s">
        <v>237</v>
      </c>
      <c r="B213" s="3">
        <v>14</v>
      </c>
      <c r="C213" s="3" t="s">
        <v>233</v>
      </c>
      <c r="D213">
        <v>10.1</v>
      </c>
      <c r="E213" s="2">
        <v>42858</v>
      </c>
      <c r="F213">
        <v>9.9</v>
      </c>
      <c r="G213" s="2">
        <v>43042</v>
      </c>
    </row>
    <row r="214" spans="1:7" x14ac:dyDescent="0.35">
      <c r="A214" s="1" t="s">
        <v>238</v>
      </c>
      <c r="B214" s="3">
        <v>14</v>
      </c>
      <c r="C214" s="3" t="s">
        <v>233</v>
      </c>
      <c r="D214">
        <v>13.5</v>
      </c>
      <c r="E214" s="2">
        <v>42858</v>
      </c>
      <c r="F214">
        <v>12.8</v>
      </c>
      <c r="G214" s="2">
        <v>43042</v>
      </c>
    </row>
    <row r="215" spans="1:7" x14ac:dyDescent="0.35">
      <c r="A215" s="1" t="s">
        <v>239</v>
      </c>
      <c r="B215" s="3">
        <v>14</v>
      </c>
      <c r="C215" s="3" t="s">
        <v>233</v>
      </c>
      <c r="D215">
        <v>10.8</v>
      </c>
      <c r="E215" s="2">
        <v>42858</v>
      </c>
      <c r="F215">
        <v>11.8</v>
      </c>
      <c r="G215" s="2">
        <v>43042</v>
      </c>
    </row>
    <row r="216" spans="1:7" x14ac:dyDescent="0.35">
      <c r="A216" s="1" t="s">
        <v>240</v>
      </c>
      <c r="B216" s="3">
        <v>14</v>
      </c>
      <c r="C216" s="3" t="s">
        <v>233</v>
      </c>
      <c r="D216">
        <v>11.2</v>
      </c>
      <c r="E216" s="2">
        <v>42858</v>
      </c>
      <c r="F216">
        <v>11.1</v>
      </c>
      <c r="G216" s="2">
        <v>43042</v>
      </c>
    </row>
    <row r="217" spans="1:7" x14ac:dyDescent="0.35">
      <c r="A217" s="1" t="s">
        <v>241</v>
      </c>
      <c r="B217" s="3">
        <v>14</v>
      </c>
      <c r="C217" s="3" t="s">
        <v>233</v>
      </c>
      <c r="D217">
        <v>14</v>
      </c>
      <c r="E217" s="2">
        <v>42858</v>
      </c>
      <c r="F217">
        <v>13.8</v>
      </c>
      <c r="G217" s="2">
        <v>43042</v>
      </c>
    </row>
    <row r="218" spans="1:7" x14ac:dyDescent="0.35">
      <c r="A218" s="1" t="s">
        <v>242</v>
      </c>
      <c r="B218" s="3">
        <v>14</v>
      </c>
      <c r="C218" s="3" t="s">
        <v>233</v>
      </c>
      <c r="D218">
        <v>13.7</v>
      </c>
      <c r="E218" s="2">
        <v>42858</v>
      </c>
      <c r="F218">
        <v>13.4</v>
      </c>
      <c r="G218" s="2">
        <v>43042</v>
      </c>
    </row>
    <row r="219" spans="1:7" x14ac:dyDescent="0.35">
      <c r="A219" s="1" t="s">
        <v>243</v>
      </c>
      <c r="B219" s="3">
        <v>14</v>
      </c>
      <c r="C219" s="3" t="s">
        <v>233</v>
      </c>
      <c r="D219">
        <v>10.9</v>
      </c>
      <c r="E219" s="2">
        <v>42858</v>
      </c>
      <c r="F219">
        <v>10.5</v>
      </c>
      <c r="G219" s="2">
        <v>43042</v>
      </c>
    </row>
    <row r="220" spans="1:7" x14ac:dyDescent="0.35">
      <c r="A220" s="1" t="s">
        <v>244</v>
      </c>
      <c r="B220" s="3">
        <v>14</v>
      </c>
      <c r="C220" s="3" t="s">
        <v>233</v>
      </c>
      <c r="D220">
        <v>12.9</v>
      </c>
      <c r="E220" s="2">
        <v>42858</v>
      </c>
      <c r="F220">
        <v>13.2</v>
      </c>
      <c r="G220" s="2">
        <v>43042</v>
      </c>
    </row>
    <row r="221" spans="1:7" x14ac:dyDescent="0.35">
      <c r="A221" s="1" t="s">
        <v>245</v>
      </c>
      <c r="B221" s="3">
        <v>14</v>
      </c>
      <c r="C221" s="3" t="s">
        <v>233</v>
      </c>
      <c r="D221">
        <v>12.2</v>
      </c>
      <c r="E221" s="2">
        <v>42858</v>
      </c>
      <c r="F221">
        <v>12.3</v>
      </c>
      <c r="G221" s="2">
        <v>43042</v>
      </c>
    </row>
    <row r="222" spans="1:7" x14ac:dyDescent="0.35">
      <c r="A222" s="1" t="s">
        <v>246</v>
      </c>
      <c r="B222" s="3">
        <v>14</v>
      </c>
      <c r="C222" s="3" t="s">
        <v>233</v>
      </c>
      <c r="D222">
        <v>12.4</v>
      </c>
      <c r="E222" s="2">
        <v>42858</v>
      </c>
      <c r="F222">
        <v>13</v>
      </c>
      <c r="G222" s="2">
        <v>43042</v>
      </c>
    </row>
    <row r="223" spans="1:7" x14ac:dyDescent="0.35">
      <c r="A223" s="1" t="s">
        <v>247</v>
      </c>
      <c r="B223" s="3">
        <v>14</v>
      </c>
      <c r="C223" s="3" t="s">
        <v>233</v>
      </c>
      <c r="D223">
        <v>9.5</v>
      </c>
      <c r="E223" s="2">
        <v>42858</v>
      </c>
      <c r="F223">
        <v>10.1</v>
      </c>
      <c r="G223" s="2">
        <v>43042</v>
      </c>
    </row>
    <row r="224" spans="1:7" x14ac:dyDescent="0.35">
      <c r="A224" s="1" t="s">
        <v>248</v>
      </c>
      <c r="B224" s="3">
        <v>14</v>
      </c>
      <c r="C224" s="3" t="s">
        <v>233</v>
      </c>
      <c r="D224">
        <v>11.1</v>
      </c>
      <c r="E224" s="2">
        <v>42858</v>
      </c>
      <c r="F224">
        <v>10.5</v>
      </c>
      <c r="G224" s="2">
        <v>43042</v>
      </c>
    </row>
    <row r="225" spans="1:7" x14ac:dyDescent="0.35">
      <c r="A225" s="1" t="s">
        <v>249</v>
      </c>
      <c r="B225" s="3">
        <v>15</v>
      </c>
      <c r="C225" s="3" t="s">
        <v>216</v>
      </c>
      <c r="D225">
        <v>14.6</v>
      </c>
      <c r="E225" s="2">
        <v>42858</v>
      </c>
      <c r="F225">
        <v>15.5</v>
      </c>
      <c r="G225" s="2">
        <v>43042</v>
      </c>
    </row>
    <row r="226" spans="1:7" x14ac:dyDescent="0.35">
      <c r="A226" s="1" t="s">
        <v>250</v>
      </c>
      <c r="B226" s="3">
        <v>15</v>
      </c>
      <c r="C226" s="3" t="s">
        <v>216</v>
      </c>
      <c r="D226">
        <v>10</v>
      </c>
      <c r="E226" s="2">
        <v>42858</v>
      </c>
      <c r="F226">
        <v>9.6999999999999993</v>
      </c>
      <c r="G226" s="2">
        <v>43042</v>
      </c>
    </row>
    <row r="227" spans="1:7" x14ac:dyDescent="0.35">
      <c r="A227" s="1" t="s">
        <v>251</v>
      </c>
      <c r="B227" s="3">
        <v>15</v>
      </c>
      <c r="C227" s="3" t="s">
        <v>216</v>
      </c>
      <c r="D227">
        <v>12.5</v>
      </c>
      <c r="E227" s="2">
        <v>42858</v>
      </c>
      <c r="F227">
        <v>12.4</v>
      </c>
      <c r="G227" s="2">
        <v>43042</v>
      </c>
    </row>
    <row r="228" spans="1:7" x14ac:dyDescent="0.35">
      <c r="A228" s="1" t="s">
        <v>252</v>
      </c>
      <c r="B228" s="3">
        <v>15</v>
      </c>
      <c r="C228" s="3" t="s">
        <v>216</v>
      </c>
      <c r="D228">
        <v>10.4</v>
      </c>
      <c r="E228" s="2">
        <v>42858</v>
      </c>
      <c r="F228">
        <v>11</v>
      </c>
      <c r="G228" s="2">
        <v>43042</v>
      </c>
    </row>
    <row r="229" spans="1:7" x14ac:dyDescent="0.35">
      <c r="A229" s="1" t="s">
        <v>253</v>
      </c>
      <c r="B229" s="3">
        <v>15</v>
      </c>
      <c r="C229" s="3" t="s">
        <v>216</v>
      </c>
      <c r="D229">
        <v>9.5</v>
      </c>
      <c r="E229" s="2">
        <v>42858</v>
      </c>
      <c r="F229">
        <v>9.5</v>
      </c>
      <c r="G229" s="2">
        <v>43042</v>
      </c>
    </row>
    <row r="230" spans="1:7" x14ac:dyDescent="0.35">
      <c r="A230" s="1" t="s">
        <v>254</v>
      </c>
      <c r="B230" s="3">
        <v>15</v>
      </c>
      <c r="C230" s="3" t="s">
        <v>216</v>
      </c>
      <c r="D230">
        <v>11</v>
      </c>
      <c r="E230" s="2">
        <v>42858</v>
      </c>
      <c r="F230">
        <v>11.1</v>
      </c>
      <c r="G230" s="2">
        <v>43042</v>
      </c>
    </row>
    <row r="231" spans="1:7" x14ac:dyDescent="0.35">
      <c r="A231" s="1" t="s">
        <v>255</v>
      </c>
      <c r="B231" s="3">
        <v>15</v>
      </c>
      <c r="C231" s="3" t="s">
        <v>216</v>
      </c>
      <c r="D231">
        <v>9.1</v>
      </c>
      <c r="E231" s="2">
        <v>42858</v>
      </c>
      <c r="F231">
        <v>9.6999999999999993</v>
      </c>
      <c r="G231" s="2">
        <v>43042</v>
      </c>
    </row>
    <row r="232" spans="1:7" x14ac:dyDescent="0.35">
      <c r="A232" s="1" t="s">
        <v>256</v>
      </c>
      <c r="B232" s="3">
        <v>15</v>
      </c>
      <c r="C232" s="3" t="s">
        <v>216</v>
      </c>
      <c r="D232">
        <v>12.6</v>
      </c>
      <c r="E232" s="2">
        <v>42858</v>
      </c>
      <c r="F232">
        <v>12.6</v>
      </c>
      <c r="G232" s="2">
        <v>43042</v>
      </c>
    </row>
    <row r="233" spans="1:7" x14ac:dyDescent="0.35">
      <c r="A233" s="1" t="s">
        <v>257</v>
      </c>
      <c r="B233" s="3">
        <v>15</v>
      </c>
      <c r="C233" s="3" t="s">
        <v>216</v>
      </c>
      <c r="D233">
        <v>13.3</v>
      </c>
      <c r="E233" s="2">
        <v>42858</v>
      </c>
      <c r="F233">
        <v>14.4</v>
      </c>
      <c r="G233" s="2">
        <v>43042</v>
      </c>
    </row>
    <row r="234" spans="1:7" x14ac:dyDescent="0.35">
      <c r="A234" s="1" t="s">
        <v>258</v>
      </c>
      <c r="B234" s="3">
        <v>15</v>
      </c>
      <c r="C234" s="3" t="s">
        <v>216</v>
      </c>
      <c r="D234">
        <v>9.6</v>
      </c>
      <c r="E234" s="2">
        <v>42858</v>
      </c>
      <c r="F234">
        <v>9.9</v>
      </c>
      <c r="G234" s="2">
        <v>43042</v>
      </c>
    </row>
    <row r="235" spans="1:7" x14ac:dyDescent="0.35">
      <c r="A235" s="1" t="s">
        <v>259</v>
      </c>
      <c r="B235" s="3">
        <v>15</v>
      </c>
      <c r="C235" s="3" t="s">
        <v>216</v>
      </c>
      <c r="D235">
        <v>12.4</v>
      </c>
      <c r="E235" s="2">
        <v>42858</v>
      </c>
      <c r="F235">
        <v>12.4</v>
      </c>
      <c r="G235" s="2">
        <v>43042</v>
      </c>
    </row>
    <row r="236" spans="1:7" x14ac:dyDescent="0.35">
      <c r="A236" s="1" t="s">
        <v>260</v>
      </c>
      <c r="B236" s="3">
        <v>15</v>
      </c>
      <c r="C236" s="3" t="s">
        <v>216</v>
      </c>
      <c r="D236">
        <v>12.2</v>
      </c>
      <c r="E236" s="2">
        <v>42858</v>
      </c>
      <c r="F236">
        <v>12</v>
      </c>
      <c r="G236" s="2">
        <v>43042</v>
      </c>
    </row>
    <row r="237" spans="1:7" x14ac:dyDescent="0.35">
      <c r="A237" s="1" t="s">
        <v>261</v>
      </c>
      <c r="B237" s="3">
        <v>15</v>
      </c>
      <c r="C237" s="3" t="s">
        <v>216</v>
      </c>
      <c r="D237">
        <v>15.1</v>
      </c>
      <c r="E237" s="2">
        <v>42858</v>
      </c>
      <c r="F237">
        <v>15.3</v>
      </c>
      <c r="G237" s="2">
        <v>43042</v>
      </c>
    </row>
    <row r="238" spans="1:7" x14ac:dyDescent="0.35">
      <c r="A238" s="1" t="s">
        <v>262</v>
      </c>
      <c r="B238" s="3">
        <v>15</v>
      </c>
      <c r="C238" s="3" t="s">
        <v>216</v>
      </c>
      <c r="D238">
        <v>12.5</v>
      </c>
      <c r="E238" s="2">
        <v>42858</v>
      </c>
      <c r="F238">
        <v>11.8</v>
      </c>
      <c r="G238" s="2">
        <v>43042</v>
      </c>
    </row>
    <row r="239" spans="1:7" x14ac:dyDescent="0.35">
      <c r="A239" s="1" t="s">
        <v>263</v>
      </c>
      <c r="B239" s="3">
        <v>15</v>
      </c>
      <c r="C239" s="3" t="s">
        <v>216</v>
      </c>
      <c r="D239">
        <v>11.4</v>
      </c>
      <c r="E239" s="2">
        <v>42858</v>
      </c>
      <c r="F239">
        <v>11.4</v>
      </c>
      <c r="G239" s="2">
        <v>43042</v>
      </c>
    </row>
    <row r="240" spans="1:7" x14ac:dyDescent="0.35">
      <c r="A240" s="1" t="s">
        <v>264</v>
      </c>
      <c r="B240" s="3">
        <v>15</v>
      </c>
      <c r="C240" s="3" t="s">
        <v>216</v>
      </c>
      <c r="D240">
        <v>13.2</v>
      </c>
      <c r="E240" s="2">
        <v>42858</v>
      </c>
      <c r="F240">
        <v>13.2</v>
      </c>
      <c r="G240" s="2">
        <v>43042</v>
      </c>
    </row>
    <row r="241" spans="1:7" x14ac:dyDescent="0.35">
      <c r="A241" s="1" t="s">
        <v>265</v>
      </c>
      <c r="B241" s="3">
        <v>16</v>
      </c>
      <c r="C241" s="3" t="s">
        <v>233</v>
      </c>
      <c r="D241">
        <v>11</v>
      </c>
      <c r="E241" s="2">
        <v>42858</v>
      </c>
      <c r="F241">
        <v>11.1</v>
      </c>
      <c r="G241" s="2">
        <v>43042</v>
      </c>
    </row>
    <row r="242" spans="1:7" x14ac:dyDescent="0.35">
      <c r="A242" s="1" t="s">
        <v>266</v>
      </c>
      <c r="B242" s="3">
        <v>16</v>
      </c>
      <c r="C242" s="3" t="s">
        <v>233</v>
      </c>
      <c r="D242">
        <v>8</v>
      </c>
      <c r="E242" s="2">
        <v>42858</v>
      </c>
      <c r="F242">
        <v>7.9</v>
      </c>
      <c r="G242" s="2">
        <v>43042</v>
      </c>
    </row>
    <row r="243" spans="1:7" x14ac:dyDescent="0.35">
      <c r="A243" s="1" t="s">
        <v>267</v>
      </c>
      <c r="B243" s="3">
        <v>16</v>
      </c>
      <c r="C243" s="3" t="s">
        <v>233</v>
      </c>
      <c r="D243">
        <v>12.5</v>
      </c>
      <c r="E243" s="2">
        <v>42858</v>
      </c>
      <c r="F243">
        <v>12</v>
      </c>
      <c r="G243" s="2">
        <v>43042</v>
      </c>
    </row>
    <row r="244" spans="1:7" x14ac:dyDescent="0.35">
      <c r="A244" s="1" t="s">
        <v>268</v>
      </c>
      <c r="B244" s="3">
        <v>16</v>
      </c>
      <c r="C244" s="3" t="s">
        <v>233</v>
      </c>
      <c r="D244">
        <v>9.1</v>
      </c>
      <c r="E244" s="2">
        <v>42858</v>
      </c>
      <c r="F244">
        <v>9</v>
      </c>
      <c r="G244" s="2">
        <v>43042</v>
      </c>
    </row>
    <row r="245" spans="1:7" x14ac:dyDescent="0.35">
      <c r="A245" s="1" t="s">
        <v>269</v>
      </c>
      <c r="B245" s="3">
        <v>16</v>
      </c>
      <c r="C245" s="3" t="s">
        <v>233</v>
      </c>
      <c r="D245">
        <v>11</v>
      </c>
      <c r="E245" s="2">
        <v>42858</v>
      </c>
      <c r="F245">
        <v>10.1</v>
      </c>
      <c r="G245" s="2">
        <v>43042</v>
      </c>
    </row>
    <row r="246" spans="1:7" x14ac:dyDescent="0.35">
      <c r="A246" s="1" t="s">
        <v>270</v>
      </c>
      <c r="B246" s="3">
        <v>16</v>
      </c>
      <c r="C246" s="3" t="s">
        <v>233</v>
      </c>
      <c r="D246">
        <v>9.4</v>
      </c>
      <c r="E246" s="2">
        <v>42858</v>
      </c>
      <c r="F246">
        <v>8.3000000000000007</v>
      </c>
      <c r="G246" s="2">
        <v>43042</v>
      </c>
    </row>
    <row r="247" spans="1:7" x14ac:dyDescent="0.35">
      <c r="A247" s="1" t="s">
        <v>271</v>
      </c>
      <c r="B247" s="3">
        <v>16</v>
      </c>
      <c r="C247" s="3" t="s">
        <v>233</v>
      </c>
      <c r="D247">
        <v>9.6</v>
      </c>
      <c r="E247" s="2">
        <v>42858</v>
      </c>
      <c r="F247">
        <v>8</v>
      </c>
      <c r="G247" s="2">
        <v>43042</v>
      </c>
    </row>
    <row r="248" spans="1:7" x14ac:dyDescent="0.35">
      <c r="A248" s="1" t="s">
        <v>272</v>
      </c>
      <c r="B248" s="3">
        <v>16</v>
      </c>
      <c r="C248" s="3" t="s">
        <v>233</v>
      </c>
      <c r="D248">
        <v>10.6</v>
      </c>
      <c r="E248" s="2">
        <v>42858</v>
      </c>
      <c r="F248">
        <v>7.6</v>
      </c>
      <c r="G248" s="2">
        <v>43042</v>
      </c>
    </row>
    <row r="249" spans="1:7" x14ac:dyDescent="0.35">
      <c r="A249" s="1" t="s">
        <v>273</v>
      </c>
      <c r="B249" s="3">
        <v>16</v>
      </c>
      <c r="C249" s="3" t="s">
        <v>233</v>
      </c>
      <c r="D249">
        <v>11.3</v>
      </c>
      <c r="E249" s="2">
        <v>42858</v>
      </c>
      <c r="F249">
        <v>11.5</v>
      </c>
      <c r="G249" s="2">
        <v>43042</v>
      </c>
    </row>
    <row r="250" spans="1:7" x14ac:dyDescent="0.35">
      <c r="A250" s="1" t="s">
        <v>274</v>
      </c>
      <c r="B250" s="3">
        <v>16</v>
      </c>
      <c r="C250" s="3" t="s">
        <v>233</v>
      </c>
      <c r="D250">
        <v>13.2</v>
      </c>
      <c r="E250" s="2">
        <v>42858</v>
      </c>
      <c r="F250">
        <v>12.7</v>
      </c>
      <c r="G250" s="2">
        <v>43042</v>
      </c>
    </row>
    <row r="251" spans="1:7" x14ac:dyDescent="0.35">
      <c r="A251" s="1" t="s">
        <v>275</v>
      </c>
      <c r="B251" s="3">
        <v>16</v>
      </c>
      <c r="C251" s="3" t="s">
        <v>233</v>
      </c>
      <c r="D251">
        <v>12.6</v>
      </c>
      <c r="E251" s="2">
        <v>42858</v>
      </c>
      <c r="F251">
        <v>10.8</v>
      </c>
      <c r="G251" s="2">
        <v>43042</v>
      </c>
    </row>
    <row r="252" spans="1:7" x14ac:dyDescent="0.35">
      <c r="A252" s="1" t="s">
        <v>276</v>
      </c>
      <c r="B252" s="3">
        <v>16</v>
      </c>
      <c r="C252" s="3" t="s">
        <v>233</v>
      </c>
      <c r="D252">
        <v>10.4</v>
      </c>
      <c r="E252" s="2">
        <v>42858</v>
      </c>
      <c r="F252">
        <v>10.1</v>
      </c>
      <c r="G252" s="2">
        <v>43042</v>
      </c>
    </row>
    <row r="253" spans="1:7" x14ac:dyDescent="0.35">
      <c r="A253" s="1" t="s">
        <v>277</v>
      </c>
      <c r="B253" s="3">
        <v>16</v>
      </c>
      <c r="C253" s="3" t="s">
        <v>233</v>
      </c>
      <c r="D253">
        <v>12</v>
      </c>
      <c r="E253" s="2">
        <v>42858</v>
      </c>
      <c r="F253">
        <v>11.7</v>
      </c>
      <c r="G253" s="2">
        <v>43042</v>
      </c>
    </row>
    <row r="254" spans="1:7" x14ac:dyDescent="0.35">
      <c r="A254" s="1" t="s">
        <v>278</v>
      </c>
      <c r="B254" s="3">
        <v>16</v>
      </c>
      <c r="C254" s="3" t="s">
        <v>233</v>
      </c>
      <c r="D254">
        <v>9.9</v>
      </c>
      <c r="E254" s="2">
        <v>42858</v>
      </c>
      <c r="F254">
        <v>9.8000000000000007</v>
      </c>
      <c r="G254" s="2">
        <v>43042</v>
      </c>
    </row>
    <row r="255" spans="1:7" x14ac:dyDescent="0.35">
      <c r="A255" s="1" t="s">
        <v>279</v>
      </c>
      <c r="B255" s="3">
        <v>16</v>
      </c>
      <c r="C255" s="3" t="s">
        <v>233</v>
      </c>
      <c r="D255">
        <v>11.6</v>
      </c>
      <c r="E255" s="2">
        <v>42858</v>
      </c>
      <c r="F255">
        <v>11.5</v>
      </c>
      <c r="G255" s="2">
        <v>43042</v>
      </c>
    </row>
    <row r="256" spans="1:7" x14ac:dyDescent="0.35">
      <c r="A256" s="1" t="s">
        <v>280</v>
      </c>
      <c r="B256" s="3">
        <v>16</v>
      </c>
      <c r="C256" s="3" t="s">
        <v>233</v>
      </c>
      <c r="D256">
        <v>13.2</v>
      </c>
      <c r="E256" s="2">
        <v>42858</v>
      </c>
      <c r="F256">
        <v>12.9</v>
      </c>
      <c r="G256" s="2">
        <v>43042</v>
      </c>
    </row>
    <row r="257" spans="1:7" x14ac:dyDescent="0.35">
      <c r="A257" s="1" t="s">
        <v>281</v>
      </c>
      <c r="B257" s="3">
        <v>17</v>
      </c>
      <c r="C257" s="3" t="s">
        <v>216</v>
      </c>
      <c r="D257">
        <v>15.2</v>
      </c>
      <c r="E257" s="2">
        <v>42858</v>
      </c>
      <c r="F257">
        <v>14.7</v>
      </c>
      <c r="G257" s="2">
        <v>43042</v>
      </c>
    </row>
    <row r="258" spans="1:7" x14ac:dyDescent="0.35">
      <c r="A258" s="1" t="s">
        <v>282</v>
      </c>
      <c r="B258" s="3">
        <v>17</v>
      </c>
      <c r="C258" s="3" t="s">
        <v>216</v>
      </c>
      <c r="D258">
        <v>15.6</v>
      </c>
      <c r="E258" s="2">
        <v>42858</v>
      </c>
      <c r="F258">
        <v>14.1</v>
      </c>
      <c r="G258" s="2">
        <v>43042</v>
      </c>
    </row>
    <row r="259" spans="1:7" x14ac:dyDescent="0.35">
      <c r="A259" s="1" t="s">
        <v>283</v>
      </c>
      <c r="B259" s="3">
        <v>17</v>
      </c>
      <c r="C259" s="3" t="s">
        <v>216</v>
      </c>
      <c r="D259">
        <v>12.5</v>
      </c>
      <c r="E259" s="2">
        <v>42858</v>
      </c>
      <c r="F259">
        <v>13.4</v>
      </c>
      <c r="G259" s="2">
        <v>43042</v>
      </c>
    </row>
    <row r="260" spans="1:7" x14ac:dyDescent="0.35">
      <c r="A260" s="1" t="s">
        <v>284</v>
      </c>
      <c r="B260" s="3">
        <v>17</v>
      </c>
      <c r="C260" s="3" t="s">
        <v>216</v>
      </c>
      <c r="D260">
        <v>14.2</v>
      </c>
      <c r="E260" s="2">
        <v>42858</v>
      </c>
      <c r="F260">
        <v>13.6</v>
      </c>
      <c r="G260" s="2">
        <v>43042</v>
      </c>
    </row>
    <row r="261" spans="1:7" x14ac:dyDescent="0.35">
      <c r="A261" s="1" t="s">
        <v>285</v>
      </c>
      <c r="B261" s="3">
        <v>17</v>
      </c>
      <c r="C261" s="3" t="s">
        <v>216</v>
      </c>
      <c r="D261">
        <v>14.4</v>
      </c>
      <c r="E261" s="2">
        <v>42858</v>
      </c>
      <c r="F261" t="s">
        <v>84</v>
      </c>
      <c r="G261" s="2">
        <v>43042</v>
      </c>
    </row>
    <row r="262" spans="1:7" x14ac:dyDescent="0.35">
      <c r="A262" s="1" t="s">
        <v>286</v>
      </c>
      <c r="B262" s="3">
        <v>17</v>
      </c>
      <c r="C262" s="3" t="s">
        <v>216</v>
      </c>
      <c r="D262">
        <v>13.4</v>
      </c>
      <c r="E262" s="2">
        <v>42858</v>
      </c>
      <c r="F262">
        <v>12.7</v>
      </c>
      <c r="G262" s="2">
        <v>43042</v>
      </c>
    </row>
    <row r="263" spans="1:7" x14ac:dyDescent="0.35">
      <c r="A263" s="1" t="s">
        <v>287</v>
      </c>
      <c r="B263" s="3">
        <v>17</v>
      </c>
      <c r="C263" s="3" t="s">
        <v>216</v>
      </c>
      <c r="D263">
        <v>13.6</v>
      </c>
      <c r="E263" s="2">
        <v>42858</v>
      </c>
      <c r="F263">
        <v>12.3</v>
      </c>
      <c r="G263" s="2">
        <v>43042</v>
      </c>
    </row>
    <row r="264" spans="1:7" x14ac:dyDescent="0.35">
      <c r="A264" s="1" t="s">
        <v>288</v>
      </c>
      <c r="B264" s="3">
        <v>17</v>
      </c>
      <c r="C264" s="3" t="s">
        <v>216</v>
      </c>
      <c r="D264">
        <v>16.5</v>
      </c>
      <c r="E264" s="2">
        <v>42858</v>
      </c>
      <c r="F264">
        <v>15.9</v>
      </c>
      <c r="G264" s="2">
        <v>43042</v>
      </c>
    </row>
    <row r="265" spans="1:7" x14ac:dyDescent="0.35">
      <c r="A265" s="1" t="s">
        <v>289</v>
      </c>
      <c r="B265" s="3">
        <v>17</v>
      </c>
      <c r="C265" s="3" t="s">
        <v>216</v>
      </c>
      <c r="D265">
        <v>15.1</v>
      </c>
      <c r="E265" s="2">
        <v>42858</v>
      </c>
      <c r="F265">
        <v>14.4</v>
      </c>
      <c r="G265" s="2">
        <v>43042</v>
      </c>
    </row>
    <row r="266" spans="1:7" x14ac:dyDescent="0.35">
      <c r="A266" s="1" t="s">
        <v>290</v>
      </c>
      <c r="B266" s="3">
        <v>17</v>
      </c>
      <c r="C266" s="3" t="s">
        <v>216</v>
      </c>
      <c r="D266">
        <v>17.399999999999999</v>
      </c>
      <c r="E266" s="2">
        <v>42858</v>
      </c>
      <c r="F266">
        <v>16.8</v>
      </c>
      <c r="G266" s="2">
        <v>43042</v>
      </c>
    </row>
    <row r="267" spans="1:7" x14ac:dyDescent="0.35">
      <c r="A267" s="1" t="s">
        <v>291</v>
      </c>
      <c r="B267" s="3">
        <v>17</v>
      </c>
      <c r="C267" s="3" t="s">
        <v>216</v>
      </c>
      <c r="D267">
        <v>15.5</v>
      </c>
      <c r="E267" s="2">
        <v>42858</v>
      </c>
      <c r="F267">
        <v>16.600000000000001</v>
      </c>
      <c r="G267" s="2">
        <v>43042</v>
      </c>
    </row>
    <row r="268" spans="1:7" x14ac:dyDescent="0.35">
      <c r="A268" s="1" t="s">
        <v>292</v>
      </c>
      <c r="B268" s="3">
        <v>17</v>
      </c>
      <c r="C268" s="3" t="s">
        <v>216</v>
      </c>
      <c r="D268">
        <v>15</v>
      </c>
      <c r="E268" s="2">
        <v>42858</v>
      </c>
      <c r="F268">
        <v>15.5</v>
      </c>
      <c r="G268" s="2">
        <v>43042</v>
      </c>
    </row>
    <row r="269" spans="1:7" x14ac:dyDescent="0.35">
      <c r="A269" s="1" t="s">
        <v>293</v>
      </c>
      <c r="B269" s="3">
        <v>17</v>
      </c>
      <c r="C269" s="3" t="s">
        <v>216</v>
      </c>
      <c r="D269">
        <v>16.399999999999999</v>
      </c>
      <c r="E269" s="2">
        <v>42858</v>
      </c>
      <c r="F269">
        <v>16.3</v>
      </c>
      <c r="G269" s="2">
        <v>43042</v>
      </c>
    </row>
    <row r="270" spans="1:7" x14ac:dyDescent="0.35">
      <c r="A270" s="1" t="s">
        <v>294</v>
      </c>
      <c r="B270" s="3">
        <v>17</v>
      </c>
      <c r="C270" s="3" t="s">
        <v>216</v>
      </c>
      <c r="D270">
        <v>15.9</v>
      </c>
      <c r="E270" s="2">
        <v>42858</v>
      </c>
      <c r="F270">
        <v>14.5</v>
      </c>
      <c r="G270" s="2">
        <v>43042</v>
      </c>
    </row>
    <row r="271" spans="1:7" x14ac:dyDescent="0.35">
      <c r="A271" s="1" t="s">
        <v>295</v>
      </c>
      <c r="B271" s="3">
        <v>17</v>
      </c>
      <c r="C271" s="3" t="s">
        <v>216</v>
      </c>
      <c r="D271">
        <v>15.6</v>
      </c>
      <c r="E271" s="2">
        <v>42858</v>
      </c>
      <c r="F271">
        <v>14.7</v>
      </c>
      <c r="G271" s="2">
        <v>43042</v>
      </c>
    </row>
    <row r="272" spans="1:7" x14ac:dyDescent="0.35">
      <c r="A272" s="1" t="s">
        <v>296</v>
      </c>
      <c r="B272" s="3">
        <v>17</v>
      </c>
      <c r="C272" s="3" t="s">
        <v>216</v>
      </c>
      <c r="D272">
        <v>13.5</v>
      </c>
      <c r="E272" s="2">
        <v>42858</v>
      </c>
      <c r="F272">
        <v>12.8</v>
      </c>
      <c r="G272" s="2">
        <v>43042</v>
      </c>
    </row>
    <row r="273" spans="1:7" x14ac:dyDescent="0.35">
      <c r="A273" s="1" t="s">
        <v>297</v>
      </c>
      <c r="B273" s="3">
        <v>18</v>
      </c>
      <c r="C273" s="3" t="s">
        <v>233</v>
      </c>
      <c r="D273">
        <v>11.8</v>
      </c>
      <c r="E273" s="2">
        <v>42858</v>
      </c>
      <c r="F273">
        <v>11.7</v>
      </c>
      <c r="G273" s="2">
        <v>43042</v>
      </c>
    </row>
    <row r="274" spans="1:7" x14ac:dyDescent="0.35">
      <c r="A274" s="1" t="s">
        <v>298</v>
      </c>
      <c r="B274" s="3">
        <v>18</v>
      </c>
      <c r="C274" s="3" t="s">
        <v>233</v>
      </c>
      <c r="D274">
        <v>12.8</v>
      </c>
      <c r="E274" s="2">
        <v>42858</v>
      </c>
      <c r="F274">
        <v>12.2</v>
      </c>
      <c r="G274" s="2">
        <v>43042</v>
      </c>
    </row>
    <row r="275" spans="1:7" x14ac:dyDescent="0.35">
      <c r="A275" s="1" t="s">
        <v>299</v>
      </c>
      <c r="B275" s="3">
        <v>18</v>
      </c>
      <c r="C275" s="3" t="s">
        <v>233</v>
      </c>
      <c r="D275">
        <v>11.3</v>
      </c>
      <c r="E275" s="2">
        <v>42858</v>
      </c>
      <c r="F275">
        <v>11.4</v>
      </c>
      <c r="G275" s="2">
        <v>43042</v>
      </c>
    </row>
    <row r="276" spans="1:7" x14ac:dyDescent="0.35">
      <c r="A276" s="1" t="s">
        <v>300</v>
      </c>
      <c r="B276" s="3">
        <v>18</v>
      </c>
      <c r="C276" s="3" t="s">
        <v>233</v>
      </c>
      <c r="D276">
        <v>11.5</v>
      </c>
      <c r="E276" s="2">
        <v>42858</v>
      </c>
      <c r="F276">
        <v>11.5</v>
      </c>
      <c r="G276" s="2">
        <v>43042</v>
      </c>
    </row>
    <row r="277" spans="1:7" x14ac:dyDescent="0.35">
      <c r="A277" s="1" t="s">
        <v>301</v>
      </c>
      <c r="B277" s="3">
        <v>18</v>
      </c>
      <c r="C277" s="3" t="s">
        <v>233</v>
      </c>
      <c r="D277">
        <v>12.2</v>
      </c>
      <c r="E277" s="2">
        <v>42858</v>
      </c>
      <c r="F277">
        <v>11.6</v>
      </c>
      <c r="G277" s="2">
        <v>43042</v>
      </c>
    </row>
    <row r="278" spans="1:7" x14ac:dyDescent="0.35">
      <c r="A278" s="1" t="s">
        <v>302</v>
      </c>
      <c r="B278" s="3">
        <v>18</v>
      </c>
      <c r="C278" s="3" t="s">
        <v>233</v>
      </c>
      <c r="D278">
        <v>11.9</v>
      </c>
      <c r="E278" s="2">
        <v>42858</v>
      </c>
      <c r="F278">
        <v>11.6</v>
      </c>
      <c r="G278" s="2">
        <v>43042</v>
      </c>
    </row>
    <row r="279" spans="1:7" x14ac:dyDescent="0.35">
      <c r="A279" s="1" t="s">
        <v>303</v>
      </c>
      <c r="B279" s="3">
        <v>18</v>
      </c>
      <c r="C279" s="3" t="s">
        <v>233</v>
      </c>
      <c r="D279">
        <v>9</v>
      </c>
      <c r="E279" s="2">
        <v>42858</v>
      </c>
      <c r="F279">
        <v>8.5</v>
      </c>
      <c r="G279" s="2">
        <v>43042</v>
      </c>
    </row>
    <row r="280" spans="1:7" x14ac:dyDescent="0.35">
      <c r="A280" s="1" t="s">
        <v>304</v>
      </c>
      <c r="B280" s="3">
        <v>18</v>
      </c>
      <c r="C280" s="3" t="s">
        <v>233</v>
      </c>
      <c r="D280">
        <v>9.9</v>
      </c>
      <c r="E280" s="2">
        <v>42858</v>
      </c>
      <c r="F280">
        <v>9.5</v>
      </c>
      <c r="G280" s="2">
        <v>43042</v>
      </c>
    </row>
    <row r="281" spans="1:7" x14ac:dyDescent="0.35">
      <c r="A281" s="1" t="s">
        <v>305</v>
      </c>
      <c r="B281" s="3">
        <v>18</v>
      </c>
      <c r="C281" s="3" t="s">
        <v>233</v>
      </c>
      <c r="D281">
        <v>12.7</v>
      </c>
      <c r="E281" s="2">
        <v>42858</v>
      </c>
      <c r="F281">
        <v>12.3</v>
      </c>
      <c r="G281" s="2">
        <v>43042</v>
      </c>
    </row>
    <row r="282" spans="1:7" x14ac:dyDescent="0.35">
      <c r="A282" s="1" t="s">
        <v>306</v>
      </c>
      <c r="B282" s="3">
        <v>18</v>
      </c>
      <c r="C282" s="3" t="s">
        <v>233</v>
      </c>
      <c r="D282">
        <v>11.9</v>
      </c>
      <c r="E282" s="2">
        <v>42858</v>
      </c>
      <c r="F282">
        <v>10.6</v>
      </c>
      <c r="G282" s="2">
        <v>43042</v>
      </c>
    </row>
    <row r="283" spans="1:7" x14ac:dyDescent="0.35">
      <c r="A283" s="1" t="s">
        <v>307</v>
      </c>
      <c r="B283" s="3">
        <v>18</v>
      </c>
      <c r="C283" s="3" t="s">
        <v>233</v>
      </c>
      <c r="D283">
        <v>12.5</v>
      </c>
      <c r="E283" s="2">
        <v>42858</v>
      </c>
      <c r="F283">
        <v>12.3</v>
      </c>
      <c r="G283" s="2">
        <v>43042</v>
      </c>
    </row>
    <row r="284" spans="1:7" x14ac:dyDescent="0.35">
      <c r="A284" s="1" t="s">
        <v>308</v>
      </c>
      <c r="B284" s="3">
        <v>18</v>
      </c>
      <c r="C284" s="3" t="s">
        <v>233</v>
      </c>
      <c r="D284">
        <v>12.9</v>
      </c>
      <c r="E284" s="2">
        <v>42858</v>
      </c>
      <c r="F284">
        <v>12.1</v>
      </c>
      <c r="G284" s="2">
        <v>43042</v>
      </c>
    </row>
    <row r="285" spans="1:7" x14ac:dyDescent="0.35">
      <c r="A285" s="1" t="s">
        <v>309</v>
      </c>
      <c r="B285" s="3">
        <v>18</v>
      </c>
      <c r="C285" s="3" t="s">
        <v>233</v>
      </c>
      <c r="D285">
        <v>12.5</v>
      </c>
      <c r="E285" s="2">
        <v>42858</v>
      </c>
      <c r="F285">
        <v>11.5</v>
      </c>
      <c r="G285" s="2">
        <v>43042</v>
      </c>
    </row>
    <row r="286" spans="1:7" x14ac:dyDescent="0.35">
      <c r="A286" s="1" t="s">
        <v>310</v>
      </c>
      <c r="B286" s="3">
        <v>18</v>
      </c>
      <c r="C286" s="3" t="s">
        <v>233</v>
      </c>
      <c r="D286">
        <v>11.4</v>
      </c>
      <c r="E286" s="2">
        <v>42858</v>
      </c>
      <c r="F286">
        <v>11.1</v>
      </c>
      <c r="G286" s="2">
        <v>43042</v>
      </c>
    </row>
    <row r="287" spans="1:7" x14ac:dyDescent="0.35">
      <c r="A287" s="1" t="s">
        <v>311</v>
      </c>
      <c r="B287" s="3">
        <v>18</v>
      </c>
      <c r="C287" s="3" t="s">
        <v>233</v>
      </c>
      <c r="D287">
        <v>12</v>
      </c>
      <c r="E287" s="2">
        <v>42858</v>
      </c>
      <c r="F287">
        <v>12.1</v>
      </c>
      <c r="G287" s="2">
        <v>43042</v>
      </c>
    </row>
    <row r="288" spans="1:7" x14ac:dyDescent="0.35">
      <c r="A288" s="1" t="s">
        <v>312</v>
      </c>
      <c r="B288" s="3">
        <v>18</v>
      </c>
      <c r="C288" s="3" t="s">
        <v>233</v>
      </c>
      <c r="D288">
        <v>13</v>
      </c>
      <c r="E288" s="2">
        <v>42858</v>
      </c>
      <c r="F288">
        <v>12.7</v>
      </c>
      <c r="G288" s="2">
        <v>43042</v>
      </c>
    </row>
    <row r="289" spans="1:7" x14ac:dyDescent="0.35">
      <c r="A289" s="1" t="s">
        <v>313</v>
      </c>
      <c r="B289" s="3">
        <v>6</v>
      </c>
      <c r="C289" s="3" t="s">
        <v>35</v>
      </c>
      <c r="D289">
        <v>11.7</v>
      </c>
      <c r="E289" s="2">
        <v>42858</v>
      </c>
      <c r="F289">
        <v>12.4</v>
      </c>
      <c r="G289" s="2">
        <v>43042</v>
      </c>
    </row>
    <row r="290" spans="1:7" x14ac:dyDescent="0.35">
      <c r="A290" s="1" t="s">
        <v>314</v>
      </c>
      <c r="B290" s="3">
        <v>6</v>
      </c>
      <c r="C290" s="3" t="s">
        <v>35</v>
      </c>
      <c r="D290">
        <v>11</v>
      </c>
      <c r="E290" s="2">
        <v>42858</v>
      </c>
      <c r="F290" t="s">
        <v>84</v>
      </c>
      <c r="G290"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0"/>
  <sheetViews>
    <sheetView workbookViewId="0">
      <selection activeCell="H20" sqref="H20"/>
    </sheetView>
  </sheetViews>
  <sheetFormatPr baseColWidth="10" defaultColWidth="11.453125" defaultRowHeight="14.5" x14ac:dyDescent="0.35"/>
  <sheetData>
    <row r="1" spans="1:5" x14ac:dyDescent="0.35">
      <c r="A1" t="s">
        <v>0</v>
      </c>
      <c r="B1" t="s">
        <v>1143</v>
      </c>
      <c r="C1" t="s">
        <v>1144</v>
      </c>
      <c r="D1" t="s">
        <v>1145</v>
      </c>
      <c r="E1" t="s">
        <v>1146</v>
      </c>
    </row>
    <row r="2" spans="1:5" x14ac:dyDescent="0.35">
      <c r="A2">
        <v>1</v>
      </c>
      <c r="B2">
        <v>1.55</v>
      </c>
      <c r="C2">
        <v>63.408816999999999</v>
      </c>
      <c r="D2">
        <v>10.117031000000001</v>
      </c>
    </row>
    <row r="3" spans="1:5" x14ac:dyDescent="0.35">
      <c r="A3">
        <v>2</v>
      </c>
      <c r="B3">
        <v>1.94</v>
      </c>
      <c r="C3">
        <v>63.408701999999998</v>
      </c>
      <c r="D3">
        <v>10.115582</v>
      </c>
    </row>
    <row r="4" spans="1:5" x14ac:dyDescent="0.35">
      <c r="A4">
        <v>3</v>
      </c>
      <c r="B4">
        <v>1.35</v>
      </c>
      <c r="C4">
        <v>63.408838000000003</v>
      </c>
      <c r="D4">
        <v>10.11458</v>
      </c>
    </row>
    <row r="5" spans="1:5" x14ac:dyDescent="0.35">
      <c r="A5">
        <v>4</v>
      </c>
      <c r="B5">
        <v>1.06</v>
      </c>
      <c r="C5">
        <v>63.408786999999997</v>
      </c>
      <c r="D5">
        <v>10.113754</v>
      </c>
    </row>
    <row r="6" spans="1:5" x14ac:dyDescent="0.35">
      <c r="A6">
        <v>5</v>
      </c>
      <c r="B6">
        <v>2.79</v>
      </c>
      <c r="C6">
        <v>63.408599000000002</v>
      </c>
      <c r="D6">
        <v>10.113515</v>
      </c>
    </row>
    <row r="7" spans="1:5" x14ac:dyDescent="0.35">
      <c r="A7">
        <v>6</v>
      </c>
      <c r="B7">
        <v>1.53</v>
      </c>
      <c r="C7">
        <v>63.408743000000001</v>
      </c>
      <c r="D7">
        <v>10.113035</v>
      </c>
    </row>
    <row r="8" spans="1:5" x14ac:dyDescent="0.35">
      <c r="A8">
        <v>7</v>
      </c>
      <c r="B8">
        <v>2.76</v>
      </c>
      <c r="C8">
        <v>63.408425000000001</v>
      </c>
      <c r="D8">
        <v>10.112187</v>
      </c>
    </row>
    <row r="9" spans="1:5" x14ac:dyDescent="0.35">
      <c r="A9">
        <v>8</v>
      </c>
      <c r="B9">
        <v>1.68</v>
      </c>
      <c r="C9">
        <v>63.408619999999999</v>
      </c>
      <c r="D9">
        <v>10.111647</v>
      </c>
    </row>
    <row r="10" spans="1:5" x14ac:dyDescent="0.35">
      <c r="A10">
        <v>9</v>
      </c>
      <c r="B10">
        <v>2.52</v>
      </c>
      <c r="C10">
        <v>63.408369999999998</v>
      </c>
      <c r="D10">
        <v>10.110270999999999</v>
      </c>
    </row>
    <row r="11" spans="1:5" x14ac:dyDescent="0.35">
      <c r="A11">
        <v>10</v>
      </c>
      <c r="B11">
        <v>1.73</v>
      </c>
      <c r="C11">
        <v>63.408147</v>
      </c>
      <c r="D11">
        <v>10.110035999999999</v>
      </c>
    </row>
    <row r="12" spans="1:5" x14ac:dyDescent="0.35">
      <c r="A12">
        <v>11</v>
      </c>
      <c r="B12">
        <v>1.62</v>
      </c>
      <c r="C12">
        <v>63.408068</v>
      </c>
      <c r="D12">
        <v>10.109747</v>
      </c>
    </row>
    <row r="13" spans="1:5" x14ac:dyDescent="0.35">
      <c r="A13">
        <v>12</v>
      </c>
      <c r="B13">
        <v>2.72</v>
      </c>
      <c r="C13">
        <v>63.407857</v>
      </c>
      <c r="D13">
        <v>10.110517</v>
      </c>
    </row>
    <row r="14" spans="1:5" x14ac:dyDescent="0.35">
      <c r="A14">
        <v>13</v>
      </c>
      <c r="B14">
        <v>2.46</v>
      </c>
      <c r="C14">
        <v>63.408358</v>
      </c>
      <c r="D14">
        <v>10.108465000000001</v>
      </c>
    </row>
    <row r="15" spans="1:5" x14ac:dyDescent="0.35">
      <c r="A15">
        <v>14</v>
      </c>
      <c r="B15">
        <v>1.56</v>
      </c>
      <c r="C15">
        <v>63.408642</v>
      </c>
      <c r="D15">
        <v>10.107749</v>
      </c>
    </row>
    <row r="16" spans="1:5" x14ac:dyDescent="0.35">
      <c r="A16">
        <v>15</v>
      </c>
      <c r="B16">
        <v>2.4300000000000002</v>
      </c>
      <c r="C16">
        <v>63.408613000000003</v>
      </c>
      <c r="D16">
        <v>10.107718</v>
      </c>
    </row>
    <row r="17" spans="1:5" x14ac:dyDescent="0.35">
      <c r="A17">
        <v>16</v>
      </c>
      <c r="B17">
        <v>2.61</v>
      </c>
      <c r="C17">
        <v>63.408692000000002</v>
      </c>
      <c r="D17">
        <v>10.107519</v>
      </c>
    </row>
    <row r="18" spans="1:5" x14ac:dyDescent="0.35">
      <c r="A18">
        <v>17</v>
      </c>
      <c r="B18">
        <v>0.9</v>
      </c>
      <c r="C18">
        <v>63.408828999999997</v>
      </c>
      <c r="D18">
        <v>10.104881000000001</v>
      </c>
    </row>
    <row r="19" spans="1:5" x14ac:dyDescent="0.35">
      <c r="A19">
        <v>18</v>
      </c>
      <c r="B19">
        <v>0.76</v>
      </c>
      <c r="C19">
        <v>63.408859</v>
      </c>
      <c r="D19">
        <v>10.103944</v>
      </c>
    </row>
    <row r="20" spans="1:5" x14ac:dyDescent="0.35">
      <c r="A20">
        <v>19</v>
      </c>
      <c r="B20">
        <v>0.8</v>
      </c>
      <c r="C20">
        <v>63.408987000000003</v>
      </c>
      <c r="D20">
        <v>10.103477</v>
      </c>
    </row>
    <row r="21" spans="1:5" x14ac:dyDescent="0.35">
      <c r="A21">
        <v>20</v>
      </c>
      <c r="B21">
        <v>1.05</v>
      </c>
      <c r="C21">
        <v>63.409041999999999</v>
      </c>
      <c r="D21">
        <v>10.103267000000001</v>
      </c>
    </row>
    <row r="22" spans="1:5" x14ac:dyDescent="0.35">
      <c r="A22">
        <v>21</v>
      </c>
      <c r="B22">
        <v>0.44</v>
      </c>
      <c r="C22">
        <v>63.409087</v>
      </c>
      <c r="D22">
        <v>10.102304</v>
      </c>
    </row>
    <row r="23" spans="1:5" x14ac:dyDescent="0.35">
      <c r="A23">
        <v>22</v>
      </c>
      <c r="B23">
        <v>0.69</v>
      </c>
      <c r="C23">
        <v>63.408825999999998</v>
      </c>
      <c r="D23">
        <v>10.101855</v>
      </c>
    </row>
    <row r="24" spans="1:5" x14ac:dyDescent="0.35">
      <c r="A24">
        <v>23</v>
      </c>
      <c r="B24">
        <v>0.7</v>
      </c>
      <c r="C24">
        <v>63.408150999999997</v>
      </c>
      <c r="D24">
        <v>10.100838</v>
      </c>
    </row>
    <row r="25" spans="1:5" x14ac:dyDescent="0.35">
      <c r="A25">
        <v>24</v>
      </c>
      <c r="B25">
        <v>1</v>
      </c>
      <c r="C25">
        <v>63.408268</v>
      </c>
      <c r="D25">
        <v>10.100685</v>
      </c>
    </row>
    <row r="26" spans="1:5" x14ac:dyDescent="0.35">
      <c r="A26">
        <v>25</v>
      </c>
      <c r="B26">
        <v>1.9</v>
      </c>
      <c r="C26">
        <v>63.407662999999999</v>
      </c>
      <c r="D26">
        <v>10.099792000000001</v>
      </c>
    </row>
    <row r="27" spans="1:5" x14ac:dyDescent="0.35">
      <c r="A27">
        <v>26</v>
      </c>
      <c r="B27">
        <v>1.92</v>
      </c>
      <c r="C27">
        <v>63.407648999999999</v>
      </c>
      <c r="D27">
        <v>10.099396</v>
      </c>
    </row>
    <row r="28" spans="1:5" x14ac:dyDescent="0.35">
      <c r="A28">
        <v>27</v>
      </c>
      <c r="B28">
        <v>2.61</v>
      </c>
      <c r="C28">
        <v>63.407349000000004</v>
      </c>
      <c r="D28">
        <v>10.098884999999999</v>
      </c>
    </row>
    <row r="29" spans="1:5" x14ac:dyDescent="0.35">
      <c r="A29">
        <v>28</v>
      </c>
      <c r="B29">
        <v>1.77</v>
      </c>
      <c r="C29">
        <v>63.4071</v>
      </c>
      <c r="D29">
        <v>10.09802</v>
      </c>
    </row>
    <row r="30" spans="1:5" x14ac:dyDescent="0.35">
      <c r="A30">
        <v>29</v>
      </c>
      <c r="B30">
        <v>1.06</v>
      </c>
      <c r="C30">
        <v>63.407344000000002</v>
      </c>
      <c r="D30">
        <v>10.096648</v>
      </c>
    </row>
    <row r="31" spans="1:5" x14ac:dyDescent="0.35">
      <c r="A31">
        <v>30</v>
      </c>
      <c r="B31">
        <v>1.54</v>
      </c>
      <c r="C31">
        <v>63.407271000000001</v>
      </c>
      <c r="D31">
        <v>10.096291000000001</v>
      </c>
      <c r="E31" t="s">
        <v>1147</v>
      </c>
    </row>
    <row r="32" spans="1:5" x14ac:dyDescent="0.35">
      <c r="A32">
        <v>31</v>
      </c>
      <c r="B32">
        <v>2.58</v>
      </c>
      <c r="C32">
        <v>63.406955000000004</v>
      </c>
      <c r="D32">
        <v>10.095649999999999</v>
      </c>
    </row>
    <row r="33" spans="1:5" x14ac:dyDescent="0.35">
      <c r="A33">
        <v>32</v>
      </c>
      <c r="B33">
        <v>2.75</v>
      </c>
      <c r="C33">
        <v>63.406686000000001</v>
      </c>
      <c r="D33">
        <v>10.095288</v>
      </c>
    </row>
    <row r="34" spans="1:5" x14ac:dyDescent="0.35">
      <c r="A34">
        <v>33</v>
      </c>
      <c r="B34">
        <v>1.58</v>
      </c>
      <c r="C34">
        <v>63.406753999999999</v>
      </c>
      <c r="D34">
        <v>10.096253000000001</v>
      </c>
    </row>
    <row r="35" spans="1:5" x14ac:dyDescent="0.35">
      <c r="A35">
        <v>34</v>
      </c>
      <c r="B35">
        <v>1.1599999999999999</v>
      </c>
      <c r="C35">
        <v>63.406809000000003</v>
      </c>
      <c r="D35">
        <v>10.098115</v>
      </c>
    </row>
    <row r="36" spans="1:5" x14ac:dyDescent="0.35">
      <c r="A36">
        <v>35</v>
      </c>
      <c r="B36">
        <v>1.27</v>
      </c>
      <c r="C36">
        <v>63.406923999999997</v>
      </c>
      <c r="D36">
        <v>10.099131</v>
      </c>
    </row>
    <row r="37" spans="1:5" x14ac:dyDescent="0.35">
      <c r="A37">
        <v>36</v>
      </c>
      <c r="B37">
        <v>1.44</v>
      </c>
      <c r="C37">
        <v>63.406950000000002</v>
      </c>
      <c r="D37">
        <v>10.099690000000001</v>
      </c>
    </row>
    <row r="38" spans="1:5" x14ac:dyDescent="0.35">
      <c r="A38">
        <v>37</v>
      </c>
      <c r="B38">
        <v>1.92</v>
      </c>
      <c r="C38">
        <v>63.406621999999999</v>
      </c>
      <c r="D38">
        <v>10.100574999999999</v>
      </c>
    </row>
    <row r="39" spans="1:5" x14ac:dyDescent="0.35">
      <c r="A39">
        <v>38</v>
      </c>
      <c r="B39">
        <v>2.39</v>
      </c>
      <c r="C39">
        <v>63.406162999999999</v>
      </c>
      <c r="D39">
        <v>10.100237999999999</v>
      </c>
    </row>
    <row r="40" spans="1:5" x14ac:dyDescent="0.35">
      <c r="A40">
        <v>39</v>
      </c>
      <c r="B40">
        <v>1.27</v>
      </c>
      <c r="C40">
        <v>63.406081999999998</v>
      </c>
      <c r="D40">
        <v>10.101076000000001</v>
      </c>
      <c r="E40" t="s">
        <v>1148</v>
      </c>
    </row>
    <row r="41" spans="1:5" x14ac:dyDescent="0.35">
      <c r="A41">
        <v>40</v>
      </c>
      <c r="B41">
        <v>1</v>
      </c>
      <c r="C41">
        <v>63.406086000000002</v>
      </c>
      <c r="D41">
        <v>10.102072</v>
      </c>
      <c r="E41" t="s">
        <v>1149</v>
      </c>
    </row>
    <row r="42" spans="1:5" x14ac:dyDescent="0.35">
      <c r="A42">
        <v>41</v>
      </c>
      <c r="B42">
        <v>1.29</v>
      </c>
      <c r="C42">
        <v>63.406400400000003</v>
      </c>
      <c r="D42">
        <v>10.1023195</v>
      </c>
    </row>
    <row r="43" spans="1:5" x14ac:dyDescent="0.35">
      <c r="A43">
        <v>42</v>
      </c>
      <c r="B43">
        <v>2.5299999999999998</v>
      </c>
      <c r="C43">
        <v>63.406382000000001</v>
      </c>
      <c r="D43">
        <v>10.103877000000001</v>
      </c>
    </row>
    <row r="44" spans="1:5" x14ac:dyDescent="0.35">
      <c r="A44">
        <v>43</v>
      </c>
      <c r="B44">
        <v>1.85</v>
      </c>
      <c r="C44">
        <v>63.405785999999999</v>
      </c>
      <c r="D44">
        <v>10.10394</v>
      </c>
    </row>
    <row r="45" spans="1:5" x14ac:dyDescent="0.35">
      <c r="A45">
        <v>44</v>
      </c>
      <c r="B45">
        <v>2.63</v>
      </c>
      <c r="C45">
        <v>63.405338999999998</v>
      </c>
      <c r="D45">
        <v>10.103776999999999</v>
      </c>
      <c r="E45" t="s">
        <v>1150</v>
      </c>
    </row>
    <row r="46" spans="1:5" x14ac:dyDescent="0.35">
      <c r="A46">
        <v>45</v>
      </c>
      <c r="B46">
        <v>3.15</v>
      </c>
      <c r="C46">
        <v>63.404780000000002</v>
      </c>
      <c r="D46">
        <v>10.103472</v>
      </c>
    </row>
    <row r="47" spans="1:5" x14ac:dyDescent="0.35">
      <c r="A47">
        <v>46</v>
      </c>
      <c r="B47">
        <v>3.9</v>
      </c>
      <c r="C47">
        <v>63.404255999999997</v>
      </c>
      <c r="D47">
        <v>10.103275999999999</v>
      </c>
    </row>
    <row r="48" spans="1:5" x14ac:dyDescent="0.35">
      <c r="A48">
        <v>47</v>
      </c>
      <c r="B48">
        <v>3.52</v>
      </c>
      <c r="C48">
        <v>63.404184999999998</v>
      </c>
      <c r="D48">
        <v>10.103071999999999</v>
      </c>
    </row>
    <row r="49" spans="1:5" x14ac:dyDescent="0.35">
      <c r="A49">
        <v>48</v>
      </c>
      <c r="B49">
        <v>3.22</v>
      </c>
      <c r="C49">
        <v>63.404404999999997</v>
      </c>
      <c r="D49">
        <v>10.102626000000001</v>
      </c>
    </row>
    <row r="50" spans="1:5" x14ac:dyDescent="0.35">
      <c r="A50">
        <v>49</v>
      </c>
      <c r="B50">
        <v>3.11</v>
      </c>
      <c r="C50">
        <v>63.40399</v>
      </c>
      <c r="D50">
        <v>10.102093999999999</v>
      </c>
    </row>
    <row r="51" spans="1:5" x14ac:dyDescent="0.35">
      <c r="A51">
        <v>50</v>
      </c>
      <c r="B51">
        <v>2.96</v>
      </c>
      <c r="C51">
        <v>63.403371999999997</v>
      </c>
      <c r="D51">
        <v>10.10141</v>
      </c>
    </row>
    <row r="52" spans="1:5" x14ac:dyDescent="0.35">
      <c r="A52">
        <v>51</v>
      </c>
      <c r="B52">
        <v>2.86</v>
      </c>
      <c r="C52">
        <v>63.403258999999998</v>
      </c>
      <c r="D52">
        <v>10.101974</v>
      </c>
    </row>
    <row r="53" spans="1:5" x14ac:dyDescent="0.35">
      <c r="A53">
        <v>52</v>
      </c>
      <c r="B53">
        <v>3.87</v>
      </c>
      <c r="C53">
        <v>63.403782999999997</v>
      </c>
      <c r="D53">
        <v>10.102904000000001</v>
      </c>
    </row>
    <row r="54" spans="1:5" x14ac:dyDescent="0.35">
      <c r="A54">
        <v>53</v>
      </c>
      <c r="B54">
        <v>2.1</v>
      </c>
      <c r="C54">
        <v>63.405119999999997</v>
      </c>
      <c r="D54">
        <v>10.104741000000001</v>
      </c>
    </row>
    <row r="55" spans="1:5" x14ac:dyDescent="0.35">
      <c r="A55">
        <v>54</v>
      </c>
      <c r="B55">
        <v>2.77</v>
      </c>
      <c r="C55">
        <v>63.405678999999999</v>
      </c>
      <c r="D55">
        <v>10.105668</v>
      </c>
    </row>
    <row r="56" spans="1:5" x14ac:dyDescent="0.35">
      <c r="A56">
        <v>55</v>
      </c>
      <c r="B56">
        <v>3.07</v>
      </c>
      <c r="C56">
        <v>63.406472000000001</v>
      </c>
      <c r="D56">
        <v>10.106420999999999</v>
      </c>
    </row>
    <row r="57" spans="1:5" x14ac:dyDescent="0.35">
      <c r="A57">
        <v>56</v>
      </c>
      <c r="B57">
        <v>2.39</v>
      </c>
      <c r="C57">
        <v>63.406053999999997</v>
      </c>
      <c r="D57">
        <v>10.122763000000001</v>
      </c>
      <c r="E57" t="s">
        <v>1151</v>
      </c>
    </row>
    <row r="58" spans="1:5" x14ac:dyDescent="0.35">
      <c r="A58">
        <v>57</v>
      </c>
      <c r="B58">
        <v>3.3</v>
      </c>
      <c r="C58">
        <v>63.405813999999999</v>
      </c>
      <c r="D58">
        <v>10.121769</v>
      </c>
    </row>
    <row r="59" spans="1:5" x14ac:dyDescent="0.35">
      <c r="A59">
        <v>58</v>
      </c>
      <c r="B59">
        <v>3.6</v>
      </c>
      <c r="C59">
        <v>63.406095999999998</v>
      </c>
      <c r="D59">
        <v>10.120487000000001</v>
      </c>
    </row>
    <row r="60" spans="1:5" x14ac:dyDescent="0.35">
      <c r="A60">
        <v>59</v>
      </c>
      <c r="B60">
        <v>3.87</v>
      </c>
      <c r="C60">
        <v>63.406475</v>
      </c>
      <c r="D60">
        <v>10.119507</v>
      </c>
    </row>
    <row r="61" spans="1:5" x14ac:dyDescent="0.35">
      <c r="A61">
        <v>60</v>
      </c>
      <c r="B61">
        <v>3.79</v>
      </c>
      <c r="C61">
        <v>63.406447999999997</v>
      </c>
      <c r="D61">
        <v>10.118346000000001</v>
      </c>
    </row>
    <row r="62" spans="1:5" x14ac:dyDescent="0.35">
      <c r="A62">
        <v>61</v>
      </c>
      <c r="B62">
        <v>4.37</v>
      </c>
      <c r="C62">
        <v>63.406013000000002</v>
      </c>
      <c r="D62">
        <v>10.11876</v>
      </c>
    </row>
    <row r="63" spans="1:5" x14ac:dyDescent="0.35">
      <c r="A63">
        <v>62</v>
      </c>
      <c r="B63">
        <v>4.24</v>
      </c>
      <c r="C63">
        <v>63.405703000000003</v>
      </c>
      <c r="D63">
        <v>10.119085999999999</v>
      </c>
    </row>
    <row r="64" spans="1:5" x14ac:dyDescent="0.35">
      <c r="A64">
        <v>63</v>
      </c>
      <c r="B64">
        <v>4.57</v>
      </c>
      <c r="C64">
        <v>63.405248</v>
      </c>
      <c r="D64">
        <v>10.119037000000001</v>
      </c>
    </row>
    <row r="65" spans="1:4" x14ac:dyDescent="0.35">
      <c r="A65">
        <v>64</v>
      </c>
      <c r="B65">
        <v>4.4400000000000004</v>
      </c>
      <c r="C65">
        <v>63.405194999999999</v>
      </c>
      <c r="D65">
        <v>10.118266999999999</v>
      </c>
    </row>
    <row r="66" spans="1:4" x14ac:dyDescent="0.35">
      <c r="A66">
        <v>65</v>
      </c>
      <c r="B66">
        <v>4.5599999999999996</v>
      </c>
      <c r="C66">
        <v>63.404967999999997</v>
      </c>
      <c r="D66">
        <v>10.117748000000001</v>
      </c>
    </row>
    <row r="67" spans="1:4" x14ac:dyDescent="0.35">
      <c r="A67">
        <v>66</v>
      </c>
      <c r="B67">
        <v>4.2699999999999996</v>
      </c>
      <c r="C67">
        <v>63.404938999999999</v>
      </c>
      <c r="D67">
        <v>10.117796</v>
      </c>
    </row>
    <row r="68" spans="1:4" x14ac:dyDescent="0.35">
      <c r="A68">
        <v>67</v>
      </c>
      <c r="B68">
        <v>4.05</v>
      </c>
      <c r="C68">
        <v>63.404983999999999</v>
      </c>
      <c r="D68">
        <v>10.119645999999999</v>
      </c>
    </row>
    <row r="69" spans="1:4" x14ac:dyDescent="0.35">
      <c r="A69">
        <v>68</v>
      </c>
      <c r="B69">
        <v>3.92</v>
      </c>
      <c r="C69">
        <v>63.404328</v>
      </c>
      <c r="D69">
        <v>10.120169000000001</v>
      </c>
    </row>
    <row r="70" spans="1:4" x14ac:dyDescent="0.35">
      <c r="A70">
        <v>69</v>
      </c>
      <c r="B70">
        <v>3.83</v>
      </c>
      <c r="C70">
        <v>63.404167999999999</v>
      </c>
      <c r="D70">
        <v>10.121216</v>
      </c>
    </row>
    <row r="71" spans="1:4" x14ac:dyDescent="0.35">
      <c r="A71">
        <v>70</v>
      </c>
      <c r="B71">
        <v>3.35</v>
      </c>
      <c r="C71">
        <v>63.404510999999999</v>
      </c>
      <c r="D71">
        <v>10.122304</v>
      </c>
    </row>
    <row r="72" spans="1:4" x14ac:dyDescent="0.35">
      <c r="A72">
        <v>71</v>
      </c>
      <c r="B72">
        <v>3.19</v>
      </c>
      <c r="C72">
        <v>63.404595</v>
      </c>
      <c r="D72">
        <v>10.124484000000001</v>
      </c>
    </row>
    <row r="73" spans="1:4" x14ac:dyDescent="0.35">
      <c r="A73">
        <v>72</v>
      </c>
      <c r="B73">
        <v>1.68</v>
      </c>
      <c r="C73">
        <v>63.404389999999999</v>
      </c>
      <c r="D73">
        <v>10.125531000000001</v>
      </c>
    </row>
    <row r="74" spans="1:4" x14ac:dyDescent="0.35">
      <c r="A74">
        <v>73</v>
      </c>
      <c r="B74">
        <v>1.39</v>
      </c>
      <c r="C74">
        <v>63.405166000000001</v>
      </c>
      <c r="D74">
        <v>10.124406</v>
      </c>
    </row>
    <row r="75" spans="1:4" x14ac:dyDescent="0.35">
      <c r="A75">
        <v>74</v>
      </c>
      <c r="B75">
        <v>3.16</v>
      </c>
      <c r="C75">
        <v>63.405256999999999</v>
      </c>
      <c r="D75">
        <v>10.123246999999999</v>
      </c>
    </row>
    <row r="76" spans="1:4" x14ac:dyDescent="0.35">
      <c r="A76">
        <v>75</v>
      </c>
      <c r="B76">
        <v>4</v>
      </c>
      <c r="C76">
        <v>63.405948000000002</v>
      </c>
      <c r="D76">
        <v>10.112249</v>
      </c>
    </row>
    <row r="77" spans="1:4" x14ac:dyDescent="0.35">
      <c r="A77">
        <v>76</v>
      </c>
      <c r="B77">
        <v>3.84</v>
      </c>
      <c r="C77">
        <v>63.405991</v>
      </c>
      <c r="D77">
        <v>10.112018000000001</v>
      </c>
    </row>
    <row r="78" spans="1:4" x14ac:dyDescent="0.35">
      <c r="A78">
        <v>77</v>
      </c>
      <c r="B78">
        <v>4.1900000000000004</v>
      </c>
      <c r="C78">
        <v>63.405802999999999</v>
      </c>
      <c r="D78">
        <v>10.112062</v>
      </c>
    </row>
    <row r="79" spans="1:4" x14ac:dyDescent="0.35">
      <c r="A79">
        <v>78</v>
      </c>
      <c r="B79">
        <v>3.9</v>
      </c>
      <c r="C79">
        <v>63.405856999999997</v>
      </c>
      <c r="D79">
        <v>10.111815</v>
      </c>
    </row>
    <row r="80" spans="1:4" x14ac:dyDescent="0.35">
      <c r="A80">
        <v>79</v>
      </c>
      <c r="B80">
        <v>4.12</v>
      </c>
      <c r="C80">
        <v>63.405748000000003</v>
      </c>
      <c r="D80">
        <v>10.111756</v>
      </c>
    </row>
    <row r="81" spans="1:5" x14ac:dyDescent="0.35">
      <c r="A81">
        <v>80</v>
      </c>
      <c r="B81">
        <v>4.03</v>
      </c>
      <c r="C81">
        <v>63.405672000000003</v>
      </c>
      <c r="D81">
        <v>10.111807000000001</v>
      </c>
    </row>
    <row r="82" spans="1:5" x14ac:dyDescent="0.35">
      <c r="A82">
        <v>81</v>
      </c>
      <c r="B82">
        <v>2.95</v>
      </c>
      <c r="C82">
        <v>63.403979</v>
      </c>
      <c r="D82">
        <v>10.104559</v>
      </c>
    </row>
    <row r="83" spans="1:5" x14ac:dyDescent="0.35">
      <c r="A83">
        <v>82</v>
      </c>
      <c r="B83">
        <v>4.0199999999999996</v>
      </c>
      <c r="C83">
        <v>63.403993999999997</v>
      </c>
      <c r="D83">
        <v>10.104009</v>
      </c>
    </row>
    <row r="84" spans="1:5" x14ac:dyDescent="0.35">
      <c r="A84">
        <v>83</v>
      </c>
      <c r="B84">
        <v>3.62</v>
      </c>
      <c r="C84">
        <v>63.403872999999997</v>
      </c>
      <c r="D84">
        <v>10.103916999999999</v>
      </c>
    </row>
    <row r="85" spans="1:5" x14ac:dyDescent="0.35">
      <c r="A85">
        <v>84</v>
      </c>
      <c r="B85">
        <v>3.41</v>
      </c>
      <c r="C85">
        <v>63.403711999999999</v>
      </c>
      <c r="D85">
        <v>10.104214000000001</v>
      </c>
    </row>
    <row r="86" spans="1:5" x14ac:dyDescent="0.35">
      <c r="A86">
        <v>85</v>
      </c>
      <c r="B86">
        <v>3.84</v>
      </c>
      <c r="C86">
        <v>63.403624999999998</v>
      </c>
      <c r="D86">
        <v>10.103752999999999</v>
      </c>
    </row>
    <row r="87" spans="1:5" x14ac:dyDescent="0.35">
      <c r="A87">
        <v>86</v>
      </c>
      <c r="B87">
        <v>3.69</v>
      </c>
      <c r="C87">
        <v>63.403649999999999</v>
      </c>
      <c r="D87">
        <v>10.103923</v>
      </c>
    </row>
    <row r="88" spans="1:5" x14ac:dyDescent="0.35">
      <c r="A88">
        <v>87</v>
      </c>
      <c r="B88">
        <v>3.78</v>
      </c>
      <c r="C88">
        <v>63.403962999999997</v>
      </c>
      <c r="D88">
        <v>10.103291</v>
      </c>
    </row>
    <row r="89" spans="1:5" x14ac:dyDescent="0.35">
      <c r="A89">
        <v>88</v>
      </c>
      <c r="B89">
        <v>2.25</v>
      </c>
      <c r="C89">
        <v>63.402982999999999</v>
      </c>
      <c r="D89">
        <v>10.101209000000001</v>
      </c>
    </row>
    <row r="90" spans="1:5" x14ac:dyDescent="0.35">
      <c r="A90">
        <v>89</v>
      </c>
      <c r="B90">
        <v>3.25</v>
      </c>
      <c r="C90">
        <v>63.402971000000001</v>
      </c>
      <c r="D90">
        <v>10.101174</v>
      </c>
    </row>
    <row r="91" spans="1:5" x14ac:dyDescent="0.35">
      <c r="A91">
        <v>90</v>
      </c>
      <c r="B91">
        <v>3.35</v>
      </c>
      <c r="C91">
        <v>63.402518999999998</v>
      </c>
      <c r="D91">
        <v>10.101035</v>
      </c>
    </row>
    <row r="92" spans="1:5" x14ac:dyDescent="0.35">
      <c r="A92">
        <v>91</v>
      </c>
      <c r="B92">
        <v>2.46</v>
      </c>
      <c r="C92">
        <v>63.402199000000003</v>
      </c>
      <c r="D92">
        <v>10.100569999999999</v>
      </c>
    </row>
    <row r="93" spans="1:5" x14ac:dyDescent="0.35">
      <c r="A93">
        <v>92</v>
      </c>
      <c r="B93">
        <v>0.6</v>
      </c>
      <c r="C93">
        <v>63.401662000000002</v>
      </c>
      <c r="D93">
        <v>10.100142999999999</v>
      </c>
      <c r="E93" t="s">
        <v>1152</v>
      </c>
    </row>
    <row r="94" spans="1:5" x14ac:dyDescent="0.35">
      <c r="A94">
        <v>93</v>
      </c>
      <c r="B94" t="s">
        <v>84</v>
      </c>
      <c r="C94">
        <v>63.401592999999998</v>
      </c>
      <c r="D94">
        <v>10.10045</v>
      </c>
      <c r="E94" t="s">
        <v>1153</v>
      </c>
    </row>
    <row r="95" spans="1:5" x14ac:dyDescent="0.35">
      <c r="A95">
        <v>94</v>
      </c>
      <c r="B95">
        <v>3.12</v>
      </c>
      <c r="C95">
        <v>63.401378000000001</v>
      </c>
      <c r="D95">
        <v>10.101296</v>
      </c>
    </row>
    <row r="96" spans="1:5" x14ac:dyDescent="0.35">
      <c r="A96">
        <v>95</v>
      </c>
      <c r="B96">
        <v>3.92</v>
      </c>
      <c r="C96">
        <v>63.401893000000001</v>
      </c>
      <c r="D96">
        <v>10.102225000000001</v>
      </c>
    </row>
    <row r="97" spans="1:5" x14ac:dyDescent="0.35">
      <c r="A97">
        <v>96</v>
      </c>
      <c r="B97">
        <v>3.82</v>
      </c>
      <c r="C97">
        <v>63.402621000000003</v>
      </c>
      <c r="D97">
        <v>10.103426000000001</v>
      </c>
    </row>
    <row r="98" spans="1:5" x14ac:dyDescent="0.35">
      <c r="A98">
        <v>97</v>
      </c>
      <c r="B98">
        <v>3.63</v>
      </c>
      <c r="C98">
        <v>63.402175</v>
      </c>
      <c r="D98">
        <v>10.104934</v>
      </c>
    </row>
    <row r="99" spans="1:5" x14ac:dyDescent="0.35">
      <c r="A99">
        <v>98</v>
      </c>
      <c r="B99">
        <v>3.42</v>
      </c>
      <c r="C99">
        <v>63.401451000000002</v>
      </c>
      <c r="D99">
        <v>10.104037</v>
      </c>
    </row>
    <row r="100" spans="1:5" x14ac:dyDescent="0.35">
      <c r="A100">
        <v>99</v>
      </c>
      <c r="B100">
        <v>3.42</v>
      </c>
      <c r="C100">
        <v>63.400877000000001</v>
      </c>
      <c r="D100">
        <v>10.102553</v>
      </c>
    </row>
    <row r="101" spans="1:5" x14ac:dyDescent="0.35">
      <c r="A101">
        <v>100</v>
      </c>
      <c r="B101">
        <v>2.78</v>
      </c>
      <c r="C101">
        <v>63.400213000000001</v>
      </c>
      <c r="D101">
        <v>10.101008999999999</v>
      </c>
    </row>
    <row r="102" spans="1:5" x14ac:dyDescent="0.35">
      <c r="A102">
        <v>101</v>
      </c>
      <c r="B102">
        <v>2.21</v>
      </c>
      <c r="C102">
        <v>63.399771999999999</v>
      </c>
      <c r="D102">
        <v>10.100292</v>
      </c>
    </row>
    <row r="103" spans="1:5" x14ac:dyDescent="0.35">
      <c r="A103">
        <v>102</v>
      </c>
      <c r="B103">
        <v>2.23</v>
      </c>
      <c r="C103">
        <v>63.399343999999999</v>
      </c>
      <c r="D103">
        <v>10.101689</v>
      </c>
    </row>
    <row r="104" spans="1:5" x14ac:dyDescent="0.35">
      <c r="A104">
        <v>103</v>
      </c>
      <c r="B104">
        <v>1.65</v>
      </c>
      <c r="C104">
        <v>63.400143999999997</v>
      </c>
      <c r="D104">
        <v>10.103636</v>
      </c>
    </row>
    <row r="105" spans="1:5" x14ac:dyDescent="0.35">
      <c r="A105">
        <v>104</v>
      </c>
      <c r="B105" t="s">
        <v>84</v>
      </c>
      <c r="C105">
        <v>63.400418000000002</v>
      </c>
      <c r="D105">
        <v>10.104122</v>
      </c>
      <c r="E105" t="s">
        <v>1154</v>
      </c>
    </row>
    <row r="106" spans="1:5" x14ac:dyDescent="0.35">
      <c r="A106">
        <v>105</v>
      </c>
      <c r="B106">
        <v>1</v>
      </c>
      <c r="C106">
        <v>63.400409000000003</v>
      </c>
      <c r="D106">
        <v>10.105973000000001</v>
      </c>
      <c r="E106" t="s">
        <v>1155</v>
      </c>
    </row>
    <row r="107" spans="1:5" x14ac:dyDescent="0.35">
      <c r="A107">
        <v>106</v>
      </c>
      <c r="B107">
        <v>2.39</v>
      </c>
      <c r="C107">
        <v>63.400426000000003</v>
      </c>
      <c r="D107">
        <v>10.108599999999999</v>
      </c>
    </row>
    <row r="108" spans="1:5" x14ac:dyDescent="0.35">
      <c r="A108">
        <v>107</v>
      </c>
      <c r="B108">
        <v>2.6</v>
      </c>
      <c r="C108">
        <v>63.399926999999998</v>
      </c>
      <c r="D108">
        <v>10.109823</v>
      </c>
    </row>
    <row r="109" spans="1:5" x14ac:dyDescent="0.35">
      <c r="A109">
        <v>108</v>
      </c>
      <c r="B109">
        <v>2</v>
      </c>
      <c r="C109">
        <v>63.398865999999998</v>
      </c>
      <c r="D109">
        <v>10.111278</v>
      </c>
    </row>
    <row r="110" spans="1:5" x14ac:dyDescent="0.35">
      <c r="A110">
        <v>109</v>
      </c>
      <c r="B110">
        <v>0.99</v>
      </c>
      <c r="C110">
        <v>63.398569000000002</v>
      </c>
      <c r="D110">
        <v>10.111737</v>
      </c>
      <c r="E110" t="s">
        <v>1156</v>
      </c>
    </row>
    <row r="111" spans="1:5" x14ac:dyDescent="0.35">
      <c r="A111">
        <v>110</v>
      </c>
      <c r="B111">
        <v>1.57</v>
      </c>
      <c r="C111">
        <v>63.397779</v>
      </c>
      <c r="D111">
        <v>10.112037000000001</v>
      </c>
    </row>
    <row r="112" spans="1:5" x14ac:dyDescent="0.35">
      <c r="A112">
        <v>111</v>
      </c>
      <c r="B112">
        <v>1.4</v>
      </c>
      <c r="C112">
        <v>63.397767000000002</v>
      </c>
      <c r="D112">
        <v>10.113286</v>
      </c>
    </row>
    <row r="113" spans="1:5" x14ac:dyDescent="0.35">
      <c r="A113">
        <v>112</v>
      </c>
      <c r="B113">
        <v>1.55</v>
      </c>
      <c r="C113">
        <v>63.398063999999998</v>
      </c>
      <c r="D113">
        <v>10.114179999999999</v>
      </c>
    </row>
    <row r="114" spans="1:5" x14ac:dyDescent="0.35">
      <c r="A114">
        <v>113</v>
      </c>
      <c r="B114">
        <v>0.8</v>
      </c>
      <c r="C114">
        <v>63.398668000000001</v>
      </c>
      <c r="D114">
        <v>10.114822</v>
      </c>
    </row>
    <row r="115" spans="1:5" x14ac:dyDescent="0.35">
      <c r="A115">
        <v>114</v>
      </c>
      <c r="B115">
        <v>1.82</v>
      </c>
      <c r="C115">
        <v>63.399149000000001</v>
      </c>
      <c r="D115">
        <v>10.116673</v>
      </c>
      <c r="E115" t="s">
        <v>1157</v>
      </c>
    </row>
    <row r="116" spans="1:5" x14ac:dyDescent="0.35">
      <c r="A116">
        <v>115</v>
      </c>
      <c r="B116">
        <v>2.4500000000000002</v>
      </c>
      <c r="C116">
        <v>63.399529000000001</v>
      </c>
      <c r="D116">
        <v>10.117628</v>
      </c>
      <c r="E116" t="s">
        <v>1157</v>
      </c>
    </row>
    <row r="117" spans="1:5" x14ac:dyDescent="0.35">
      <c r="A117">
        <v>116</v>
      </c>
      <c r="B117">
        <v>2</v>
      </c>
      <c r="C117">
        <v>63.399878999999999</v>
      </c>
      <c r="D117">
        <v>10.117998999999999</v>
      </c>
      <c r="E117" t="s">
        <v>1158</v>
      </c>
    </row>
    <row r="118" spans="1:5" x14ac:dyDescent="0.35">
      <c r="A118">
        <v>117</v>
      </c>
      <c r="B118">
        <v>3.55</v>
      </c>
      <c r="C118">
        <v>63.400370000000002</v>
      </c>
      <c r="D118">
        <v>10.119224000000001</v>
      </c>
    </row>
    <row r="119" spans="1:5" x14ac:dyDescent="0.35">
      <c r="A119">
        <v>118</v>
      </c>
      <c r="B119">
        <v>3.65</v>
      </c>
      <c r="C119">
        <v>63.400452000000001</v>
      </c>
      <c r="D119">
        <v>10.120189</v>
      </c>
    </row>
    <row r="120" spans="1:5" x14ac:dyDescent="0.35">
      <c r="A120">
        <v>119</v>
      </c>
      <c r="B120">
        <v>3.33</v>
      </c>
      <c r="C120">
        <v>63.401577000000003</v>
      </c>
      <c r="D120">
        <v>10.119443</v>
      </c>
    </row>
    <row r="121" spans="1:5" x14ac:dyDescent="0.35">
      <c r="A121">
        <v>120</v>
      </c>
      <c r="B121">
        <v>2.85</v>
      </c>
      <c r="C121">
        <v>63.402293</v>
      </c>
      <c r="D121">
        <v>10.118922</v>
      </c>
    </row>
    <row r="122" spans="1:5" x14ac:dyDescent="0.35">
      <c r="A122">
        <v>121</v>
      </c>
      <c r="B122">
        <v>3.11</v>
      </c>
      <c r="C122">
        <v>63.402956000000003</v>
      </c>
      <c r="D122">
        <v>10.11891</v>
      </c>
      <c r="E122" t="s">
        <v>1159</v>
      </c>
    </row>
    <row r="123" spans="1:5" x14ac:dyDescent="0.35">
      <c r="A123">
        <v>122</v>
      </c>
      <c r="B123">
        <v>3.42</v>
      </c>
      <c r="C123">
        <v>63.402965000000002</v>
      </c>
      <c r="D123">
        <v>10.118905</v>
      </c>
      <c r="E123" t="s">
        <v>1159</v>
      </c>
    </row>
    <row r="124" spans="1:5" x14ac:dyDescent="0.35">
      <c r="A124">
        <v>123</v>
      </c>
      <c r="B124">
        <v>4.7</v>
      </c>
      <c r="C124" s="4">
        <v>63.404895000000003</v>
      </c>
      <c r="D124" s="4">
        <v>10.118296000000001</v>
      </c>
      <c r="E124" t="s">
        <v>1160</v>
      </c>
    </row>
    <row r="125" spans="1:5" x14ac:dyDescent="0.35">
      <c r="A125">
        <v>124</v>
      </c>
      <c r="B125">
        <v>4</v>
      </c>
      <c r="C125" s="4">
        <v>63.404567</v>
      </c>
      <c r="D125" s="4">
        <v>10.112708</v>
      </c>
      <c r="E125" t="s">
        <v>1160</v>
      </c>
    </row>
    <row r="126" spans="1:5" x14ac:dyDescent="0.35">
      <c r="A126">
        <v>125</v>
      </c>
      <c r="B126">
        <v>1.9</v>
      </c>
      <c r="C126" s="4">
        <v>63.404398</v>
      </c>
      <c r="D126" s="4">
        <v>10.108973000000001</v>
      </c>
      <c r="E126" t="s">
        <v>1160</v>
      </c>
    </row>
    <row r="127" spans="1:5" x14ac:dyDescent="0.35">
      <c r="A127">
        <v>126</v>
      </c>
      <c r="B127">
        <v>3</v>
      </c>
      <c r="C127" s="4">
        <v>63.404291000000001</v>
      </c>
      <c r="D127" s="4">
        <v>10.108535</v>
      </c>
      <c r="E127" t="s">
        <v>1160</v>
      </c>
    </row>
    <row r="128" spans="1:5" x14ac:dyDescent="0.35">
      <c r="A128">
        <v>127</v>
      </c>
      <c r="B128">
        <v>3.8</v>
      </c>
      <c r="C128" s="4">
        <v>63.403982999999997</v>
      </c>
      <c r="D128" s="4">
        <v>10.103519</v>
      </c>
      <c r="E128" t="s">
        <v>1160</v>
      </c>
    </row>
    <row r="129" spans="1:5" x14ac:dyDescent="0.35">
      <c r="A129">
        <v>128</v>
      </c>
      <c r="B129">
        <v>2.2000000000000002</v>
      </c>
      <c r="C129" s="4">
        <v>63.402518999999998</v>
      </c>
      <c r="D129" s="4">
        <v>10.112128999999999</v>
      </c>
      <c r="E129" t="s">
        <v>1160</v>
      </c>
    </row>
    <row r="130" spans="1:5" x14ac:dyDescent="0.35">
      <c r="A130">
        <v>129</v>
      </c>
      <c r="B130">
        <v>4.5</v>
      </c>
      <c r="C130" s="4">
        <v>63.403449000000002</v>
      </c>
      <c r="D130" s="4">
        <v>10.116630000000001</v>
      </c>
      <c r="E130" t="s">
        <v>1160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0"/>
  <sheetViews>
    <sheetView workbookViewId="0">
      <selection activeCell="A9" sqref="A9"/>
    </sheetView>
  </sheetViews>
  <sheetFormatPr baseColWidth="10" defaultColWidth="8.7265625" defaultRowHeight="14.5" x14ac:dyDescent="0.35"/>
  <cols>
    <col min="2" max="2" width="13.7265625" bestFit="1" customWidth="1"/>
    <col min="3" max="3" width="23.81640625" style="6" bestFit="1" customWidth="1"/>
    <col min="4" max="4" width="3.26953125" bestFit="1" customWidth="1"/>
    <col min="5" max="6" width="3.453125" bestFit="1" customWidth="1"/>
    <col min="7" max="8" width="3.26953125" bestFit="1" customWidth="1"/>
    <col min="9" max="9" width="7.453125" bestFit="1" customWidth="1"/>
    <col min="10" max="10" width="11.7265625" bestFit="1" customWidth="1"/>
  </cols>
  <sheetData>
    <row r="2" spans="1:3" x14ac:dyDescent="0.35">
      <c r="B2" s="16" t="s">
        <v>3</v>
      </c>
      <c r="C2" s="6" t="s">
        <v>1161</v>
      </c>
    </row>
    <row r="3" spans="1:3" x14ac:dyDescent="0.35">
      <c r="A3" t="s">
        <v>1162</v>
      </c>
      <c r="B3" t="s">
        <v>118</v>
      </c>
      <c r="C3" s="6">
        <v>-0.64632057635017126</v>
      </c>
    </row>
    <row r="4" spans="1:3" x14ac:dyDescent="0.35">
      <c r="A4" t="s">
        <v>1163</v>
      </c>
      <c r="B4" t="s">
        <v>167</v>
      </c>
      <c r="C4" s="6">
        <v>-0.40644640444401231</v>
      </c>
    </row>
    <row r="5" spans="1:3" x14ac:dyDescent="0.35">
      <c r="A5" t="s">
        <v>1164</v>
      </c>
      <c r="B5" t="s">
        <v>18</v>
      </c>
      <c r="C5" s="6">
        <v>-0.12823475837728587</v>
      </c>
    </row>
    <row r="6" spans="1:3" x14ac:dyDescent="0.35">
      <c r="A6" t="s">
        <v>1165</v>
      </c>
      <c r="B6" t="s">
        <v>35</v>
      </c>
      <c r="C6" s="6">
        <v>-0.13789954784566016</v>
      </c>
    </row>
    <row r="7" spans="1:3" x14ac:dyDescent="0.35">
      <c r="A7" t="s">
        <v>1166</v>
      </c>
      <c r="B7" t="s">
        <v>216</v>
      </c>
      <c r="C7" s="6">
        <v>-0.53161693731954995</v>
      </c>
    </row>
    <row r="8" spans="1:3" x14ac:dyDescent="0.35">
      <c r="A8" t="s">
        <v>1167</v>
      </c>
      <c r="B8" t="s">
        <v>233</v>
      </c>
      <c r="C8" s="6">
        <v>-0.41124953823888205</v>
      </c>
    </row>
    <row r="9" spans="1:3" x14ac:dyDescent="0.35">
      <c r="B9" t="s">
        <v>1168</v>
      </c>
    </row>
    <row r="10" spans="1:3" x14ac:dyDescent="0.35">
      <c r="B10" t="s">
        <v>1169</v>
      </c>
      <c r="C10" s="6">
        <v>-0.3775904342576904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8"/>
  <sheetViews>
    <sheetView workbookViewId="0">
      <pane xSplit="1" ySplit="1" topLeftCell="B113" activePane="bottomRight" state="frozen"/>
      <selection pane="topRight"/>
      <selection pane="bottomLeft"/>
      <selection pane="bottomRight" activeCell="M138" sqref="M138"/>
    </sheetView>
  </sheetViews>
  <sheetFormatPr baseColWidth="10" defaultColWidth="11.453125" defaultRowHeight="14.5" x14ac:dyDescent="0.35"/>
  <cols>
    <col min="1" max="1" width="11.453125" style="1"/>
    <col min="2" max="3" width="11.453125" style="6"/>
    <col min="4" max="4" width="11.453125" style="3"/>
    <col min="5" max="8" width="14.7265625" bestFit="1" customWidth="1"/>
    <col min="9" max="11" width="12.54296875" customWidth="1"/>
    <col min="12" max="14" width="18.81640625" bestFit="1" customWidth="1"/>
    <col min="15" max="16" width="18.7265625" bestFit="1" customWidth="1"/>
    <col min="20" max="21" width="14.453125" bestFit="1" customWidth="1"/>
    <col min="22" max="24" width="14.54296875" bestFit="1" customWidth="1"/>
  </cols>
  <sheetData>
    <row r="1" spans="1:27" x14ac:dyDescent="0.35">
      <c r="A1" s="1" t="s">
        <v>0</v>
      </c>
      <c r="B1" s="6" t="s">
        <v>1</v>
      </c>
      <c r="C1" s="6" t="s">
        <v>2</v>
      </c>
      <c r="D1" s="3" t="s">
        <v>3</v>
      </c>
      <c r="E1" t="s">
        <v>316</v>
      </c>
      <c r="F1" t="s">
        <v>317</v>
      </c>
      <c r="G1" t="s">
        <v>318</v>
      </c>
      <c r="H1" t="s">
        <v>319</v>
      </c>
      <c r="I1" t="s">
        <v>5</v>
      </c>
      <c r="J1" t="s">
        <v>6</v>
      </c>
      <c r="K1" t="s">
        <v>320</v>
      </c>
      <c r="L1" t="s">
        <v>321</v>
      </c>
      <c r="M1" t="s">
        <v>322</v>
      </c>
      <c r="N1" t="s">
        <v>323</v>
      </c>
      <c r="O1" t="s">
        <v>324</v>
      </c>
      <c r="P1" t="s">
        <v>325</v>
      </c>
      <c r="Q1" t="s">
        <v>326</v>
      </c>
      <c r="R1" t="s">
        <v>327</v>
      </c>
      <c r="S1" t="s">
        <v>328</v>
      </c>
      <c r="T1" t="s">
        <v>329</v>
      </c>
      <c r="U1" t="s">
        <v>330</v>
      </c>
      <c r="V1" t="s">
        <v>331</v>
      </c>
      <c r="W1" t="s">
        <v>332</v>
      </c>
      <c r="X1" t="s">
        <v>333</v>
      </c>
      <c r="Y1" t="s">
        <v>8</v>
      </c>
      <c r="Z1" t="s">
        <v>9</v>
      </c>
      <c r="AA1" t="s">
        <v>334</v>
      </c>
    </row>
    <row r="2" spans="1:27" x14ac:dyDescent="0.35">
      <c r="A2" s="1" t="s">
        <v>17</v>
      </c>
      <c r="B2">
        <v>1</v>
      </c>
      <c r="C2">
        <v>1</v>
      </c>
      <c r="D2" s="3" t="s">
        <v>18</v>
      </c>
      <c r="F2">
        <v>13</v>
      </c>
      <c r="I2" s="2">
        <v>43222</v>
      </c>
      <c r="J2" s="2" t="s">
        <v>335</v>
      </c>
      <c r="K2" s="2"/>
      <c r="L2">
        <v>13</v>
      </c>
      <c r="M2">
        <v>13</v>
      </c>
      <c r="O2">
        <v>13.7</v>
      </c>
      <c r="P2">
        <v>13.5</v>
      </c>
      <c r="Q2" s="2">
        <v>43298</v>
      </c>
      <c r="R2" t="s">
        <v>336</v>
      </c>
      <c r="T2">
        <v>12.8</v>
      </c>
      <c r="U2">
        <v>13</v>
      </c>
      <c r="V2">
        <v>12.7</v>
      </c>
      <c r="W2">
        <v>12.8</v>
      </c>
      <c r="Y2" t="s">
        <v>337</v>
      </c>
      <c r="Z2" t="s">
        <v>336</v>
      </c>
    </row>
    <row r="3" spans="1:27" x14ac:dyDescent="0.35">
      <c r="A3" s="1" t="s">
        <v>26</v>
      </c>
      <c r="B3">
        <v>1</v>
      </c>
      <c r="C3">
        <v>2</v>
      </c>
      <c r="D3" s="3" t="s">
        <v>18</v>
      </c>
      <c r="E3">
        <v>15.8</v>
      </c>
      <c r="F3">
        <v>16</v>
      </c>
      <c r="I3" s="2">
        <v>43222</v>
      </c>
      <c r="J3" s="2" t="s">
        <v>335</v>
      </c>
      <c r="K3" s="2"/>
      <c r="L3">
        <v>15.9</v>
      </c>
      <c r="M3">
        <v>15.7</v>
      </c>
      <c r="O3">
        <v>15.8</v>
      </c>
      <c r="P3">
        <v>15.8</v>
      </c>
      <c r="Q3" s="2">
        <v>43298</v>
      </c>
      <c r="R3" t="s">
        <v>336</v>
      </c>
      <c r="T3">
        <v>15.5</v>
      </c>
      <c r="U3">
        <v>15.4</v>
      </c>
      <c r="V3">
        <v>15.5</v>
      </c>
      <c r="W3">
        <v>15.5</v>
      </c>
      <c r="Y3" t="s">
        <v>337</v>
      </c>
      <c r="Z3" t="s">
        <v>336</v>
      </c>
    </row>
    <row r="4" spans="1:27" x14ac:dyDescent="0.35">
      <c r="A4" s="1" t="s">
        <v>27</v>
      </c>
      <c r="B4">
        <v>1</v>
      </c>
      <c r="C4">
        <v>3</v>
      </c>
      <c r="D4" s="3" t="s">
        <v>18</v>
      </c>
      <c r="E4">
        <v>13.5</v>
      </c>
      <c r="F4">
        <v>13.5</v>
      </c>
      <c r="I4" s="2">
        <v>43222</v>
      </c>
      <c r="J4" s="2" t="s">
        <v>335</v>
      </c>
      <c r="K4" s="2"/>
      <c r="L4">
        <v>14.5</v>
      </c>
      <c r="M4">
        <v>14.5</v>
      </c>
      <c r="O4">
        <v>13.8</v>
      </c>
      <c r="P4">
        <v>13.8</v>
      </c>
      <c r="Q4" s="2">
        <v>43298</v>
      </c>
      <c r="R4" t="s">
        <v>336</v>
      </c>
      <c r="T4">
        <v>13.3</v>
      </c>
      <c r="U4">
        <v>13.7</v>
      </c>
      <c r="V4">
        <v>13.5</v>
      </c>
      <c r="W4">
        <v>13.7</v>
      </c>
      <c r="Y4" t="s">
        <v>337</v>
      </c>
      <c r="Z4" t="s">
        <v>336</v>
      </c>
    </row>
    <row r="5" spans="1:27" x14ac:dyDescent="0.35">
      <c r="A5" s="1" t="s">
        <v>28</v>
      </c>
      <c r="B5">
        <v>1</v>
      </c>
      <c r="C5" s="3">
        <v>4</v>
      </c>
      <c r="D5" s="3" t="s">
        <v>18</v>
      </c>
      <c r="E5">
        <v>12.6</v>
      </c>
      <c r="F5">
        <v>12.7</v>
      </c>
      <c r="I5" s="2">
        <v>43222</v>
      </c>
      <c r="J5" s="2" t="s">
        <v>335</v>
      </c>
      <c r="K5" s="2"/>
      <c r="L5">
        <v>12.6</v>
      </c>
      <c r="M5">
        <v>12.5</v>
      </c>
      <c r="O5">
        <v>12.6</v>
      </c>
      <c r="P5">
        <v>12.5</v>
      </c>
      <c r="Q5" s="2">
        <v>43298</v>
      </c>
      <c r="R5" t="s">
        <v>336</v>
      </c>
      <c r="T5">
        <v>12.5</v>
      </c>
      <c r="U5">
        <v>12.7</v>
      </c>
      <c r="V5">
        <v>12.5</v>
      </c>
      <c r="W5">
        <v>12.3</v>
      </c>
      <c r="Y5" t="s">
        <v>337</v>
      </c>
      <c r="Z5" t="s">
        <v>336</v>
      </c>
    </row>
    <row r="6" spans="1:27" x14ac:dyDescent="0.35">
      <c r="A6" s="1" t="s">
        <v>29</v>
      </c>
      <c r="B6">
        <v>1</v>
      </c>
      <c r="C6" s="3">
        <v>5</v>
      </c>
      <c r="D6" s="3" t="s">
        <v>18</v>
      </c>
      <c r="E6">
        <v>14</v>
      </c>
      <c r="F6">
        <v>13.8</v>
      </c>
      <c r="I6" s="2">
        <v>43222</v>
      </c>
      <c r="J6" s="2" t="s">
        <v>335</v>
      </c>
      <c r="K6" s="2"/>
      <c r="L6">
        <v>13.9</v>
      </c>
      <c r="M6">
        <v>14</v>
      </c>
      <c r="O6">
        <v>13.8</v>
      </c>
      <c r="P6">
        <v>14.1</v>
      </c>
      <c r="Q6" s="2">
        <v>43298</v>
      </c>
      <c r="R6" t="s">
        <v>336</v>
      </c>
      <c r="T6">
        <v>13.8</v>
      </c>
      <c r="U6">
        <v>13.8</v>
      </c>
      <c r="V6">
        <v>14</v>
      </c>
      <c r="W6">
        <v>14.1</v>
      </c>
      <c r="Y6" t="s">
        <v>337</v>
      </c>
      <c r="Z6" t="s">
        <v>336</v>
      </c>
    </row>
    <row r="7" spans="1:27" x14ac:dyDescent="0.35">
      <c r="A7" s="1" t="s">
        <v>30</v>
      </c>
      <c r="B7">
        <v>1</v>
      </c>
      <c r="C7" s="3">
        <v>6</v>
      </c>
      <c r="D7" s="3" t="s">
        <v>18</v>
      </c>
      <c r="E7">
        <v>11.4</v>
      </c>
      <c r="F7">
        <v>11.3</v>
      </c>
      <c r="I7" s="2">
        <v>43222</v>
      </c>
      <c r="J7" s="2" t="s">
        <v>335</v>
      </c>
      <c r="K7" s="2"/>
      <c r="L7">
        <v>11</v>
      </c>
      <c r="M7">
        <v>10.9</v>
      </c>
      <c r="O7">
        <v>11.5</v>
      </c>
      <c r="P7">
        <v>11.5</v>
      </c>
      <c r="Q7" s="2">
        <v>43298</v>
      </c>
      <c r="R7" t="s">
        <v>336</v>
      </c>
      <c r="T7">
        <v>10.6</v>
      </c>
      <c r="U7">
        <v>10.8</v>
      </c>
      <c r="V7">
        <v>10.8</v>
      </c>
      <c r="W7">
        <v>11</v>
      </c>
      <c r="Y7" t="s">
        <v>337</v>
      </c>
      <c r="Z7" t="s">
        <v>336</v>
      </c>
    </row>
    <row r="8" spans="1:27" x14ac:dyDescent="0.35">
      <c r="A8" s="1" t="s">
        <v>31</v>
      </c>
      <c r="B8">
        <v>1</v>
      </c>
      <c r="C8" s="3">
        <v>7</v>
      </c>
      <c r="D8" s="3" t="s">
        <v>18</v>
      </c>
      <c r="E8">
        <v>14.5</v>
      </c>
      <c r="F8">
        <v>14.6</v>
      </c>
      <c r="I8" s="2">
        <v>43222</v>
      </c>
      <c r="J8" s="2" t="s">
        <v>335</v>
      </c>
      <c r="K8" s="2"/>
      <c r="L8">
        <v>15.2</v>
      </c>
      <c r="M8">
        <v>15.2</v>
      </c>
      <c r="O8">
        <v>15</v>
      </c>
      <c r="P8">
        <v>15</v>
      </c>
      <c r="Q8" s="2">
        <v>43298</v>
      </c>
      <c r="R8" t="s">
        <v>336</v>
      </c>
      <c r="T8">
        <v>15</v>
      </c>
      <c r="U8">
        <v>15</v>
      </c>
      <c r="V8">
        <v>14.6</v>
      </c>
      <c r="W8">
        <v>14.9</v>
      </c>
      <c r="Y8" t="s">
        <v>337</v>
      </c>
      <c r="Z8" t="s">
        <v>336</v>
      </c>
    </row>
    <row r="9" spans="1:27" x14ac:dyDescent="0.35">
      <c r="A9" s="1" t="s">
        <v>32</v>
      </c>
      <c r="B9">
        <v>1</v>
      </c>
      <c r="C9" s="3">
        <v>8</v>
      </c>
      <c r="D9" s="3" t="s">
        <v>18</v>
      </c>
      <c r="E9">
        <v>13.6</v>
      </c>
      <c r="F9">
        <v>13.6</v>
      </c>
      <c r="I9" s="2">
        <v>43222</v>
      </c>
      <c r="J9" s="2" t="s">
        <v>335</v>
      </c>
      <c r="K9" s="2"/>
      <c r="L9">
        <v>13.5</v>
      </c>
      <c r="M9">
        <v>13.8</v>
      </c>
      <c r="O9">
        <v>13.7</v>
      </c>
      <c r="P9">
        <v>13.8</v>
      </c>
      <c r="Q9" s="2">
        <v>43298</v>
      </c>
      <c r="R9" t="s">
        <v>336</v>
      </c>
      <c r="T9">
        <v>13.4</v>
      </c>
      <c r="U9">
        <v>13.6</v>
      </c>
      <c r="V9">
        <v>13.5</v>
      </c>
      <c r="W9">
        <v>13.4</v>
      </c>
      <c r="Y9" t="s">
        <v>337</v>
      </c>
      <c r="Z9" t="s">
        <v>336</v>
      </c>
    </row>
    <row r="10" spans="1:27" x14ac:dyDescent="0.35">
      <c r="A10" s="1" t="s">
        <v>33</v>
      </c>
      <c r="B10">
        <v>1</v>
      </c>
      <c r="C10" s="3">
        <v>9</v>
      </c>
      <c r="D10" s="3" t="s">
        <v>18</v>
      </c>
      <c r="E10">
        <v>13.4</v>
      </c>
      <c r="F10">
        <v>13.3</v>
      </c>
      <c r="I10" s="2">
        <v>43222</v>
      </c>
      <c r="J10" s="2" t="s">
        <v>335</v>
      </c>
      <c r="K10" s="2"/>
      <c r="L10">
        <v>13.1</v>
      </c>
      <c r="M10">
        <v>13.3</v>
      </c>
      <c r="O10">
        <v>13.2</v>
      </c>
      <c r="P10">
        <v>13.3</v>
      </c>
      <c r="Q10" s="2">
        <v>43298</v>
      </c>
      <c r="R10" t="s">
        <v>336</v>
      </c>
      <c r="T10">
        <v>13.1</v>
      </c>
      <c r="U10">
        <v>13.3</v>
      </c>
      <c r="V10">
        <v>13</v>
      </c>
      <c r="W10">
        <v>13</v>
      </c>
      <c r="Y10" t="s">
        <v>337</v>
      </c>
      <c r="Z10" t="s">
        <v>336</v>
      </c>
    </row>
    <row r="11" spans="1:27" x14ac:dyDescent="0.35">
      <c r="A11" s="1" t="s">
        <v>19</v>
      </c>
      <c r="B11">
        <v>1</v>
      </c>
      <c r="C11">
        <v>10</v>
      </c>
      <c r="D11" s="3" t="s">
        <v>18</v>
      </c>
      <c r="E11">
        <v>11.8</v>
      </c>
      <c r="F11">
        <v>11.8</v>
      </c>
      <c r="G11">
        <v>12</v>
      </c>
      <c r="H11">
        <v>12.8</v>
      </c>
      <c r="I11" s="2">
        <v>43222</v>
      </c>
      <c r="J11" s="2" t="s">
        <v>335</v>
      </c>
      <c r="K11" s="2"/>
      <c r="L11">
        <v>11.4</v>
      </c>
      <c r="M11">
        <v>11.3</v>
      </c>
      <c r="O11">
        <v>10.7</v>
      </c>
      <c r="P11">
        <v>10.9</v>
      </c>
      <c r="Q11" s="2">
        <v>43298</v>
      </c>
      <c r="R11" t="s">
        <v>336</v>
      </c>
      <c r="T11">
        <v>10.6</v>
      </c>
      <c r="U11">
        <v>10.5</v>
      </c>
      <c r="V11">
        <v>11.1</v>
      </c>
      <c r="W11">
        <v>11.3</v>
      </c>
      <c r="Y11" t="s">
        <v>337</v>
      </c>
      <c r="Z11" t="s">
        <v>336</v>
      </c>
    </row>
    <row r="12" spans="1:27" x14ac:dyDescent="0.35">
      <c r="A12" s="1" t="s">
        <v>20</v>
      </c>
      <c r="B12">
        <v>1</v>
      </c>
      <c r="C12">
        <v>11</v>
      </c>
      <c r="D12" s="3" t="s">
        <v>18</v>
      </c>
      <c r="E12">
        <v>12.9</v>
      </c>
      <c r="F12">
        <v>13.1</v>
      </c>
      <c r="I12" s="2">
        <v>43222</v>
      </c>
      <c r="J12" s="2" t="s">
        <v>335</v>
      </c>
      <c r="K12" s="2"/>
      <c r="L12">
        <v>12.5</v>
      </c>
      <c r="M12">
        <v>12.4</v>
      </c>
      <c r="O12">
        <v>13.1</v>
      </c>
      <c r="P12">
        <v>13</v>
      </c>
      <c r="Q12" s="2">
        <v>43298</v>
      </c>
      <c r="R12" t="s">
        <v>336</v>
      </c>
      <c r="T12">
        <v>13</v>
      </c>
      <c r="U12">
        <v>12.9</v>
      </c>
      <c r="V12">
        <v>12.5</v>
      </c>
      <c r="W12">
        <v>12.2</v>
      </c>
      <c r="Y12" t="s">
        <v>337</v>
      </c>
      <c r="Z12" t="s">
        <v>336</v>
      </c>
    </row>
    <row r="13" spans="1:27" x14ac:dyDescent="0.35">
      <c r="A13" s="1" t="s">
        <v>21</v>
      </c>
      <c r="B13">
        <v>1</v>
      </c>
      <c r="C13">
        <v>12</v>
      </c>
      <c r="D13" s="3" t="s">
        <v>18</v>
      </c>
      <c r="E13">
        <v>14.2</v>
      </c>
      <c r="F13">
        <v>14.2</v>
      </c>
      <c r="I13" s="2">
        <v>43222</v>
      </c>
      <c r="J13" s="2" t="s">
        <v>335</v>
      </c>
      <c r="K13" s="2"/>
      <c r="L13">
        <v>14</v>
      </c>
      <c r="M13">
        <v>13.9</v>
      </c>
      <c r="O13">
        <v>14.3</v>
      </c>
      <c r="P13">
        <v>14</v>
      </c>
      <c r="Q13" s="2">
        <v>43298</v>
      </c>
      <c r="R13" t="s">
        <v>336</v>
      </c>
      <c r="T13">
        <v>14.1</v>
      </c>
      <c r="U13">
        <v>13.9</v>
      </c>
      <c r="V13">
        <v>13.7</v>
      </c>
      <c r="W13">
        <v>13.6</v>
      </c>
      <c r="Y13" t="s">
        <v>337</v>
      </c>
      <c r="Z13" t="s">
        <v>336</v>
      </c>
    </row>
    <row r="14" spans="1:27" x14ac:dyDescent="0.35">
      <c r="A14" s="1" t="s">
        <v>22</v>
      </c>
      <c r="B14">
        <v>1</v>
      </c>
      <c r="C14">
        <v>13</v>
      </c>
      <c r="D14" s="3" t="s">
        <v>18</v>
      </c>
      <c r="E14">
        <v>12.2</v>
      </c>
      <c r="F14">
        <v>12.5</v>
      </c>
      <c r="I14" s="2">
        <v>43222</v>
      </c>
      <c r="J14" s="2" t="s">
        <v>335</v>
      </c>
      <c r="K14" s="2"/>
      <c r="L14">
        <v>12.9</v>
      </c>
      <c r="M14">
        <v>12.8</v>
      </c>
      <c r="O14">
        <v>12.5</v>
      </c>
      <c r="P14">
        <v>12.5</v>
      </c>
      <c r="Q14" s="2">
        <v>43298</v>
      </c>
      <c r="R14" t="s">
        <v>336</v>
      </c>
      <c r="T14">
        <v>12.7</v>
      </c>
      <c r="U14">
        <v>12.5</v>
      </c>
      <c r="V14">
        <v>12.7</v>
      </c>
      <c r="W14">
        <v>12.8</v>
      </c>
      <c r="Y14" t="s">
        <v>337</v>
      </c>
      <c r="Z14" t="s">
        <v>336</v>
      </c>
    </row>
    <row r="15" spans="1:27" x14ac:dyDescent="0.35">
      <c r="A15" s="1" t="s">
        <v>23</v>
      </c>
      <c r="B15">
        <v>1</v>
      </c>
      <c r="C15">
        <v>14</v>
      </c>
      <c r="D15" s="3" t="s">
        <v>18</v>
      </c>
      <c r="E15">
        <v>10.6</v>
      </c>
      <c r="F15">
        <v>10.5</v>
      </c>
      <c r="I15" s="2">
        <v>43222</v>
      </c>
      <c r="J15" s="2" t="s">
        <v>335</v>
      </c>
      <c r="K15" s="2"/>
      <c r="L15">
        <v>11.4</v>
      </c>
      <c r="M15">
        <v>11.4</v>
      </c>
      <c r="O15">
        <v>10.6</v>
      </c>
      <c r="P15">
        <v>10.7</v>
      </c>
      <c r="Q15" s="2">
        <v>43298</v>
      </c>
      <c r="R15" t="s">
        <v>336</v>
      </c>
      <c r="T15">
        <v>10.7</v>
      </c>
      <c r="U15">
        <v>10.6</v>
      </c>
      <c r="V15">
        <v>10.7</v>
      </c>
      <c r="W15">
        <v>10.7</v>
      </c>
      <c r="Y15" t="s">
        <v>337</v>
      </c>
      <c r="Z15" t="s">
        <v>336</v>
      </c>
    </row>
    <row r="16" spans="1:27" x14ac:dyDescent="0.35">
      <c r="A16" s="1" t="s">
        <v>24</v>
      </c>
      <c r="B16">
        <v>1</v>
      </c>
      <c r="C16">
        <v>15</v>
      </c>
      <c r="D16" s="3" t="s">
        <v>18</v>
      </c>
      <c r="E16">
        <v>12.1</v>
      </c>
      <c r="F16">
        <v>11.8</v>
      </c>
      <c r="I16" s="2">
        <v>43222</v>
      </c>
      <c r="J16" s="2" t="s">
        <v>335</v>
      </c>
      <c r="K16" s="2"/>
      <c r="L16">
        <v>12</v>
      </c>
      <c r="M16">
        <v>11.8</v>
      </c>
      <c r="O16">
        <v>11.9</v>
      </c>
      <c r="P16">
        <v>11.9</v>
      </c>
      <c r="Q16" s="2">
        <v>43298</v>
      </c>
      <c r="R16" t="s">
        <v>336</v>
      </c>
      <c r="T16">
        <v>12.2</v>
      </c>
      <c r="U16">
        <v>11.9</v>
      </c>
      <c r="V16">
        <v>11.7</v>
      </c>
      <c r="W16">
        <v>11.6</v>
      </c>
      <c r="Y16" t="s">
        <v>337</v>
      </c>
      <c r="Z16" t="s">
        <v>336</v>
      </c>
    </row>
    <row r="17" spans="1:26" x14ac:dyDescent="0.35">
      <c r="A17" s="1" t="s">
        <v>25</v>
      </c>
      <c r="B17">
        <v>1</v>
      </c>
      <c r="C17">
        <v>16</v>
      </c>
      <c r="D17" s="3" t="s">
        <v>18</v>
      </c>
      <c r="E17">
        <v>11.2</v>
      </c>
      <c r="F17">
        <v>11</v>
      </c>
      <c r="I17" s="2">
        <v>43222</v>
      </c>
      <c r="J17" s="2" t="s">
        <v>335</v>
      </c>
      <c r="K17" s="2"/>
      <c r="L17">
        <v>10</v>
      </c>
      <c r="M17">
        <v>9.9</v>
      </c>
      <c r="O17">
        <v>11.4</v>
      </c>
      <c r="P17">
        <v>11.1</v>
      </c>
      <c r="Q17" s="2">
        <v>43298</v>
      </c>
      <c r="R17" t="s">
        <v>336</v>
      </c>
      <c r="T17">
        <v>10.7</v>
      </c>
      <c r="U17">
        <v>10.9</v>
      </c>
      <c r="V17">
        <v>9.8000000000000007</v>
      </c>
      <c r="W17">
        <v>9.6</v>
      </c>
      <c r="Y17" t="s">
        <v>337</v>
      </c>
      <c r="Z17" t="s">
        <v>336</v>
      </c>
    </row>
    <row r="18" spans="1:26" x14ac:dyDescent="0.35">
      <c r="A18" s="1" t="s">
        <v>34</v>
      </c>
      <c r="B18">
        <v>2</v>
      </c>
      <c r="C18">
        <v>1</v>
      </c>
      <c r="D18" s="3" t="s">
        <v>35</v>
      </c>
      <c r="E18">
        <v>12</v>
      </c>
      <c r="F18">
        <v>12</v>
      </c>
      <c r="I18" s="2">
        <v>43222</v>
      </c>
      <c r="J18" s="2" t="s">
        <v>335</v>
      </c>
      <c r="K18" s="2"/>
      <c r="L18">
        <v>11.5</v>
      </c>
      <c r="M18">
        <v>11.7</v>
      </c>
      <c r="O18">
        <v>11.7</v>
      </c>
      <c r="P18">
        <v>11.9</v>
      </c>
      <c r="Q18" s="2">
        <v>43298</v>
      </c>
      <c r="R18" t="s">
        <v>336</v>
      </c>
      <c r="T18">
        <v>11.2</v>
      </c>
      <c r="U18">
        <v>11.1</v>
      </c>
      <c r="V18">
        <v>10.6</v>
      </c>
      <c r="W18">
        <v>10.8</v>
      </c>
      <c r="Y18" t="s">
        <v>337</v>
      </c>
      <c r="Z18" t="s">
        <v>336</v>
      </c>
    </row>
    <row r="19" spans="1:26" x14ac:dyDescent="0.35">
      <c r="A19" s="1" t="s">
        <v>43</v>
      </c>
      <c r="B19">
        <v>2</v>
      </c>
      <c r="C19">
        <v>2</v>
      </c>
      <c r="D19" s="3" t="s">
        <v>35</v>
      </c>
      <c r="E19">
        <v>11.4</v>
      </c>
      <c r="F19">
        <v>11</v>
      </c>
      <c r="I19" s="2">
        <v>43222</v>
      </c>
      <c r="J19" s="2" t="s">
        <v>335</v>
      </c>
      <c r="K19" s="2"/>
      <c r="L19">
        <v>9.8000000000000007</v>
      </c>
      <c r="M19">
        <v>10.199999999999999</v>
      </c>
      <c r="O19">
        <v>10</v>
      </c>
      <c r="P19">
        <v>10.199999999999999</v>
      </c>
      <c r="Q19" s="2">
        <v>43298</v>
      </c>
      <c r="R19" t="s">
        <v>336</v>
      </c>
      <c r="T19">
        <v>10.4</v>
      </c>
      <c r="U19">
        <v>10.4</v>
      </c>
      <c r="V19">
        <v>10.6</v>
      </c>
      <c r="W19">
        <v>10.1</v>
      </c>
      <c r="Y19" t="s">
        <v>337</v>
      </c>
      <c r="Z19" t="s">
        <v>336</v>
      </c>
    </row>
    <row r="20" spans="1:26" x14ac:dyDescent="0.35">
      <c r="A20" s="1" t="s">
        <v>44</v>
      </c>
      <c r="B20">
        <v>2</v>
      </c>
      <c r="C20">
        <v>3</v>
      </c>
      <c r="D20" s="3" t="s">
        <v>35</v>
      </c>
      <c r="E20">
        <v>9.6999999999999993</v>
      </c>
      <c r="F20">
        <v>9.9</v>
      </c>
      <c r="I20" s="2">
        <v>43222</v>
      </c>
      <c r="J20" s="2" t="s">
        <v>335</v>
      </c>
      <c r="K20" s="2"/>
      <c r="L20">
        <v>9.3000000000000007</v>
      </c>
      <c r="M20">
        <v>9.1</v>
      </c>
      <c r="O20">
        <v>9.9</v>
      </c>
      <c r="P20">
        <v>9.6</v>
      </c>
      <c r="Q20" s="2">
        <v>43298</v>
      </c>
      <c r="R20" t="s">
        <v>336</v>
      </c>
      <c r="T20">
        <v>9.4</v>
      </c>
      <c r="U20">
        <v>9.3000000000000007</v>
      </c>
      <c r="V20">
        <v>9.1999999999999993</v>
      </c>
      <c r="W20">
        <v>9.1999999999999993</v>
      </c>
      <c r="Y20" t="s">
        <v>337</v>
      </c>
      <c r="Z20" t="s">
        <v>336</v>
      </c>
    </row>
    <row r="21" spans="1:26" x14ac:dyDescent="0.35">
      <c r="A21" s="1" t="s">
        <v>45</v>
      </c>
      <c r="B21">
        <v>2</v>
      </c>
      <c r="C21" s="3">
        <v>4</v>
      </c>
      <c r="D21" s="3" t="s">
        <v>35</v>
      </c>
      <c r="E21">
        <v>12.2</v>
      </c>
      <c r="F21">
        <v>12.2</v>
      </c>
      <c r="I21" s="2">
        <v>43222</v>
      </c>
      <c r="J21" s="2" t="s">
        <v>335</v>
      </c>
      <c r="K21" s="2"/>
      <c r="L21">
        <v>11.9</v>
      </c>
      <c r="M21">
        <v>12</v>
      </c>
      <c r="O21">
        <v>11.9</v>
      </c>
      <c r="P21">
        <v>11.8</v>
      </c>
      <c r="Q21" s="2">
        <v>43298</v>
      </c>
      <c r="R21" t="s">
        <v>336</v>
      </c>
      <c r="T21">
        <v>11.9</v>
      </c>
      <c r="U21">
        <v>11.8</v>
      </c>
      <c r="V21">
        <v>11.9</v>
      </c>
      <c r="W21">
        <v>11.9</v>
      </c>
      <c r="Y21" t="s">
        <v>337</v>
      </c>
      <c r="Z21" t="s">
        <v>336</v>
      </c>
    </row>
    <row r="22" spans="1:26" x14ac:dyDescent="0.35">
      <c r="A22" s="1" t="s">
        <v>46</v>
      </c>
      <c r="B22">
        <v>2</v>
      </c>
      <c r="C22" s="3">
        <v>5</v>
      </c>
      <c r="D22" s="3" t="s">
        <v>35</v>
      </c>
      <c r="E22">
        <v>9.9</v>
      </c>
      <c r="F22">
        <v>9.5</v>
      </c>
      <c r="G22">
        <v>9.6</v>
      </c>
      <c r="H22">
        <v>9.1</v>
      </c>
      <c r="I22" s="2">
        <v>43222</v>
      </c>
      <c r="J22" s="2" t="s">
        <v>335</v>
      </c>
      <c r="K22" s="2"/>
      <c r="L22">
        <v>9.1999999999999993</v>
      </c>
      <c r="M22">
        <v>9.1999999999999993</v>
      </c>
      <c r="O22">
        <v>9</v>
      </c>
      <c r="P22">
        <v>9</v>
      </c>
      <c r="Q22" s="2">
        <v>43298</v>
      </c>
      <c r="R22" t="s">
        <v>336</v>
      </c>
      <c r="T22">
        <v>8.5</v>
      </c>
      <c r="U22">
        <v>8.5</v>
      </c>
      <c r="V22">
        <v>8.5</v>
      </c>
      <c r="W22">
        <v>8.5</v>
      </c>
      <c r="Y22" t="s">
        <v>337</v>
      </c>
      <c r="Z22" t="s">
        <v>336</v>
      </c>
    </row>
    <row r="23" spans="1:26" x14ac:dyDescent="0.35">
      <c r="A23" s="1" t="s">
        <v>47</v>
      </c>
      <c r="B23">
        <v>2</v>
      </c>
      <c r="C23" s="3">
        <v>6</v>
      </c>
      <c r="D23" s="3" t="s">
        <v>35</v>
      </c>
      <c r="E23">
        <v>13.4</v>
      </c>
      <c r="F23">
        <v>13.3</v>
      </c>
      <c r="I23" s="2">
        <v>43222</v>
      </c>
      <c r="J23" s="2" t="s">
        <v>335</v>
      </c>
      <c r="K23" s="2"/>
      <c r="L23">
        <v>12.7</v>
      </c>
      <c r="M23">
        <v>12.7</v>
      </c>
      <c r="O23">
        <v>12.7</v>
      </c>
      <c r="P23">
        <v>12.7</v>
      </c>
      <c r="Q23" s="2">
        <v>43298</v>
      </c>
      <c r="R23" t="s">
        <v>336</v>
      </c>
      <c r="T23">
        <v>12.5</v>
      </c>
      <c r="U23">
        <v>12.7</v>
      </c>
      <c r="V23">
        <v>12.5</v>
      </c>
      <c r="W23">
        <v>12.5</v>
      </c>
      <c r="Y23" t="s">
        <v>337</v>
      </c>
      <c r="Z23" t="s">
        <v>336</v>
      </c>
    </row>
    <row r="24" spans="1:26" x14ac:dyDescent="0.35">
      <c r="A24" s="1" t="s">
        <v>48</v>
      </c>
      <c r="B24">
        <v>2</v>
      </c>
      <c r="C24" s="3">
        <v>7</v>
      </c>
      <c r="D24" s="3" t="s">
        <v>35</v>
      </c>
      <c r="E24">
        <v>10.3</v>
      </c>
      <c r="F24">
        <v>10.5</v>
      </c>
      <c r="I24" s="2">
        <v>43222</v>
      </c>
      <c r="J24" s="2" t="s">
        <v>335</v>
      </c>
      <c r="K24" s="2"/>
      <c r="L24">
        <v>10.4</v>
      </c>
      <c r="M24">
        <v>10.199999999999999</v>
      </c>
      <c r="O24">
        <v>10.7</v>
      </c>
      <c r="P24">
        <v>10.7</v>
      </c>
      <c r="Q24" s="2">
        <v>43298</v>
      </c>
      <c r="R24" t="s">
        <v>336</v>
      </c>
      <c r="T24">
        <v>10.199999999999999</v>
      </c>
      <c r="U24">
        <v>10.4</v>
      </c>
      <c r="V24">
        <v>9.6</v>
      </c>
      <c r="W24">
        <v>10.1</v>
      </c>
      <c r="Y24" t="s">
        <v>337</v>
      </c>
      <c r="Z24" t="s">
        <v>336</v>
      </c>
    </row>
    <row r="25" spans="1:26" x14ac:dyDescent="0.35">
      <c r="A25" s="1" t="s">
        <v>49</v>
      </c>
      <c r="B25">
        <v>2</v>
      </c>
      <c r="C25" s="3">
        <v>8</v>
      </c>
      <c r="D25" s="3" t="s">
        <v>35</v>
      </c>
      <c r="E25">
        <v>12.9</v>
      </c>
      <c r="F25">
        <v>13.1</v>
      </c>
      <c r="G25">
        <v>13.6</v>
      </c>
      <c r="H25">
        <v>12.9</v>
      </c>
      <c r="I25" s="2">
        <v>43222</v>
      </c>
      <c r="J25" s="2" t="s">
        <v>335</v>
      </c>
      <c r="K25" s="2"/>
      <c r="L25">
        <v>13.7</v>
      </c>
      <c r="M25">
        <v>13.7</v>
      </c>
      <c r="O25">
        <v>14.3</v>
      </c>
      <c r="P25">
        <v>14.5</v>
      </c>
      <c r="Q25" s="2">
        <v>43298</v>
      </c>
      <c r="R25" t="s">
        <v>336</v>
      </c>
      <c r="T25">
        <v>13.5</v>
      </c>
      <c r="U25">
        <v>13.5</v>
      </c>
      <c r="V25">
        <v>14</v>
      </c>
      <c r="W25">
        <v>13.6</v>
      </c>
      <c r="Y25" t="s">
        <v>337</v>
      </c>
      <c r="Z25" t="s">
        <v>336</v>
      </c>
    </row>
    <row r="26" spans="1:26" x14ac:dyDescent="0.35">
      <c r="A26" s="1" t="s">
        <v>50</v>
      </c>
      <c r="B26">
        <v>2</v>
      </c>
      <c r="C26" s="3">
        <v>9</v>
      </c>
      <c r="D26" s="3" t="s">
        <v>35</v>
      </c>
      <c r="E26">
        <v>10.199999999999999</v>
      </c>
      <c r="F26">
        <v>10.4</v>
      </c>
      <c r="I26" s="2">
        <v>43222</v>
      </c>
      <c r="J26" s="2" t="s">
        <v>335</v>
      </c>
      <c r="K26" s="2"/>
      <c r="L26">
        <v>10.5</v>
      </c>
      <c r="M26">
        <v>10.7</v>
      </c>
      <c r="O26">
        <v>10.199999999999999</v>
      </c>
      <c r="P26">
        <v>10.199999999999999</v>
      </c>
      <c r="Q26" s="2">
        <v>43298</v>
      </c>
      <c r="R26" t="s">
        <v>336</v>
      </c>
      <c r="T26">
        <v>10.199999999999999</v>
      </c>
      <c r="U26">
        <v>9.8000000000000007</v>
      </c>
      <c r="V26">
        <v>9.9</v>
      </c>
      <c r="W26">
        <v>10</v>
      </c>
      <c r="Y26" t="s">
        <v>337</v>
      </c>
      <c r="Z26" t="s">
        <v>336</v>
      </c>
    </row>
    <row r="27" spans="1:26" x14ac:dyDescent="0.35">
      <c r="A27" s="1" t="s">
        <v>36</v>
      </c>
      <c r="B27">
        <v>2</v>
      </c>
      <c r="C27">
        <v>10</v>
      </c>
      <c r="D27" s="3" t="s">
        <v>35</v>
      </c>
      <c r="E27">
        <v>12.5</v>
      </c>
      <c r="F27">
        <v>12.5</v>
      </c>
      <c r="I27" s="2">
        <v>43222</v>
      </c>
      <c r="J27" s="2" t="s">
        <v>335</v>
      </c>
      <c r="K27" s="2"/>
      <c r="L27">
        <v>11.6</v>
      </c>
      <c r="M27">
        <v>11.8</v>
      </c>
      <c r="O27">
        <v>12.6</v>
      </c>
      <c r="P27">
        <v>12.6</v>
      </c>
      <c r="Q27" s="2">
        <v>43298</v>
      </c>
      <c r="R27" t="s">
        <v>336</v>
      </c>
      <c r="T27">
        <v>11.8</v>
      </c>
      <c r="U27">
        <v>12.1</v>
      </c>
      <c r="V27">
        <v>11.5</v>
      </c>
      <c r="W27">
        <v>11.4</v>
      </c>
      <c r="Y27" t="s">
        <v>337</v>
      </c>
      <c r="Z27" t="s">
        <v>336</v>
      </c>
    </row>
    <row r="28" spans="1:26" x14ac:dyDescent="0.35">
      <c r="A28" s="1" t="s">
        <v>37</v>
      </c>
      <c r="B28">
        <v>2</v>
      </c>
      <c r="C28">
        <v>11</v>
      </c>
      <c r="D28" s="3" t="s">
        <v>35</v>
      </c>
      <c r="E28">
        <v>9.8000000000000007</v>
      </c>
      <c r="F28">
        <v>9.6999999999999993</v>
      </c>
      <c r="I28" s="2">
        <v>43222</v>
      </c>
      <c r="J28" s="2" t="s">
        <v>335</v>
      </c>
      <c r="K28" s="2"/>
      <c r="L28">
        <v>10.8</v>
      </c>
      <c r="M28">
        <v>10.6</v>
      </c>
      <c r="O28">
        <v>9.6999999999999993</v>
      </c>
      <c r="P28">
        <v>9.8000000000000007</v>
      </c>
      <c r="Q28" s="2">
        <v>43298</v>
      </c>
      <c r="R28" t="s">
        <v>336</v>
      </c>
      <c r="T28">
        <v>9.5</v>
      </c>
      <c r="U28">
        <v>9.5</v>
      </c>
      <c r="V28">
        <v>10</v>
      </c>
      <c r="W28">
        <v>9.8000000000000007</v>
      </c>
      <c r="Y28" t="s">
        <v>337</v>
      </c>
      <c r="Z28" t="s">
        <v>336</v>
      </c>
    </row>
    <row r="29" spans="1:26" x14ac:dyDescent="0.35">
      <c r="A29" s="1" t="s">
        <v>38</v>
      </c>
      <c r="B29">
        <v>2</v>
      </c>
      <c r="C29">
        <v>12</v>
      </c>
      <c r="D29" s="3" t="s">
        <v>35</v>
      </c>
      <c r="E29">
        <v>11</v>
      </c>
      <c r="F29">
        <v>11.1</v>
      </c>
      <c r="I29" s="2">
        <v>43222</v>
      </c>
      <c r="J29" s="2" t="s">
        <v>335</v>
      </c>
      <c r="K29" s="2"/>
      <c r="L29">
        <v>10.199999999999999</v>
      </c>
      <c r="M29">
        <v>10</v>
      </c>
      <c r="O29">
        <v>10.9</v>
      </c>
      <c r="P29">
        <v>11.1</v>
      </c>
      <c r="Q29" s="2">
        <v>43298</v>
      </c>
      <c r="R29" t="s">
        <v>336</v>
      </c>
      <c r="T29">
        <v>10.9</v>
      </c>
      <c r="U29">
        <v>10.7</v>
      </c>
      <c r="V29">
        <v>10.199999999999999</v>
      </c>
      <c r="W29">
        <v>10</v>
      </c>
      <c r="Y29" t="s">
        <v>337</v>
      </c>
      <c r="Z29" t="s">
        <v>336</v>
      </c>
    </row>
    <row r="30" spans="1:26" x14ac:dyDescent="0.35">
      <c r="A30" s="1" t="s">
        <v>39</v>
      </c>
      <c r="B30">
        <v>2</v>
      </c>
      <c r="C30">
        <v>13</v>
      </c>
      <c r="D30" s="3" t="s">
        <v>35</v>
      </c>
      <c r="E30" s="11">
        <v>7.9</v>
      </c>
      <c r="F30" s="11">
        <v>8.1</v>
      </c>
      <c r="I30" s="2">
        <v>43222</v>
      </c>
      <c r="J30" s="2" t="s">
        <v>335</v>
      </c>
      <c r="K30" s="2" t="s">
        <v>338</v>
      </c>
      <c r="L30">
        <v>7.4</v>
      </c>
      <c r="M30">
        <v>7.3</v>
      </c>
      <c r="O30">
        <v>7.8</v>
      </c>
      <c r="P30">
        <v>8</v>
      </c>
      <c r="Q30" s="2">
        <v>43298</v>
      </c>
      <c r="R30" t="s">
        <v>336</v>
      </c>
      <c r="T30">
        <v>6.9</v>
      </c>
      <c r="U30">
        <v>6.9</v>
      </c>
      <c r="V30">
        <v>7</v>
      </c>
      <c r="W30">
        <v>7</v>
      </c>
      <c r="Y30" t="s">
        <v>337</v>
      </c>
      <c r="Z30" t="s">
        <v>336</v>
      </c>
    </row>
    <row r="31" spans="1:26" x14ac:dyDescent="0.35">
      <c r="A31" s="1" t="s">
        <v>40</v>
      </c>
      <c r="B31">
        <v>2</v>
      </c>
      <c r="C31">
        <v>14</v>
      </c>
      <c r="D31" s="3" t="s">
        <v>35</v>
      </c>
      <c r="E31">
        <v>13</v>
      </c>
      <c r="F31">
        <v>13.2</v>
      </c>
      <c r="I31" s="2">
        <v>43222</v>
      </c>
      <c r="J31" s="2" t="s">
        <v>335</v>
      </c>
      <c r="K31" s="2"/>
      <c r="L31">
        <v>13</v>
      </c>
      <c r="M31">
        <v>12.8</v>
      </c>
      <c r="O31">
        <v>13</v>
      </c>
      <c r="P31">
        <v>13</v>
      </c>
      <c r="Q31" s="2">
        <v>43298</v>
      </c>
      <c r="R31" t="s">
        <v>336</v>
      </c>
      <c r="T31">
        <v>13.2</v>
      </c>
      <c r="U31">
        <v>12.8</v>
      </c>
      <c r="V31">
        <v>12.8</v>
      </c>
      <c r="W31">
        <v>12.4</v>
      </c>
      <c r="Y31" t="s">
        <v>337</v>
      </c>
      <c r="Z31" t="s">
        <v>336</v>
      </c>
    </row>
    <row r="32" spans="1:26" x14ac:dyDescent="0.35">
      <c r="A32" s="1" t="s">
        <v>41</v>
      </c>
      <c r="B32">
        <v>2</v>
      </c>
      <c r="C32">
        <v>15</v>
      </c>
      <c r="D32" s="3" t="s">
        <v>35</v>
      </c>
      <c r="E32">
        <v>9.4</v>
      </c>
      <c r="F32">
        <v>9.6999999999999993</v>
      </c>
      <c r="I32" s="2">
        <v>43222</v>
      </c>
      <c r="J32" s="2" t="s">
        <v>335</v>
      </c>
      <c r="K32" s="2"/>
      <c r="L32">
        <v>10.4</v>
      </c>
      <c r="M32">
        <v>10.3</v>
      </c>
      <c r="O32">
        <v>9.6999999999999993</v>
      </c>
      <c r="P32">
        <v>9.8000000000000007</v>
      </c>
      <c r="Q32" s="2">
        <v>43298</v>
      </c>
      <c r="R32" t="s">
        <v>336</v>
      </c>
      <c r="T32">
        <v>9.8000000000000007</v>
      </c>
      <c r="U32">
        <v>10</v>
      </c>
      <c r="V32">
        <v>10</v>
      </c>
      <c r="W32">
        <v>10.1</v>
      </c>
      <c r="Y32" t="s">
        <v>337</v>
      </c>
      <c r="Z32" t="s">
        <v>336</v>
      </c>
    </row>
    <row r="33" spans="1:26" x14ac:dyDescent="0.35">
      <c r="A33" s="1" t="s">
        <v>42</v>
      </c>
      <c r="B33">
        <v>2</v>
      </c>
      <c r="C33">
        <v>16</v>
      </c>
      <c r="D33" s="3" t="s">
        <v>35</v>
      </c>
      <c r="E33">
        <v>10.1</v>
      </c>
      <c r="F33">
        <v>10.3</v>
      </c>
      <c r="G33">
        <v>9.1</v>
      </c>
      <c r="H33">
        <v>9.6999999999999993</v>
      </c>
      <c r="I33" s="2">
        <v>43222</v>
      </c>
      <c r="J33" s="2" t="s">
        <v>335</v>
      </c>
      <c r="K33" s="2"/>
      <c r="L33">
        <v>10.8</v>
      </c>
      <c r="M33">
        <v>10.8</v>
      </c>
      <c r="O33">
        <v>10.4</v>
      </c>
      <c r="P33">
        <v>10.5</v>
      </c>
      <c r="Q33" s="2">
        <v>43298</v>
      </c>
      <c r="R33" t="s">
        <v>336</v>
      </c>
      <c r="T33">
        <v>10</v>
      </c>
      <c r="U33">
        <v>9.8000000000000007</v>
      </c>
      <c r="V33">
        <v>10.7</v>
      </c>
      <c r="W33">
        <v>10.8</v>
      </c>
      <c r="Y33" t="s">
        <v>337</v>
      </c>
      <c r="Z33" t="s">
        <v>336</v>
      </c>
    </row>
    <row r="34" spans="1:26" x14ac:dyDescent="0.35">
      <c r="A34" s="1" t="s">
        <v>51</v>
      </c>
      <c r="B34">
        <v>3</v>
      </c>
      <c r="C34">
        <v>1</v>
      </c>
      <c r="D34" s="3" t="s">
        <v>18</v>
      </c>
      <c r="E34">
        <v>10.8</v>
      </c>
      <c r="F34">
        <v>11</v>
      </c>
      <c r="I34" s="2">
        <v>43222</v>
      </c>
      <c r="J34" s="2" t="s">
        <v>335</v>
      </c>
      <c r="K34" s="2"/>
      <c r="L34">
        <v>11.1</v>
      </c>
      <c r="M34">
        <v>11.5</v>
      </c>
      <c r="O34">
        <v>11.1</v>
      </c>
      <c r="P34">
        <v>11.3</v>
      </c>
      <c r="Q34" s="2">
        <v>43298</v>
      </c>
      <c r="R34" t="s">
        <v>336</v>
      </c>
      <c r="T34">
        <v>11.2</v>
      </c>
      <c r="U34">
        <v>11.1</v>
      </c>
      <c r="V34">
        <v>11.5</v>
      </c>
      <c r="W34">
        <v>11.2</v>
      </c>
      <c r="Y34" t="s">
        <v>337</v>
      </c>
      <c r="Z34" t="s">
        <v>336</v>
      </c>
    </row>
    <row r="35" spans="1:26" x14ac:dyDescent="0.35">
      <c r="A35" s="1" t="s">
        <v>59</v>
      </c>
      <c r="B35">
        <v>3</v>
      </c>
      <c r="C35">
        <v>2</v>
      </c>
      <c r="D35" s="3" t="s">
        <v>18</v>
      </c>
      <c r="E35">
        <v>16.5</v>
      </c>
      <c r="F35">
        <v>16.7</v>
      </c>
      <c r="I35" s="2">
        <v>43222</v>
      </c>
      <c r="J35" s="2" t="s">
        <v>335</v>
      </c>
      <c r="K35" s="2"/>
      <c r="L35">
        <v>16.2</v>
      </c>
      <c r="M35">
        <v>16.2</v>
      </c>
      <c r="O35">
        <v>16.7</v>
      </c>
      <c r="P35">
        <v>16.8</v>
      </c>
      <c r="Q35" s="2">
        <v>43298</v>
      </c>
      <c r="R35" t="s">
        <v>336</v>
      </c>
      <c r="T35">
        <v>16.5</v>
      </c>
      <c r="U35">
        <v>16.5</v>
      </c>
      <c r="V35">
        <v>16</v>
      </c>
      <c r="W35">
        <v>16.100000000000001</v>
      </c>
      <c r="Y35" t="s">
        <v>337</v>
      </c>
      <c r="Z35" t="s">
        <v>336</v>
      </c>
    </row>
    <row r="36" spans="1:26" x14ac:dyDescent="0.35">
      <c r="A36" s="1" t="s">
        <v>60</v>
      </c>
      <c r="B36">
        <v>3</v>
      </c>
      <c r="C36">
        <v>3</v>
      </c>
      <c r="D36" s="3" t="s">
        <v>18</v>
      </c>
      <c r="E36">
        <v>10.3</v>
      </c>
      <c r="F36">
        <v>10.3</v>
      </c>
      <c r="I36" s="2">
        <v>43222</v>
      </c>
      <c r="J36" s="2" t="s">
        <v>335</v>
      </c>
      <c r="K36" s="2"/>
      <c r="L36">
        <v>11</v>
      </c>
      <c r="M36">
        <v>10.7</v>
      </c>
      <c r="O36">
        <v>10.199999999999999</v>
      </c>
      <c r="P36">
        <v>10.4</v>
      </c>
      <c r="Q36" s="2">
        <v>43298</v>
      </c>
      <c r="R36" t="s">
        <v>336</v>
      </c>
      <c r="T36">
        <v>10</v>
      </c>
      <c r="U36">
        <v>10</v>
      </c>
      <c r="V36">
        <v>10.4</v>
      </c>
      <c r="W36">
        <v>10.5</v>
      </c>
      <c r="Y36" t="s">
        <v>337</v>
      </c>
      <c r="Z36" t="s">
        <v>336</v>
      </c>
    </row>
    <row r="37" spans="1:26" x14ac:dyDescent="0.35">
      <c r="A37" s="1" t="s">
        <v>61</v>
      </c>
      <c r="B37">
        <v>3</v>
      </c>
      <c r="C37" s="3">
        <v>4</v>
      </c>
      <c r="D37" s="3" t="s">
        <v>18</v>
      </c>
      <c r="E37">
        <v>11.7</v>
      </c>
      <c r="F37">
        <v>11.6</v>
      </c>
      <c r="I37" s="2">
        <v>43222</v>
      </c>
      <c r="J37" s="2" t="s">
        <v>335</v>
      </c>
      <c r="K37" s="2"/>
      <c r="L37">
        <v>11.9</v>
      </c>
      <c r="M37">
        <v>11.8</v>
      </c>
      <c r="O37">
        <v>12</v>
      </c>
      <c r="P37">
        <v>11.8</v>
      </c>
      <c r="Q37" s="2">
        <v>43298</v>
      </c>
      <c r="R37" t="s">
        <v>336</v>
      </c>
      <c r="T37">
        <v>12</v>
      </c>
      <c r="U37">
        <v>11.7</v>
      </c>
      <c r="V37">
        <v>11.9</v>
      </c>
      <c r="W37">
        <v>11.7</v>
      </c>
      <c r="Y37" t="s">
        <v>337</v>
      </c>
      <c r="Z37" t="s">
        <v>336</v>
      </c>
    </row>
    <row r="38" spans="1:26" x14ac:dyDescent="0.35">
      <c r="A38" s="1" t="s">
        <v>62</v>
      </c>
      <c r="B38">
        <v>3</v>
      </c>
      <c r="C38" s="3">
        <v>5</v>
      </c>
      <c r="D38" s="3" t="s">
        <v>18</v>
      </c>
      <c r="E38">
        <v>13.7</v>
      </c>
      <c r="F38">
        <v>13.4</v>
      </c>
      <c r="I38" s="2">
        <v>43222</v>
      </c>
      <c r="J38" s="2" t="s">
        <v>335</v>
      </c>
      <c r="K38" s="2"/>
      <c r="L38">
        <v>12.7</v>
      </c>
      <c r="M38">
        <v>12.6</v>
      </c>
      <c r="O38">
        <v>13.4</v>
      </c>
      <c r="P38">
        <v>13.1</v>
      </c>
      <c r="Q38" s="2">
        <v>43298</v>
      </c>
      <c r="R38" t="s">
        <v>336</v>
      </c>
      <c r="T38">
        <v>13.5</v>
      </c>
      <c r="U38">
        <v>13.5</v>
      </c>
      <c r="V38">
        <v>12.7</v>
      </c>
      <c r="W38">
        <v>12.7</v>
      </c>
      <c r="Y38" t="s">
        <v>337</v>
      </c>
      <c r="Z38" t="s">
        <v>336</v>
      </c>
    </row>
    <row r="39" spans="1:26" x14ac:dyDescent="0.35">
      <c r="A39" s="1" t="s">
        <v>63</v>
      </c>
      <c r="B39">
        <v>3</v>
      </c>
      <c r="C39" s="3">
        <v>6</v>
      </c>
      <c r="D39" s="3" t="s">
        <v>18</v>
      </c>
      <c r="E39">
        <v>13.2</v>
      </c>
      <c r="F39">
        <v>13.6</v>
      </c>
      <c r="I39" s="2">
        <v>43222</v>
      </c>
      <c r="J39" s="2" t="s">
        <v>335</v>
      </c>
      <c r="K39" s="2"/>
      <c r="L39">
        <v>13.5</v>
      </c>
      <c r="M39">
        <v>13.8</v>
      </c>
      <c r="O39">
        <v>13.5</v>
      </c>
      <c r="P39">
        <v>13.6</v>
      </c>
      <c r="Q39" s="2">
        <v>43298</v>
      </c>
      <c r="R39" t="s">
        <v>336</v>
      </c>
      <c r="T39">
        <v>12.8</v>
      </c>
      <c r="U39">
        <v>12.9</v>
      </c>
      <c r="V39">
        <v>14.3</v>
      </c>
      <c r="W39">
        <v>14.1</v>
      </c>
      <c r="Y39" t="s">
        <v>337</v>
      </c>
      <c r="Z39" t="s">
        <v>336</v>
      </c>
    </row>
    <row r="40" spans="1:26" x14ac:dyDescent="0.35">
      <c r="A40" s="1" t="s">
        <v>64</v>
      </c>
      <c r="B40">
        <v>3</v>
      </c>
      <c r="C40" s="3">
        <v>7</v>
      </c>
      <c r="D40" s="3" t="s">
        <v>18</v>
      </c>
      <c r="E40">
        <v>11.8</v>
      </c>
      <c r="F40">
        <v>11.8</v>
      </c>
      <c r="I40" s="2">
        <v>43222</v>
      </c>
      <c r="J40" s="2" t="s">
        <v>335</v>
      </c>
      <c r="K40" s="2"/>
      <c r="L40">
        <v>12.2</v>
      </c>
      <c r="M40">
        <v>12.2</v>
      </c>
      <c r="O40">
        <v>12.2</v>
      </c>
      <c r="P40">
        <v>12.1</v>
      </c>
      <c r="Q40" s="2">
        <v>43298</v>
      </c>
      <c r="R40" t="s">
        <v>336</v>
      </c>
      <c r="T40">
        <v>12.1</v>
      </c>
      <c r="U40">
        <v>12.4</v>
      </c>
      <c r="V40">
        <v>12.6</v>
      </c>
      <c r="W40">
        <v>12.7</v>
      </c>
      <c r="Y40" t="s">
        <v>337</v>
      </c>
      <c r="Z40" t="s">
        <v>336</v>
      </c>
    </row>
    <row r="41" spans="1:26" x14ac:dyDescent="0.35">
      <c r="A41" s="1" t="s">
        <v>65</v>
      </c>
      <c r="B41">
        <v>3</v>
      </c>
      <c r="C41" s="3">
        <v>8</v>
      </c>
      <c r="D41" s="3" t="s">
        <v>18</v>
      </c>
      <c r="E41">
        <v>11.4</v>
      </c>
      <c r="F41">
        <v>11.2</v>
      </c>
      <c r="I41" s="2">
        <v>43222</v>
      </c>
      <c r="J41" s="2" t="s">
        <v>335</v>
      </c>
      <c r="K41" s="2"/>
      <c r="L41">
        <v>11.5</v>
      </c>
      <c r="M41">
        <v>11.7</v>
      </c>
      <c r="O41">
        <v>11.7</v>
      </c>
      <c r="P41">
        <v>11.9</v>
      </c>
      <c r="Q41" s="2">
        <v>43298</v>
      </c>
      <c r="R41" t="s">
        <v>336</v>
      </c>
      <c r="T41">
        <v>11.5</v>
      </c>
      <c r="U41">
        <v>11.4</v>
      </c>
      <c r="V41">
        <v>11.2</v>
      </c>
      <c r="W41">
        <v>11.3</v>
      </c>
      <c r="Y41" t="s">
        <v>337</v>
      </c>
      <c r="Z41" t="s">
        <v>336</v>
      </c>
    </row>
    <row r="42" spans="1:26" x14ac:dyDescent="0.35">
      <c r="A42" s="1" t="s">
        <v>66</v>
      </c>
      <c r="B42">
        <v>3</v>
      </c>
      <c r="C42" s="3">
        <v>9</v>
      </c>
      <c r="D42" s="3" t="s">
        <v>18</v>
      </c>
      <c r="E42">
        <v>13</v>
      </c>
      <c r="F42">
        <v>13</v>
      </c>
      <c r="G42">
        <v>13.4</v>
      </c>
      <c r="H42">
        <v>12.7</v>
      </c>
      <c r="I42" s="2">
        <v>43222</v>
      </c>
      <c r="J42" s="2" t="s">
        <v>335</v>
      </c>
      <c r="K42" s="2"/>
      <c r="L42">
        <v>12.9</v>
      </c>
      <c r="M42">
        <v>12.9</v>
      </c>
      <c r="O42">
        <v>13.3</v>
      </c>
      <c r="P42">
        <v>13</v>
      </c>
      <c r="Q42" s="2">
        <v>43298</v>
      </c>
      <c r="R42" t="s">
        <v>336</v>
      </c>
      <c r="T42">
        <v>13.1</v>
      </c>
      <c r="U42">
        <v>13.2</v>
      </c>
      <c r="V42">
        <v>12.8</v>
      </c>
      <c r="W42">
        <v>12.5</v>
      </c>
      <c r="Y42" t="s">
        <v>337</v>
      </c>
      <c r="Z42" t="s">
        <v>336</v>
      </c>
    </row>
    <row r="43" spans="1:26" x14ac:dyDescent="0.35">
      <c r="A43" s="1" t="s">
        <v>52</v>
      </c>
      <c r="B43">
        <v>3</v>
      </c>
      <c r="C43">
        <v>10</v>
      </c>
      <c r="D43" s="3" t="s">
        <v>18</v>
      </c>
      <c r="E43">
        <v>14.6</v>
      </c>
      <c r="F43">
        <v>14.4</v>
      </c>
      <c r="I43" s="2">
        <v>43222</v>
      </c>
      <c r="J43" s="2" t="s">
        <v>335</v>
      </c>
      <c r="K43" s="2"/>
      <c r="L43">
        <v>14.7</v>
      </c>
      <c r="M43">
        <v>14.7</v>
      </c>
      <c r="O43">
        <v>14.8</v>
      </c>
      <c r="P43">
        <v>14.7</v>
      </c>
      <c r="Q43" s="2">
        <v>43298</v>
      </c>
      <c r="R43" t="s">
        <v>336</v>
      </c>
      <c r="T43">
        <v>14.5</v>
      </c>
      <c r="U43">
        <v>14.7</v>
      </c>
      <c r="V43">
        <v>14.8</v>
      </c>
      <c r="W43">
        <v>14.8</v>
      </c>
      <c r="Y43" t="s">
        <v>337</v>
      </c>
      <c r="Z43" t="s">
        <v>336</v>
      </c>
    </row>
    <row r="44" spans="1:26" x14ac:dyDescent="0.35">
      <c r="A44" s="1" t="s">
        <v>53</v>
      </c>
      <c r="B44">
        <v>3</v>
      </c>
      <c r="C44">
        <v>11</v>
      </c>
      <c r="D44" s="3" t="s">
        <v>18</v>
      </c>
      <c r="E44">
        <v>9.5</v>
      </c>
      <c r="F44">
        <v>9.4</v>
      </c>
      <c r="I44" s="2">
        <v>43222</v>
      </c>
      <c r="J44" s="2" t="s">
        <v>335</v>
      </c>
      <c r="K44" s="2"/>
      <c r="L44">
        <v>9.8000000000000007</v>
      </c>
      <c r="M44">
        <v>9.6999999999999993</v>
      </c>
      <c r="O44">
        <v>9.3000000000000007</v>
      </c>
      <c r="P44">
        <v>9.4</v>
      </c>
      <c r="Q44" s="2">
        <v>43298</v>
      </c>
      <c r="R44" t="s">
        <v>336</v>
      </c>
      <c r="T44">
        <v>9.6999999999999993</v>
      </c>
      <c r="U44">
        <v>9.5</v>
      </c>
      <c r="V44">
        <v>9.6999999999999993</v>
      </c>
      <c r="W44">
        <v>9.4</v>
      </c>
      <c r="Y44" t="s">
        <v>337</v>
      </c>
      <c r="Z44" t="s">
        <v>336</v>
      </c>
    </row>
    <row r="45" spans="1:26" x14ac:dyDescent="0.35">
      <c r="A45" s="1" t="s">
        <v>54</v>
      </c>
      <c r="B45">
        <v>3</v>
      </c>
      <c r="C45">
        <v>12</v>
      </c>
      <c r="D45" s="3" t="s">
        <v>18</v>
      </c>
      <c r="E45">
        <v>12.5</v>
      </c>
      <c r="F45">
        <v>12.1</v>
      </c>
      <c r="I45" s="2">
        <v>43222</v>
      </c>
      <c r="J45" s="2" t="s">
        <v>335</v>
      </c>
      <c r="K45" s="2"/>
      <c r="L45">
        <v>13</v>
      </c>
      <c r="M45">
        <v>12.7</v>
      </c>
      <c r="O45">
        <v>12.4</v>
      </c>
      <c r="P45">
        <v>12.2</v>
      </c>
      <c r="Q45" s="2">
        <v>43298</v>
      </c>
      <c r="R45" t="s">
        <v>336</v>
      </c>
      <c r="T45">
        <v>12.4</v>
      </c>
      <c r="U45">
        <v>12.2</v>
      </c>
      <c r="V45">
        <v>12.9</v>
      </c>
      <c r="W45">
        <v>12.7</v>
      </c>
      <c r="Y45" t="s">
        <v>337</v>
      </c>
      <c r="Z45" t="s">
        <v>336</v>
      </c>
    </row>
    <row r="46" spans="1:26" x14ac:dyDescent="0.35">
      <c r="A46" s="1" t="s">
        <v>55</v>
      </c>
      <c r="B46">
        <v>3</v>
      </c>
      <c r="C46">
        <v>13</v>
      </c>
      <c r="D46" s="3" t="s">
        <v>18</v>
      </c>
      <c r="E46">
        <v>11.6</v>
      </c>
      <c r="F46">
        <v>11.4</v>
      </c>
      <c r="I46" s="2">
        <v>43222</v>
      </c>
      <c r="J46" s="2" t="s">
        <v>335</v>
      </c>
      <c r="K46" s="2"/>
      <c r="L46">
        <v>11.8</v>
      </c>
      <c r="M46">
        <v>11.9</v>
      </c>
      <c r="O46">
        <v>11.7</v>
      </c>
      <c r="P46">
        <v>11.9</v>
      </c>
      <c r="Q46" s="2">
        <v>43298</v>
      </c>
      <c r="R46" t="s">
        <v>336</v>
      </c>
      <c r="T46">
        <v>11.2</v>
      </c>
      <c r="U46">
        <v>11.5</v>
      </c>
      <c r="V46">
        <v>12</v>
      </c>
      <c r="W46">
        <v>11.8</v>
      </c>
      <c r="Y46" t="s">
        <v>337</v>
      </c>
      <c r="Z46" t="s">
        <v>336</v>
      </c>
    </row>
    <row r="47" spans="1:26" x14ac:dyDescent="0.35">
      <c r="A47" s="1" t="s">
        <v>56</v>
      </c>
      <c r="B47">
        <v>3</v>
      </c>
      <c r="C47">
        <v>14</v>
      </c>
      <c r="D47" s="3" t="s">
        <v>18</v>
      </c>
      <c r="E47">
        <v>13.3</v>
      </c>
      <c r="F47">
        <v>13.2</v>
      </c>
      <c r="I47" s="2">
        <v>43222</v>
      </c>
      <c r="J47" s="2" t="s">
        <v>335</v>
      </c>
      <c r="K47" s="2"/>
      <c r="L47">
        <v>13.3</v>
      </c>
      <c r="M47">
        <v>13.2</v>
      </c>
      <c r="O47">
        <v>13.5</v>
      </c>
      <c r="P47">
        <v>13.4</v>
      </c>
      <c r="Q47" s="2">
        <v>43298</v>
      </c>
      <c r="R47" t="s">
        <v>336</v>
      </c>
      <c r="T47">
        <v>13.2</v>
      </c>
      <c r="U47">
        <v>13.4</v>
      </c>
      <c r="V47">
        <v>13.1</v>
      </c>
      <c r="W47">
        <v>13.2</v>
      </c>
      <c r="Y47" t="s">
        <v>337</v>
      </c>
      <c r="Z47" t="s">
        <v>336</v>
      </c>
    </row>
    <row r="48" spans="1:26" x14ac:dyDescent="0.35">
      <c r="A48" s="1" t="s">
        <v>57</v>
      </c>
      <c r="B48">
        <v>3</v>
      </c>
      <c r="C48">
        <v>15</v>
      </c>
      <c r="D48" s="3" t="s">
        <v>18</v>
      </c>
      <c r="E48">
        <v>11.9</v>
      </c>
      <c r="F48">
        <v>12.3</v>
      </c>
      <c r="I48" s="2">
        <v>43222</v>
      </c>
      <c r="J48" s="2" t="s">
        <v>335</v>
      </c>
      <c r="K48" s="2"/>
      <c r="L48">
        <v>12</v>
      </c>
      <c r="M48">
        <v>12.2</v>
      </c>
      <c r="O48">
        <v>12.2</v>
      </c>
      <c r="P48">
        <v>12.2</v>
      </c>
      <c r="Q48" s="2">
        <v>43298</v>
      </c>
      <c r="R48" t="s">
        <v>336</v>
      </c>
      <c r="T48">
        <v>12.5</v>
      </c>
      <c r="U48">
        <v>12.3</v>
      </c>
      <c r="V48">
        <v>12.2</v>
      </c>
      <c r="W48">
        <v>12.1</v>
      </c>
      <c r="Y48" t="s">
        <v>337</v>
      </c>
      <c r="Z48" t="s">
        <v>336</v>
      </c>
    </row>
    <row r="49" spans="1:26" x14ac:dyDescent="0.35">
      <c r="A49" s="1" t="s">
        <v>58</v>
      </c>
      <c r="B49">
        <v>3</v>
      </c>
      <c r="C49">
        <v>16</v>
      </c>
      <c r="D49" s="3" t="s">
        <v>18</v>
      </c>
      <c r="E49">
        <v>11.2</v>
      </c>
      <c r="F49">
        <v>11.5</v>
      </c>
      <c r="G49">
        <v>11.9</v>
      </c>
      <c r="H49">
        <v>11.4</v>
      </c>
      <c r="I49" s="2">
        <v>43222</v>
      </c>
      <c r="J49" s="2" t="s">
        <v>335</v>
      </c>
      <c r="K49" s="2"/>
      <c r="L49">
        <v>11.8</v>
      </c>
      <c r="M49">
        <v>11.7</v>
      </c>
      <c r="O49">
        <v>11.5</v>
      </c>
      <c r="P49">
        <v>11.5</v>
      </c>
      <c r="Q49" s="2">
        <v>43298</v>
      </c>
      <c r="R49" t="s">
        <v>336</v>
      </c>
      <c r="T49">
        <v>11.4</v>
      </c>
      <c r="U49">
        <v>11.3</v>
      </c>
      <c r="V49">
        <v>11.5</v>
      </c>
      <c r="W49">
        <v>11.6</v>
      </c>
      <c r="Y49" t="s">
        <v>337</v>
      </c>
      <c r="Z49" t="s">
        <v>336</v>
      </c>
    </row>
    <row r="50" spans="1:26" x14ac:dyDescent="0.35">
      <c r="A50" s="1" t="s">
        <v>67</v>
      </c>
      <c r="B50">
        <v>4</v>
      </c>
      <c r="C50">
        <v>1</v>
      </c>
      <c r="D50" s="3" t="s">
        <v>35</v>
      </c>
      <c r="E50">
        <v>11.2</v>
      </c>
      <c r="F50">
        <v>11.2</v>
      </c>
      <c r="I50" s="2">
        <v>43222</v>
      </c>
      <c r="J50" s="2" t="s">
        <v>335</v>
      </c>
      <c r="K50" s="2"/>
      <c r="L50">
        <v>12.4</v>
      </c>
      <c r="M50">
        <v>12.8</v>
      </c>
      <c r="O50">
        <v>12.3</v>
      </c>
      <c r="P50">
        <v>12.7</v>
      </c>
      <c r="Q50" s="2">
        <v>43298</v>
      </c>
      <c r="R50" t="s">
        <v>336</v>
      </c>
      <c r="T50">
        <v>11.6</v>
      </c>
      <c r="U50">
        <v>11.5</v>
      </c>
      <c r="V50">
        <v>11.5</v>
      </c>
      <c r="W50">
        <v>11.5</v>
      </c>
      <c r="Y50" t="s">
        <v>337</v>
      </c>
      <c r="Z50" t="s">
        <v>336</v>
      </c>
    </row>
    <row r="51" spans="1:26" x14ac:dyDescent="0.35">
      <c r="A51" s="1" t="s">
        <v>75</v>
      </c>
      <c r="B51">
        <v>4</v>
      </c>
      <c r="C51">
        <v>2</v>
      </c>
      <c r="D51" s="3" t="s">
        <v>35</v>
      </c>
      <c r="E51">
        <v>11.9</v>
      </c>
      <c r="F51">
        <v>12</v>
      </c>
      <c r="I51" s="2">
        <v>43222</v>
      </c>
      <c r="J51" s="2" t="s">
        <v>335</v>
      </c>
      <c r="K51" s="2"/>
      <c r="L51">
        <v>12.2</v>
      </c>
      <c r="M51">
        <v>12.1</v>
      </c>
      <c r="O51">
        <v>12</v>
      </c>
      <c r="P51">
        <v>12.1</v>
      </c>
      <c r="Q51" s="2">
        <v>43298</v>
      </c>
      <c r="R51" t="s">
        <v>336</v>
      </c>
      <c r="T51">
        <v>11.7</v>
      </c>
      <c r="U51">
        <v>12.2</v>
      </c>
      <c r="V51">
        <v>12.2</v>
      </c>
      <c r="W51">
        <v>12.2</v>
      </c>
      <c r="Y51" t="s">
        <v>337</v>
      </c>
      <c r="Z51" t="s">
        <v>336</v>
      </c>
    </row>
    <row r="52" spans="1:26" x14ac:dyDescent="0.35">
      <c r="A52" s="1" t="s">
        <v>76</v>
      </c>
      <c r="B52">
        <v>4</v>
      </c>
      <c r="C52">
        <v>3</v>
      </c>
      <c r="D52" s="3" t="s">
        <v>35</v>
      </c>
      <c r="E52">
        <v>10.7</v>
      </c>
      <c r="F52">
        <v>10.5</v>
      </c>
      <c r="I52" s="2">
        <v>43222</v>
      </c>
      <c r="J52" s="2" t="s">
        <v>335</v>
      </c>
      <c r="K52" s="2"/>
      <c r="L52">
        <v>10.7</v>
      </c>
      <c r="M52">
        <v>10.9</v>
      </c>
      <c r="O52">
        <v>10.5</v>
      </c>
      <c r="P52">
        <v>10.6</v>
      </c>
      <c r="Q52" s="2">
        <v>43298</v>
      </c>
      <c r="R52" t="s">
        <v>336</v>
      </c>
      <c r="T52">
        <v>10</v>
      </c>
      <c r="U52">
        <v>10.199999999999999</v>
      </c>
      <c r="V52">
        <v>10.3</v>
      </c>
      <c r="W52">
        <v>10.5</v>
      </c>
      <c r="Y52" t="s">
        <v>337</v>
      </c>
      <c r="Z52" t="s">
        <v>336</v>
      </c>
    </row>
    <row r="53" spans="1:26" x14ac:dyDescent="0.35">
      <c r="A53" s="1" t="s">
        <v>77</v>
      </c>
      <c r="B53">
        <v>4</v>
      </c>
      <c r="C53" s="3">
        <v>4</v>
      </c>
      <c r="D53" s="3" t="s">
        <v>35</v>
      </c>
      <c r="E53">
        <v>13.4</v>
      </c>
      <c r="F53">
        <v>13.1</v>
      </c>
      <c r="I53" s="2">
        <v>43222</v>
      </c>
      <c r="J53" s="2" t="s">
        <v>335</v>
      </c>
      <c r="K53" s="2"/>
      <c r="L53">
        <v>10.8</v>
      </c>
      <c r="M53">
        <v>11.2</v>
      </c>
      <c r="N53">
        <v>11</v>
      </c>
      <c r="O53">
        <v>13.3</v>
      </c>
      <c r="P53">
        <v>13</v>
      </c>
      <c r="Q53" s="2">
        <v>43298</v>
      </c>
      <c r="R53" t="s">
        <v>336</v>
      </c>
      <c r="T53">
        <v>12.6</v>
      </c>
      <c r="U53">
        <v>12.4</v>
      </c>
      <c r="V53">
        <v>11.1</v>
      </c>
      <c r="W53">
        <v>10.7</v>
      </c>
      <c r="Y53" t="s">
        <v>337</v>
      </c>
      <c r="Z53" t="s">
        <v>336</v>
      </c>
    </row>
    <row r="54" spans="1:26" x14ac:dyDescent="0.35">
      <c r="A54" s="1" t="s">
        <v>78</v>
      </c>
      <c r="B54">
        <v>4</v>
      </c>
      <c r="C54" s="3">
        <v>5</v>
      </c>
      <c r="D54" s="3" t="s">
        <v>35</v>
      </c>
      <c r="E54">
        <v>11</v>
      </c>
      <c r="F54">
        <v>11</v>
      </c>
      <c r="I54" s="2">
        <v>43222</v>
      </c>
      <c r="J54" s="2" t="s">
        <v>335</v>
      </c>
      <c r="K54" s="2"/>
      <c r="L54">
        <v>9.6</v>
      </c>
      <c r="M54">
        <v>9.5</v>
      </c>
      <c r="O54">
        <v>11</v>
      </c>
      <c r="P54">
        <v>11.2</v>
      </c>
      <c r="Q54" s="2">
        <v>43298</v>
      </c>
      <c r="R54" t="s">
        <v>336</v>
      </c>
      <c r="T54">
        <v>11</v>
      </c>
      <c r="U54">
        <v>10.9</v>
      </c>
      <c r="V54">
        <v>9.5</v>
      </c>
      <c r="W54">
        <v>9.4</v>
      </c>
      <c r="Y54" t="s">
        <v>337</v>
      </c>
      <c r="Z54" t="s">
        <v>336</v>
      </c>
    </row>
    <row r="55" spans="1:26" x14ac:dyDescent="0.35">
      <c r="A55" s="1" t="s">
        <v>79</v>
      </c>
      <c r="B55">
        <v>4</v>
      </c>
      <c r="C55" s="3">
        <v>6</v>
      </c>
      <c r="D55" s="3" t="s">
        <v>35</v>
      </c>
      <c r="E55">
        <v>11.1</v>
      </c>
      <c r="F55">
        <v>11.5</v>
      </c>
      <c r="I55" s="2">
        <v>43222</v>
      </c>
      <c r="J55" s="2" t="s">
        <v>335</v>
      </c>
      <c r="K55" s="2"/>
      <c r="L55">
        <v>11.7</v>
      </c>
      <c r="M55">
        <v>11.8</v>
      </c>
      <c r="O55">
        <v>11.6</v>
      </c>
      <c r="P55">
        <v>11.5</v>
      </c>
      <c r="Q55" s="2">
        <v>43298</v>
      </c>
      <c r="R55" t="s">
        <v>336</v>
      </c>
      <c r="T55">
        <v>11.5</v>
      </c>
      <c r="U55">
        <v>11.3</v>
      </c>
      <c r="V55">
        <v>11.6</v>
      </c>
      <c r="W55">
        <v>11.6</v>
      </c>
      <c r="Y55" t="s">
        <v>337</v>
      </c>
      <c r="Z55" t="s">
        <v>336</v>
      </c>
    </row>
    <row r="56" spans="1:26" x14ac:dyDescent="0.35">
      <c r="A56" s="1" t="s">
        <v>80</v>
      </c>
      <c r="B56">
        <v>4</v>
      </c>
      <c r="C56" s="3">
        <v>7</v>
      </c>
      <c r="D56" s="3" t="s">
        <v>35</v>
      </c>
      <c r="E56">
        <v>12.5</v>
      </c>
      <c r="F56">
        <v>12.4</v>
      </c>
      <c r="I56" s="2">
        <v>43222</v>
      </c>
      <c r="J56" s="2" t="s">
        <v>335</v>
      </c>
      <c r="K56" s="2"/>
      <c r="L56">
        <v>12.5</v>
      </c>
      <c r="M56">
        <v>12.6</v>
      </c>
      <c r="O56">
        <v>12.5</v>
      </c>
      <c r="P56">
        <v>12.4</v>
      </c>
      <c r="Q56" s="2">
        <v>43298</v>
      </c>
      <c r="R56" t="s">
        <v>336</v>
      </c>
      <c r="T56">
        <v>12.4</v>
      </c>
      <c r="U56">
        <v>12.3</v>
      </c>
      <c r="V56">
        <v>12.6</v>
      </c>
      <c r="W56">
        <v>12.8</v>
      </c>
      <c r="Y56" t="s">
        <v>337</v>
      </c>
      <c r="Z56" t="s">
        <v>336</v>
      </c>
    </row>
    <row r="57" spans="1:26" x14ac:dyDescent="0.35">
      <c r="A57" s="1" t="s">
        <v>81</v>
      </c>
      <c r="B57">
        <v>4</v>
      </c>
      <c r="C57" s="3">
        <v>8</v>
      </c>
      <c r="D57" s="3" t="s">
        <v>35</v>
      </c>
      <c r="E57">
        <v>11</v>
      </c>
      <c r="F57">
        <v>11</v>
      </c>
      <c r="I57" s="2">
        <v>43222</v>
      </c>
      <c r="J57" s="2" t="s">
        <v>335</v>
      </c>
      <c r="K57" s="2"/>
      <c r="L57">
        <v>10.3</v>
      </c>
      <c r="M57">
        <v>10.3</v>
      </c>
      <c r="O57">
        <v>10.5</v>
      </c>
      <c r="P57">
        <v>10.5</v>
      </c>
      <c r="Q57" s="2">
        <v>43298</v>
      </c>
      <c r="R57" t="s">
        <v>336</v>
      </c>
      <c r="T57">
        <v>10.199999999999999</v>
      </c>
      <c r="U57">
        <v>10.199999999999999</v>
      </c>
      <c r="V57">
        <v>10.199999999999999</v>
      </c>
      <c r="W57">
        <v>10.199999999999999</v>
      </c>
      <c r="Y57" t="s">
        <v>337</v>
      </c>
      <c r="Z57" t="s">
        <v>336</v>
      </c>
    </row>
    <row r="58" spans="1:26" x14ac:dyDescent="0.35">
      <c r="A58" s="1" t="s">
        <v>82</v>
      </c>
      <c r="B58">
        <v>4</v>
      </c>
      <c r="C58" s="3">
        <v>9</v>
      </c>
      <c r="D58" s="3" t="s">
        <v>35</v>
      </c>
      <c r="E58">
        <v>11</v>
      </c>
      <c r="F58">
        <v>11.2</v>
      </c>
      <c r="I58" s="2">
        <v>43222</v>
      </c>
      <c r="J58" s="2" t="s">
        <v>335</v>
      </c>
      <c r="K58" s="2"/>
      <c r="L58">
        <v>11</v>
      </c>
      <c r="M58">
        <v>11.2</v>
      </c>
      <c r="O58">
        <v>11.2</v>
      </c>
      <c r="P58">
        <v>11.4</v>
      </c>
      <c r="Q58" s="2">
        <v>43298</v>
      </c>
      <c r="R58" t="s">
        <v>336</v>
      </c>
      <c r="T58">
        <v>10.9</v>
      </c>
      <c r="U58">
        <v>11.4</v>
      </c>
      <c r="V58">
        <v>11.1</v>
      </c>
      <c r="W58">
        <v>11.4</v>
      </c>
      <c r="Y58" t="s">
        <v>337</v>
      </c>
      <c r="Z58" t="s">
        <v>336</v>
      </c>
    </row>
    <row r="59" spans="1:26" x14ac:dyDescent="0.35">
      <c r="A59" s="1" t="s">
        <v>68</v>
      </c>
      <c r="B59">
        <v>4</v>
      </c>
      <c r="C59">
        <v>10</v>
      </c>
      <c r="D59" s="3" t="s">
        <v>35</v>
      </c>
      <c r="E59">
        <v>12.6</v>
      </c>
      <c r="F59">
        <v>12.5</v>
      </c>
      <c r="G59">
        <v>12.5</v>
      </c>
      <c r="H59">
        <v>12</v>
      </c>
      <c r="I59" s="2">
        <v>43222</v>
      </c>
      <c r="J59" s="2" t="s">
        <v>335</v>
      </c>
      <c r="K59" s="2"/>
      <c r="L59">
        <v>12.4</v>
      </c>
      <c r="M59">
        <v>12.4</v>
      </c>
      <c r="O59">
        <v>12.4</v>
      </c>
      <c r="P59">
        <v>12.6</v>
      </c>
      <c r="Q59" s="2">
        <v>43298</v>
      </c>
      <c r="R59" t="s">
        <v>336</v>
      </c>
      <c r="T59">
        <v>12.5</v>
      </c>
      <c r="U59">
        <v>12.6</v>
      </c>
      <c r="V59">
        <v>12.3</v>
      </c>
      <c r="W59">
        <v>12.4</v>
      </c>
      <c r="Y59" t="s">
        <v>337</v>
      </c>
      <c r="Z59" t="s">
        <v>336</v>
      </c>
    </row>
    <row r="60" spans="1:26" x14ac:dyDescent="0.35">
      <c r="A60" s="1" t="s">
        <v>69</v>
      </c>
      <c r="B60">
        <v>4</v>
      </c>
      <c r="C60">
        <v>11</v>
      </c>
      <c r="D60" s="3" t="s">
        <v>35</v>
      </c>
      <c r="E60">
        <v>13.7</v>
      </c>
      <c r="F60">
        <v>14</v>
      </c>
      <c r="G60">
        <v>14</v>
      </c>
      <c r="H60">
        <v>13.5</v>
      </c>
      <c r="I60" s="2">
        <v>43222</v>
      </c>
      <c r="J60" s="2" t="s">
        <v>335</v>
      </c>
      <c r="K60" s="2"/>
      <c r="L60">
        <v>14</v>
      </c>
      <c r="M60">
        <v>14.1</v>
      </c>
      <c r="O60">
        <v>14.3</v>
      </c>
      <c r="P60">
        <v>14.2</v>
      </c>
      <c r="Q60" s="2">
        <v>43298</v>
      </c>
      <c r="R60" t="s">
        <v>336</v>
      </c>
      <c r="T60">
        <v>13.6</v>
      </c>
      <c r="U60">
        <v>13.7</v>
      </c>
      <c r="V60">
        <v>13.1</v>
      </c>
      <c r="W60">
        <v>13.1</v>
      </c>
      <c r="Y60" t="s">
        <v>337</v>
      </c>
      <c r="Z60" t="s">
        <v>336</v>
      </c>
    </row>
    <row r="61" spans="1:26" x14ac:dyDescent="0.35">
      <c r="A61" s="1" t="s">
        <v>70</v>
      </c>
      <c r="B61">
        <v>4</v>
      </c>
      <c r="C61">
        <v>12</v>
      </c>
      <c r="D61" s="3" t="s">
        <v>35</v>
      </c>
      <c r="E61">
        <v>12.6</v>
      </c>
      <c r="F61">
        <v>12.7</v>
      </c>
      <c r="I61" s="2">
        <v>43222</v>
      </c>
      <c r="J61" s="2" t="s">
        <v>335</v>
      </c>
      <c r="K61" s="2"/>
      <c r="L61">
        <v>12.2</v>
      </c>
      <c r="M61">
        <v>12.1</v>
      </c>
      <c r="O61">
        <v>12.8</v>
      </c>
      <c r="P61">
        <v>12.8</v>
      </c>
      <c r="Q61" s="2">
        <v>43298</v>
      </c>
      <c r="R61" t="s">
        <v>336</v>
      </c>
      <c r="T61">
        <v>13</v>
      </c>
      <c r="U61">
        <v>12.7</v>
      </c>
      <c r="V61">
        <v>12.4</v>
      </c>
      <c r="W61">
        <v>12.1</v>
      </c>
      <c r="Y61" t="s">
        <v>337</v>
      </c>
      <c r="Z61" t="s">
        <v>336</v>
      </c>
    </row>
    <row r="62" spans="1:26" x14ac:dyDescent="0.35">
      <c r="A62" s="1" t="s">
        <v>71</v>
      </c>
      <c r="B62">
        <v>4</v>
      </c>
      <c r="C62">
        <v>13</v>
      </c>
      <c r="D62" s="3" t="s">
        <v>35</v>
      </c>
      <c r="E62">
        <v>13.1</v>
      </c>
      <c r="F62">
        <v>13.3</v>
      </c>
      <c r="I62" s="2">
        <v>43222</v>
      </c>
      <c r="J62" s="2" t="s">
        <v>335</v>
      </c>
      <c r="K62" s="2"/>
      <c r="L62">
        <v>13.9</v>
      </c>
      <c r="M62">
        <v>13.7</v>
      </c>
      <c r="O62">
        <v>13.7</v>
      </c>
      <c r="P62">
        <v>13.6</v>
      </c>
      <c r="Q62" s="2">
        <v>43298</v>
      </c>
      <c r="R62" t="s">
        <v>336</v>
      </c>
      <c r="T62">
        <v>13.1</v>
      </c>
      <c r="U62">
        <v>13.4</v>
      </c>
      <c r="V62">
        <v>13.7</v>
      </c>
      <c r="W62">
        <v>13.9</v>
      </c>
      <c r="Y62" t="s">
        <v>337</v>
      </c>
      <c r="Z62" t="s">
        <v>336</v>
      </c>
    </row>
    <row r="63" spans="1:26" x14ac:dyDescent="0.35">
      <c r="A63" s="1" t="s">
        <v>72</v>
      </c>
      <c r="B63">
        <v>4</v>
      </c>
      <c r="C63">
        <v>14</v>
      </c>
      <c r="D63" s="3" t="s">
        <v>35</v>
      </c>
      <c r="E63">
        <v>12.3</v>
      </c>
      <c r="F63">
        <v>12.4</v>
      </c>
      <c r="I63" s="2">
        <v>43222</v>
      </c>
      <c r="J63" s="2" t="s">
        <v>335</v>
      </c>
      <c r="K63" s="2"/>
      <c r="L63">
        <v>12.4</v>
      </c>
      <c r="M63">
        <v>12.6</v>
      </c>
      <c r="O63">
        <v>12.3</v>
      </c>
      <c r="P63">
        <v>12.8</v>
      </c>
      <c r="Q63" s="2">
        <v>43298</v>
      </c>
      <c r="R63" t="s">
        <v>336</v>
      </c>
      <c r="T63">
        <v>12.5</v>
      </c>
      <c r="U63">
        <v>12.8</v>
      </c>
      <c r="V63">
        <v>12.5</v>
      </c>
      <c r="W63">
        <v>12.4</v>
      </c>
      <c r="Y63" t="s">
        <v>337</v>
      </c>
      <c r="Z63" t="s">
        <v>336</v>
      </c>
    </row>
    <row r="64" spans="1:26" x14ac:dyDescent="0.35">
      <c r="A64" s="1" t="s">
        <v>73</v>
      </c>
      <c r="B64">
        <v>4</v>
      </c>
      <c r="C64">
        <v>15</v>
      </c>
      <c r="D64" s="3" t="s">
        <v>35</v>
      </c>
      <c r="E64">
        <v>14.4</v>
      </c>
      <c r="F64">
        <v>14.3</v>
      </c>
      <c r="I64" s="2">
        <v>43222</v>
      </c>
      <c r="J64" s="2" t="s">
        <v>335</v>
      </c>
      <c r="K64" s="2"/>
      <c r="L64">
        <v>15</v>
      </c>
      <c r="M64">
        <v>15</v>
      </c>
      <c r="O64">
        <v>14</v>
      </c>
      <c r="P64">
        <v>14.4</v>
      </c>
      <c r="Q64" s="2">
        <v>43298</v>
      </c>
      <c r="R64" t="s">
        <v>336</v>
      </c>
      <c r="T64">
        <v>14.3</v>
      </c>
      <c r="U64">
        <v>14.5</v>
      </c>
      <c r="V64">
        <v>14.5</v>
      </c>
      <c r="W64">
        <v>14.9</v>
      </c>
      <c r="Y64" t="s">
        <v>337</v>
      </c>
      <c r="Z64" t="s">
        <v>336</v>
      </c>
    </row>
    <row r="65" spans="1:27" x14ac:dyDescent="0.35">
      <c r="A65" s="1" t="s">
        <v>74</v>
      </c>
      <c r="B65">
        <v>4</v>
      </c>
      <c r="C65">
        <v>16</v>
      </c>
      <c r="D65" s="3" t="s">
        <v>35</v>
      </c>
      <c r="E65">
        <v>13.1</v>
      </c>
      <c r="F65">
        <v>13.4</v>
      </c>
      <c r="G65">
        <v>13.6</v>
      </c>
      <c r="H65">
        <v>13</v>
      </c>
      <c r="I65" s="2">
        <v>43222</v>
      </c>
      <c r="J65" s="2" t="s">
        <v>335</v>
      </c>
      <c r="K65" s="2"/>
      <c r="L65">
        <v>12.1</v>
      </c>
      <c r="M65">
        <v>12</v>
      </c>
      <c r="O65">
        <v>13.3</v>
      </c>
      <c r="P65">
        <v>13.3</v>
      </c>
      <c r="Q65" s="2">
        <v>43298</v>
      </c>
      <c r="R65" t="s">
        <v>336</v>
      </c>
      <c r="T65">
        <v>13.3</v>
      </c>
      <c r="U65">
        <v>13.1</v>
      </c>
      <c r="V65">
        <v>12.4</v>
      </c>
      <c r="W65">
        <v>12.1</v>
      </c>
      <c r="Y65" t="s">
        <v>337</v>
      </c>
      <c r="Z65" t="s">
        <v>336</v>
      </c>
    </row>
    <row r="66" spans="1:27" x14ac:dyDescent="0.35">
      <c r="A66" s="1" t="s">
        <v>83</v>
      </c>
      <c r="B66">
        <v>5</v>
      </c>
      <c r="C66">
        <v>1</v>
      </c>
      <c r="D66" s="3" t="s">
        <v>18</v>
      </c>
      <c r="E66">
        <v>12.4</v>
      </c>
      <c r="F66">
        <v>12.6</v>
      </c>
      <c r="I66" s="2">
        <v>43222</v>
      </c>
      <c r="J66" s="2" t="s">
        <v>335</v>
      </c>
      <c r="K66" s="2" t="s">
        <v>338</v>
      </c>
      <c r="L66">
        <v>12.1</v>
      </c>
      <c r="M66">
        <v>11.9</v>
      </c>
      <c r="O66">
        <v>11.5</v>
      </c>
      <c r="Q66" s="2">
        <v>43298</v>
      </c>
      <c r="R66" t="s">
        <v>336</v>
      </c>
      <c r="T66">
        <v>12.4</v>
      </c>
      <c r="U66">
        <v>12.1</v>
      </c>
      <c r="V66">
        <v>11.9</v>
      </c>
      <c r="W66">
        <v>11.9</v>
      </c>
      <c r="Y66" t="s">
        <v>337</v>
      </c>
      <c r="Z66" t="s">
        <v>336</v>
      </c>
    </row>
    <row r="67" spans="1:27" x14ac:dyDescent="0.35">
      <c r="A67" s="1" t="s">
        <v>94</v>
      </c>
      <c r="B67">
        <v>5</v>
      </c>
      <c r="C67">
        <v>2</v>
      </c>
      <c r="D67" s="3" t="s">
        <v>18</v>
      </c>
      <c r="E67" s="11">
        <v>14.4</v>
      </c>
      <c r="F67" s="11">
        <v>14.5</v>
      </c>
      <c r="I67" s="2">
        <v>43222</v>
      </c>
      <c r="J67" s="2" t="s">
        <v>335</v>
      </c>
      <c r="K67" s="2"/>
      <c r="L67">
        <v>15.1</v>
      </c>
      <c r="M67">
        <v>15.5</v>
      </c>
      <c r="O67">
        <v>14.6</v>
      </c>
      <c r="Q67" s="2">
        <v>43298</v>
      </c>
      <c r="R67" t="s">
        <v>336</v>
      </c>
      <c r="T67">
        <v>14.5</v>
      </c>
      <c r="U67">
        <v>14.8</v>
      </c>
      <c r="V67">
        <v>15.5</v>
      </c>
      <c r="W67">
        <v>15.7</v>
      </c>
      <c r="Y67" t="s">
        <v>337</v>
      </c>
      <c r="Z67" t="s">
        <v>336</v>
      </c>
    </row>
    <row r="68" spans="1:27" x14ac:dyDescent="0.35">
      <c r="A68" s="1" t="s">
        <v>95</v>
      </c>
      <c r="B68">
        <v>5</v>
      </c>
      <c r="C68">
        <v>3</v>
      </c>
      <c r="D68" s="3" t="s">
        <v>18</v>
      </c>
      <c r="E68">
        <v>14.7</v>
      </c>
      <c r="F68">
        <v>14.9</v>
      </c>
      <c r="I68" s="2">
        <v>43222</v>
      </c>
      <c r="J68" s="2" t="s">
        <v>335</v>
      </c>
      <c r="K68" s="2"/>
      <c r="L68">
        <v>15.2</v>
      </c>
      <c r="M68">
        <v>15.1</v>
      </c>
      <c r="O68">
        <v>15.4</v>
      </c>
      <c r="Q68" s="2">
        <v>43298</v>
      </c>
      <c r="R68" t="s">
        <v>336</v>
      </c>
      <c r="T68">
        <v>14.5</v>
      </c>
      <c r="U68">
        <v>14.5</v>
      </c>
      <c r="V68">
        <v>14.8</v>
      </c>
      <c r="W68">
        <v>14.9</v>
      </c>
      <c r="Y68" t="s">
        <v>337</v>
      </c>
      <c r="Z68" t="s">
        <v>336</v>
      </c>
    </row>
    <row r="69" spans="1:27" x14ac:dyDescent="0.35">
      <c r="A69" s="1" t="s">
        <v>96</v>
      </c>
      <c r="B69">
        <v>5</v>
      </c>
      <c r="C69" s="3">
        <v>4</v>
      </c>
      <c r="D69" s="3" t="s">
        <v>18</v>
      </c>
      <c r="E69">
        <v>14.4</v>
      </c>
      <c r="F69">
        <v>14.7</v>
      </c>
      <c r="I69" s="2">
        <v>43222</v>
      </c>
      <c r="J69" s="2" t="s">
        <v>335</v>
      </c>
      <c r="K69" s="2"/>
      <c r="L69">
        <v>14.3</v>
      </c>
      <c r="M69">
        <v>14.1</v>
      </c>
      <c r="O69">
        <v>14.5</v>
      </c>
      <c r="Q69" s="2">
        <v>43298</v>
      </c>
      <c r="R69" t="s">
        <v>336</v>
      </c>
      <c r="T69">
        <v>14</v>
      </c>
      <c r="U69">
        <v>13.7</v>
      </c>
      <c r="V69">
        <v>14.3</v>
      </c>
      <c r="W69">
        <v>14.4</v>
      </c>
      <c r="Y69" t="s">
        <v>337</v>
      </c>
      <c r="Z69" t="s">
        <v>336</v>
      </c>
    </row>
    <row r="70" spans="1:27" x14ac:dyDescent="0.35">
      <c r="A70" s="1" t="s">
        <v>97</v>
      </c>
      <c r="B70">
        <v>5</v>
      </c>
      <c r="C70" s="3">
        <v>5</v>
      </c>
      <c r="D70" s="3" t="s">
        <v>18</v>
      </c>
      <c r="E70">
        <v>11</v>
      </c>
      <c r="F70">
        <v>10.6</v>
      </c>
      <c r="I70" s="2">
        <v>43222</v>
      </c>
      <c r="J70" s="2" t="s">
        <v>335</v>
      </c>
      <c r="K70" s="2"/>
      <c r="L70">
        <v>10.8</v>
      </c>
      <c r="M70">
        <v>11</v>
      </c>
      <c r="O70">
        <v>10.9</v>
      </c>
      <c r="Q70" s="2">
        <v>43298</v>
      </c>
      <c r="R70" t="s">
        <v>336</v>
      </c>
      <c r="T70">
        <v>10.3</v>
      </c>
      <c r="U70">
        <v>10.5</v>
      </c>
      <c r="V70">
        <v>10.5</v>
      </c>
      <c r="W70">
        <v>10.5</v>
      </c>
      <c r="Y70" t="s">
        <v>337</v>
      </c>
      <c r="Z70" t="s">
        <v>336</v>
      </c>
    </row>
    <row r="71" spans="1:27" x14ac:dyDescent="0.35">
      <c r="A71" s="1" t="s">
        <v>98</v>
      </c>
      <c r="B71">
        <v>5</v>
      </c>
      <c r="C71" s="3">
        <v>6</v>
      </c>
      <c r="D71" s="3" t="s">
        <v>18</v>
      </c>
      <c r="E71">
        <v>12.9</v>
      </c>
      <c r="F71">
        <v>13</v>
      </c>
      <c r="I71" s="2">
        <v>43222</v>
      </c>
      <c r="J71" s="2" t="s">
        <v>335</v>
      </c>
      <c r="K71" s="2"/>
      <c r="L71">
        <v>12.9</v>
      </c>
      <c r="M71">
        <v>12.9</v>
      </c>
      <c r="O71">
        <v>13</v>
      </c>
      <c r="Q71" s="2">
        <v>43298</v>
      </c>
      <c r="R71" t="s">
        <v>336</v>
      </c>
      <c r="T71">
        <v>12.8</v>
      </c>
      <c r="U71">
        <v>12.7</v>
      </c>
      <c r="V71">
        <v>12.8</v>
      </c>
      <c r="W71">
        <v>12.7</v>
      </c>
      <c r="Y71" t="s">
        <v>337</v>
      </c>
      <c r="Z71" t="s">
        <v>336</v>
      </c>
    </row>
    <row r="72" spans="1:27" x14ac:dyDescent="0.35">
      <c r="A72" s="1" t="s">
        <v>99</v>
      </c>
      <c r="B72">
        <v>5</v>
      </c>
      <c r="C72" s="3">
        <v>7</v>
      </c>
      <c r="D72" s="3" t="s">
        <v>18</v>
      </c>
      <c r="E72" s="11">
        <v>13</v>
      </c>
      <c r="F72" s="11">
        <v>13.2</v>
      </c>
      <c r="G72" s="12"/>
      <c r="I72" s="2">
        <v>43222</v>
      </c>
      <c r="J72" s="2" t="s">
        <v>335</v>
      </c>
      <c r="K72" s="2" t="s">
        <v>338</v>
      </c>
      <c r="L72">
        <v>12.2</v>
      </c>
      <c r="M72">
        <v>12.4</v>
      </c>
      <c r="O72">
        <v>12.8</v>
      </c>
      <c r="Q72" s="2">
        <v>43298</v>
      </c>
      <c r="R72" t="s">
        <v>336</v>
      </c>
      <c r="T72">
        <v>12.5</v>
      </c>
      <c r="U72">
        <v>12.4</v>
      </c>
      <c r="V72">
        <v>12.1</v>
      </c>
      <c r="W72">
        <v>12</v>
      </c>
      <c r="Y72" t="s">
        <v>337</v>
      </c>
      <c r="Z72" t="s">
        <v>336</v>
      </c>
    </row>
    <row r="73" spans="1:27" x14ac:dyDescent="0.35">
      <c r="A73" s="1" t="s">
        <v>100</v>
      </c>
      <c r="B73">
        <v>5</v>
      </c>
      <c r="C73" s="3">
        <v>8</v>
      </c>
      <c r="D73" s="3" t="s">
        <v>18</v>
      </c>
      <c r="E73" s="12">
        <v>15</v>
      </c>
      <c r="F73" s="12">
        <v>15.1</v>
      </c>
      <c r="G73" s="12"/>
      <c r="I73" s="2">
        <v>43222</v>
      </c>
      <c r="J73" s="2" t="s">
        <v>335</v>
      </c>
      <c r="K73" s="2"/>
      <c r="L73">
        <v>14.8</v>
      </c>
      <c r="M73">
        <v>14.8</v>
      </c>
      <c r="O73">
        <v>14.8</v>
      </c>
      <c r="Q73" s="2">
        <v>43298</v>
      </c>
      <c r="R73" t="s">
        <v>336</v>
      </c>
      <c r="T73">
        <v>14.7</v>
      </c>
      <c r="U73">
        <v>14.9</v>
      </c>
      <c r="V73">
        <v>14.6</v>
      </c>
      <c r="W73">
        <v>14.7</v>
      </c>
      <c r="Y73" t="s">
        <v>337</v>
      </c>
      <c r="Z73" t="s">
        <v>336</v>
      </c>
    </row>
    <row r="74" spans="1:27" x14ac:dyDescent="0.35">
      <c r="A74" s="1" t="s">
        <v>101</v>
      </c>
      <c r="B74">
        <v>5</v>
      </c>
      <c r="C74" s="3">
        <v>9</v>
      </c>
      <c r="D74" s="3" t="s">
        <v>18</v>
      </c>
      <c r="E74" s="12">
        <v>14</v>
      </c>
      <c r="F74" s="12">
        <v>13.7</v>
      </c>
      <c r="G74" s="12"/>
      <c r="I74" s="2">
        <v>43222</v>
      </c>
      <c r="J74" s="2" t="s">
        <v>335</v>
      </c>
      <c r="K74" s="2"/>
      <c r="L74">
        <v>14</v>
      </c>
      <c r="M74">
        <v>14</v>
      </c>
      <c r="O74">
        <v>14</v>
      </c>
      <c r="Q74" s="2">
        <v>43298</v>
      </c>
      <c r="R74" t="s">
        <v>336</v>
      </c>
      <c r="T74">
        <v>13.6</v>
      </c>
      <c r="U74">
        <v>14</v>
      </c>
      <c r="V74">
        <v>13.6</v>
      </c>
      <c r="W74">
        <v>13.7</v>
      </c>
      <c r="Y74" t="s">
        <v>337</v>
      </c>
      <c r="Z74" t="s">
        <v>336</v>
      </c>
    </row>
    <row r="75" spans="1:27" x14ac:dyDescent="0.35">
      <c r="A75" s="1" t="s">
        <v>86</v>
      </c>
      <c r="B75">
        <v>5</v>
      </c>
      <c r="C75">
        <v>10</v>
      </c>
      <c r="D75" s="3" t="s">
        <v>18</v>
      </c>
      <c r="E75" s="11">
        <v>8.8000000000000007</v>
      </c>
      <c r="F75" s="11">
        <v>8.6999999999999993</v>
      </c>
      <c r="G75" s="12"/>
      <c r="I75" s="2">
        <v>43222</v>
      </c>
      <c r="J75" s="2" t="s">
        <v>335</v>
      </c>
      <c r="K75" s="2" t="s">
        <v>338</v>
      </c>
      <c r="L75">
        <v>8.3000000000000007</v>
      </c>
      <c r="M75">
        <v>8.6</v>
      </c>
      <c r="O75">
        <v>8.9</v>
      </c>
      <c r="Q75" s="2">
        <v>43298</v>
      </c>
      <c r="R75" t="s">
        <v>336</v>
      </c>
      <c r="T75">
        <v>8.6</v>
      </c>
      <c r="U75">
        <v>8.6</v>
      </c>
      <c r="V75">
        <v>8.5</v>
      </c>
      <c r="W75">
        <v>8.4</v>
      </c>
      <c r="Y75" t="s">
        <v>337</v>
      </c>
      <c r="Z75" t="s">
        <v>336</v>
      </c>
    </row>
    <row r="76" spans="1:27" x14ac:dyDescent="0.35">
      <c r="A76" s="1" t="s">
        <v>88</v>
      </c>
      <c r="B76">
        <v>5</v>
      </c>
      <c r="C76">
        <v>11</v>
      </c>
      <c r="D76" s="3" t="s">
        <v>18</v>
      </c>
      <c r="E76">
        <v>13.5</v>
      </c>
      <c r="F76">
        <v>13.4</v>
      </c>
      <c r="I76" s="2">
        <v>43222</v>
      </c>
      <c r="J76" s="2" t="s">
        <v>335</v>
      </c>
      <c r="K76" s="2"/>
      <c r="L76">
        <v>13.5</v>
      </c>
      <c r="M76">
        <v>13.6</v>
      </c>
      <c r="O76">
        <v>13.5</v>
      </c>
      <c r="Q76" s="2">
        <v>43298</v>
      </c>
      <c r="R76" t="s">
        <v>336</v>
      </c>
      <c r="T76">
        <v>13.2</v>
      </c>
      <c r="U76">
        <v>13.2</v>
      </c>
      <c r="V76">
        <v>13</v>
      </c>
      <c r="W76">
        <v>13.1</v>
      </c>
      <c r="Y76" t="s">
        <v>337</v>
      </c>
      <c r="Z76" t="s">
        <v>336</v>
      </c>
    </row>
    <row r="77" spans="1:27" x14ac:dyDescent="0.35">
      <c r="A77" s="1" t="s">
        <v>89</v>
      </c>
      <c r="B77">
        <v>5</v>
      </c>
      <c r="C77">
        <v>12</v>
      </c>
      <c r="D77" s="3" t="s">
        <v>18</v>
      </c>
      <c r="E77">
        <v>17.399999999999999</v>
      </c>
      <c r="F77">
        <v>17.2</v>
      </c>
      <c r="I77" s="2">
        <v>43222</v>
      </c>
      <c r="J77" s="2" t="s">
        <v>335</v>
      </c>
      <c r="K77" s="2"/>
      <c r="L77">
        <v>16.7</v>
      </c>
      <c r="M77">
        <v>16.600000000000001</v>
      </c>
      <c r="O77">
        <v>17.100000000000001</v>
      </c>
      <c r="Q77" s="2">
        <v>43298</v>
      </c>
      <c r="R77" t="s">
        <v>336</v>
      </c>
      <c r="T77">
        <v>16.5</v>
      </c>
      <c r="U77">
        <v>16.7</v>
      </c>
      <c r="V77">
        <v>16.600000000000001</v>
      </c>
      <c r="W77">
        <v>16.600000000000001</v>
      </c>
      <c r="Y77" t="s">
        <v>337</v>
      </c>
      <c r="Z77" t="s">
        <v>336</v>
      </c>
    </row>
    <row r="78" spans="1:27" x14ac:dyDescent="0.35">
      <c r="A78" s="1" t="s">
        <v>90</v>
      </c>
      <c r="B78">
        <v>5</v>
      </c>
      <c r="C78">
        <v>13</v>
      </c>
      <c r="D78" s="3" t="s">
        <v>18</v>
      </c>
      <c r="E78">
        <v>15.3</v>
      </c>
      <c r="F78">
        <v>15.5</v>
      </c>
      <c r="I78" s="2">
        <v>43222</v>
      </c>
      <c r="J78" s="2" t="s">
        <v>335</v>
      </c>
      <c r="K78" s="2"/>
      <c r="L78">
        <v>15.2</v>
      </c>
      <c r="M78">
        <v>15.4</v>
      </c>
      <c r="O78">
        <v>15.7</v>
      </c>
      <c r="Q78" s="2">
        <v>43298</v>
      </c>
      <c r="R78" t="s">
        <v>336</v>
      </c>
      <c r="T78">
        <v>15</v>
      </c>
      <c r="U78">
        <v>15.6</v>
      </c>
      <c r="V78">
        <v>15.6</v>
      </c>
      <c r="W78">
        <v>15.7</v>
      </c>
      <c r="Y78" t="s">
        <v>337</v>
      </c>
      <c r="Z78" t="s">
        <v>336</v>
      </c>
    </row>
    <row r="79" spans="1:27" x14ac:dyDescent="0.35">
      <c r="A79" s="1" t="s">
        <v>91</v>
      </c>
      <c r="B79">
        <v>5</v>
      </c>
      <c r="C79">
        <v>14</v>
      </c>
      <c r="D79" s="3" t="s">
        <v>18</v>
      </c>
      <c r="E79">
        <v>17.100000000000001</v>
      </c>
      <c r="F79">
        <v>17.3</v>
      </c>
      <c r="G79">
        <v>16.5</v>
      </c>
      <c r="H79">
        <v>17.2</v>
      </c>
      <c r="I79" s="2">
        <v>43222</v>
      </c>
      <c r="J79" s="2" t="s">
        <v>335</v>
      </c>
      <c r="K79" s="2"/>
      <c r="L79">
        <v>16.100000000000001</v>
      </c>
      <c r="M79">
        <v>16</v>
      </c>
      <c r="O79">
        <v>17.100000000000001</v>
      </c>
      <c r="Q79" s="2">
        <v>43298</v>
      </c>
      <c r="R79" t="s">
        <v>336</v>
      </c>
      <c r="Y79" t="s">
        <v>337</v>
      </c>
      <c r="Z79" t="s">
        <v>336</v>
      </c>
      <c r="AA79" t="s">
        <v>339</v>
      </c>
    </row>
    <row r="80" spans="1:27" x14ac:dyDescent="0.35">
      <c r="A80" s="1" t="s">
        <v>340</v>
      </c>
      <c r="B80">
        <v>5</v>
      </c>
      <c r="C80">
        <v>14</v>
      </c>
      <c r="D80" s="3" t="s">
        <v>18</v>
      </c>
      <c r="J80" s="2"/>
      <c r="K80" s="2"/>
      <c r="R80" t="s">
        <v>336</v>
      </c>
      <c r="T80">
        <v>12.2</v>
      </c>
      <c r="U80">
        <v>12.5</v>
      </c>
      <c r="V80">
        <v>12.5</v>
      </c>
      <c r="W80">
        <v>12.8</v>
      </c>
      <c r="Y80" t="s">
        <v>337</v>
      </c>
      <c r="Z80" t="s">
        <v>336</v>
      </c>
    </row>
    <row r="81" spans="1:27" x14ac:dyDescent="0.35">
      <c r="A81" s="1" t="s">
        <v>92</v>
      </c>
      <c r="B81">
        <v>5</v>
      </c>
      <c r="C81">
        <v>15</v>
      </c>
      <c r="D81" s="3" t="s">
        <v>18</v>
      </c>
      <c r="E81">
        <v>14</v>
      </c>
      <c r="F81">
        <v>14.5</v>
      </c>
      <c r="G81">
        <v>14</v>
      </c>
      <c r="H81">
        <v>14.5</v>
      </c>
      <c r="I81" s="2">
        <v>43222</v>
      </c>
      <c r="J81" s="2" t="s">
        <v>335</v>
      </c>
      <c r="K81" s="2"/>
      <c r="L81">
        <v>14</v>
      </c>
      <c r="M81">
        <v>14</v>
      </c>
      <c r="O81">
        <v>14.3</v>
      </c>
      <c r="Q81" s="2">
        <v>43298</v>
      </c>
      <c r="R81" t="s">
        <v>336</v>
      </c>
      <c r="T81">
        <v>14.1</v>
      </c>
      <c r="U81">
        <v>13.9</v>
      </c>
      <c r="Y81" t="s">
        <v>337</v>
      </c>
      <c r="Z81" t="s">
        <v>336</v>
      </c>
      <c r="AA81" t="s">
        <v>341</v>
      </c>
    </row>
    <row r="82" spans="1:27" x14ac:dyDescent="0.35">
      <c r="A82" s="1" t="s">
        <v>342</v>
      </c>
      <c r="B82">
        <v>5</v>
      </c>
      <c r="C82">
        <v>15</v>
      </c>
      <c r="D82" s="3" t="s">
        <v>18</v>
      </c>
      <c r="I82" s="2"/>
      <c r="J82" s="2"/>
      <c r="K82" s="2"/>
      <c r="Q82" s="2"/>
      <c r="R82" t="s">
        <v>336</v>
      </c>
      <c r="T82">
        <v>10</v>
      </c>
      <c r="U82">
        <v>10.199999999999999</v>
      </c>
      <c r="V82">
        <v>9.5</v>
      </c>
      <c r="W82">
        <v>10</v>
      </c>
      <c r="Y82" t="s">
        <v>337</v>
      </c>
      <c r="Z82" t="s">
        <v>336</v>
      </c>
    </row>
    <row r="83" spans="1:27" x14ac:dyDescent="0.35">
      <c r="A83" s="1" t="s">
        <v>93</v>
      </c>
      <c r="B83">
        <v>5</v>
      </c>
      <c r="C83">
        <v>16</v>
      </c>
      <c r="D83" s="3" t="s">
        <v>18</v>
      </c>
      <c r="E83">
        <v>16.3</v>
      </c>
      <c r="F83">
        <v>16.3</v>
      </c>
      <c r="I83" s="2">
        <v>43222</v>
      </c>
      <c r="J83" s="2" t="s">
        <v>335</v>
      </c>
      <c r="K83" s="2"/>
      <c r="L83">
        <v>16.100000000000001</v>
      </c>
      <c r="M83">
        <v>16.399999999999999</v>
      </c>
      <c r="O83">
        <v>16.399999999999999</v>
      </c>
      <c r="Q83" s="2">
        <v>43298</v>
      </c>
      <c r="R83" t="s">
        <v>336</v>
      </c>
      <c r="Y83" t="s">
        <v>337</v>
      </c>
      <c r="Z83" t="s">
        <v>336</v>
      </c>
      <c r="AA83" t="s">
        <v>339</v>
      </c>
    </row>
    <row r="84" spans="1:27" x14ac:dyDescent="0.35">
      <c r="A84" s="1" t="s">
        <v>343</v>
      </c>
      <c r="B84">
        <v>5</v>
      </c>
      <c r="C84">
        <v>16</v>
      </c>
      <c r="D84" s="3" t="s">
        <v>18</v>
      </c>
      <c r="I84" s="2"/>
      <c r="J84" s="2"/>
      <c r="K84" s="2"/>
      <c r="Q84" s="2"/>
      <c r="R84" t="s">
        <v>336</v>
      </c>
      <c r="T84">
        <v>13.2</v>
      </c>
      <c r="U84">
        <v>13.5</v>
      </c>
      <c r="V84">
        <v>13.4</v>
      </c>
      <c r="W84">
        <v>13.7</v>
      </c>
      <c r="Y84" t="s">
        <v>337</v>
      </c>
      <c r="Z84" t="s">
        <v>336</v>
      </c>
    </row>
    <row r="85" spans="1:27" x14ac:dyDescent="0.35">
      <c r="A85" s="1" t="s">
        <v>102</v>
      </c>
      <c r="B85">
        <v>6</v>
      </c>
      <c r="C85">
        <v>1</v>
      </c>
      <c r="D85" s="3" t="s">
        <v>35</v>
      </c>
      <c r="E85" s="11">
        <v>11</v>
      </c>
      <c r="F85" s="11">
        <v>11</v>
      </c>
      <c r="I85" s="2">
        <v>43222</v>
      </c>
      <c r="J85" s="2" t="s">
        <v>335</v>
      </c>
      <c r="K85" s="2" t="s">
        <v>338</v>
      </c>
      <c r="L85">
        <v>11.4</v>
      </c>
      <c r="M85">
        <v>11.8</v>
      </c>
      <c r="N85">
        <v>11.5</v>
      </c>
      <c r="O85">
        <v>11.2</v>
      </c>
      <c r="Q85" s="2">
        <v>43298</v>
      </c>
      <c r="R85" t="s">
        <v>336</v>
      </c>
      <c r="T85">
        <v>11</v>
      </c>
      <c r="U85">
        <v>11</v>
      </c>
      <c r="V85">
        <v>11.4</v>
      </c>
      <c r="W85">
        <v>11.5</v>
      </c>
      <c r="Y85" t="s">
        <v>337</v>
      </c>
      <c r="Z85" t="s">
        <v>336</v>
      </c>
    </row>
    <row r="86" spans="1:27" x14ac:dyDescent="0.35">
      <c r="A86" s="1" t="s">
        <v>109</v>
      </c>
      <c r="B86">
        <v>6</v>
      </c>
      <c r="C86">
        <v>2</v>
      </c>
      <c r="D86" s="3" t="s">
        <v>35</v>
      </c>
      <c r="E86" s="12">
        <v>13.2</v>
      </c>
      <c r="F86" s="12">
        <v>13.2</v>
      </c>
      <c r="I86" s="2">
        <v>43222</v>
      </c>
      <c r="J86" s="2" t="s">
        <v>335</v>
      </c>
      <c r="K86" s="2"/>
      <c r="L86">
        <v>13.6</v>
      </c>
      <c r="M86">
        <v>13.6</v>
      </c>
      <c r="O86">
        <v>13.3</v>
      </c>
      <c r="Q86" s="2">
        <v>43298</v>
      </c>
      <c r="R86" t="s">
        <v>336</v>
      </c>
      <c r="T86">
        <v>12.9</v>
      </c>
      <c r="U86">
        <v>13.3</v>
      </c>
      <c r="V86">
        <v>13.1</v>
      </c>
      <c r="W86">
        <v>13.2</v>
      </c>
      <c r="Y86" t="s">
        <v>337</v>
      </c>
      <c r="Z86" t="s">
        <v>336</v>
      </c>
    </row>
    <row r="87" spans="1:27" x14ac:dyDescent="0.35">
      <c r="A87" s="1" t="s">
        <v>110</v>
      </c>
      <c r="B87">
        <v>6</v>
      </c>
      <c r="C87">
        <v>3</v>
      </c>
      <c r="D87" s="3" t="s">
        <v>35</v>
      </c>
      <c r="E87" s="12">
        <v>14.2</v>
      </c>
      <c r="F87" s="12">
        <v>14.4</v>
      </c>
      <c r="I87" s="2">
        <v>43222</v>
      </c>
      <c r="J87" s="2" t="s">
        <v>335</v>
      </c>
      <c r="K87" s="2"/>
      <c r="L87">
        <v>14.7</v>
      </c>
      <c r="M87">
        <v>14.6</v>
      </c>
      <c r="O87">
        <v>14.5</v>
      </c>
      <c r="Q87" s="2">
        <v>43298</v>
      </c>
      <c r="R87" t="s">
        <v>336</v>
      </c>
      <c r="T87">
        <v>13.9</v>
      </c>
      <c r="U87">
        <v>14</v>
      </c>
      <c r="V87">
        <v>14.3</v>
      </c>
      <c r="W87">
        <v>14.5</v>
      </c>
      <c r="Y87" t="s">
        <v>337</v>
      </c>
      <c r="Z87" t="s">
        <v>336</v>
      </c>
    </row>
    <row r="88" spans="1:27" x14ac:dyDescent="0.35">
      <c r="A88" s="1" t="s">
        <v>111</v>
      </c>
      <c r="B88">
        <v>6</v>
      </c>
      <c r="C88" s="3">
        <v>4</v>
      </c>
      <c r="D88" s="3" t="s">
        <v>35</v>
      </c>
      <c r="E88">
        <v>12.6</v>
      </c>
      <c r="F88">
        <v>13</v>
      </c>
      <c r="G88" s="12">
        <v>13</v>
      </c>
      <c r="H88" s="12">
        <v>12.5</v>
      </c>
      <c r="I88" s="2">
        <v>43222</v>
      </c>
      <c r="J88" s="2" t="s">
        <v>335</v>
      </c>
      <c r="K88" s="2"/>
      <c r="L88">
        <v>12.7</v>
      </c>
      <c r="M88">
        <v>12.7</v>
      </c>
      <c r="O88">
        <v>13</v>
      </c>
      <c r="Q88" s="2">
        <v>43298</v>
      </c>
      <c r="R88" t="s">
        <v>336</v>
      </c>
      <c r="T88">
        <v>12.4</v>
      </c>
      <c r="U88">
        <v>12.5</v>
      </c>
      <c r="V88">
        <v>12.3</v>
      </c>
      <c r="W88">
        <v>12.5</v>
      </c>
      <c r="Y88" t="s">
        <v>337</v>
      </c>
      <c r="Z88" t="s">
        <v>336</v>
      </c>
    </row>
    <row r="89" spans="1:27" x14ac:dyDescent="0.35">
      <c r="A89" s="1" t="s">
        <v>112</v>
      </c>
      <c r="B89">
        <v>6</v>
      </c>
      <c r="C89" s="3">
        <v>5</v>
      </c>
      <c r="D89" s="3" t="s">
        <v>35</v>
      </c>
      <c r="E89" s="12">
        <v>14.2</v>
      </c>
      <c r="F89" s="12">
        <v>14</v>
      </c>
      <c r="I89" s="2">
        <v>43222</v>
      </c>
      <c r="J89" s="2" t="s">
        <v>335</v>
      </c>
      <c r="K89" s="2"/>
      <c r="L89">
        <v>13.6</v>
      </c>
      <c r="M89">
        <v>13.6</v>
      </c>
      <c r="O89">
        <v>14.1</v>
      </c>
      <c r="Q89" s="2">
        <v>43298</v>
      </c>
      <c r="R89" t="s">
        <v>336</v>
      </c>
      <c r="T89">
        <v>13.9</v>
      </c>
      <c r="U89">
        <v>13.9</v>
      </c>
      <c r="V89">
        <v>13.4</v>
      </c>
      <c r="W89">
        <v>13.5</v>
      </c>
      <c r="Y89" t="s">
        <v>337</v>
      </c>
      <c r="Z89" t="s">
        <v>336</v>
      </c>
    </row>
    <row r="90" spans="1:27" x14ac:dyDescent="0.35">
      <c r="A90" s="1" t="s">
        <v>113</v>
      </c>
      <c r="B90">
        <v>6</v>
      </c>
      <c r="C90" s="3">
        <v>6</v>
      </c>
      <c r="D90" s="3" t="s">
        <v>35</v>
      </c>
      <c r="E90" s="11">
        <v>10.199999999999999</v>
      </c>
      <c r="F90" s="11">
        <v>10.199999999999999</v>
      </c>
      <c r="I90" s="2">
        <v>43222</v>
      </c>
      <c r="J90" s="2" t="s">
        <v>335</v>
      </c>
      <c r="K90" s="2" t="s">
        <v>338</v>
      </c>
      <c r="L90">
        <v>10.199999999999999</v>
      </c>
      <c r="M90">
        <v>10.4</v>
      </c>
      <c r="O90">
        <v>10.199999999999999</v>
      </c>
      <c r="Q90" s="2">
        <v>43298</v>
      </c>
      <c r="R90" t="s">
        <v>336</v>
      </c>
      <c r="T90">
        <v>9.8000000000000007</v>
      </c>
      <c r="U90">
        <v>10.1</v>
      </c>
      <c r="V90">
        <v>9.9</v>
      </c>
      <c r="W90">
        <v>10.1</v>
      </c>
      <c r="Y90" t="s">
        <v>337</v>
      </c>
      <c r="Z90" t="s">
        <v>336</v>
      </c>
    </row>
    <row r="91" spans="1:27" x14ac:dyDescent="0.35">
      <c r="A91" s="1" t="s">
        <v>114</v>
      </c>
      <c r="B91">
        <v>6</v>
      </c>
      <c r="C91" s="3">
        <v>7</v>
      </c>
      <c r="D91" s="3" t="s">
        <v>35</v>
      </c>
      <c r="E91">
        <v>14.4</v>
      </c>
      <c r="F91">
        <v>14.4</v>
      </c>
      <c r="G91">
        <v>14.9</v>
      </c>
      <c r="H91">
        <v>14.3</v>
      </c>
      <c r="I91" s="2">
        <v>43222</v>
      </c>
      <c r="J91" s="2" t="s">
        <v>335</v>
      </c>
      <c r="K91" s="2"/>
      <c r="L91">
        <v>14.2</v>
      </c>
      <c r="M91">
        <v>14.2</v>
      </c>
      <c r="O91">
        <v>14.4</v>
      </c>
      <c r="Q91" s="2">
        <v>43298</v>
      </c>
      <c r="R91" t="s">
        <v>336</v>
      </c>
      <c r="T91">
        <v>14.4</v>
      </c>
      <c r="U91">
        <v>14</v>
      </c>
      <c r="V91">
        <v>14.3</v>
      </c>
      <c r="W91">
        <v>14</v>
      </c>
      <c r="Y91" t="s">
        <v>337</v>
      </c>
      <c r="Z91" t="s">
        <v>336</v>
      </c>
    </row>
    <row r="92" spans="1:27" x14ac:dyDescent="0.35">
      <c r="A92" s="1" t="s">
        <v>115</v>
      </c>
      <c r="B92">
        <v>6</v>
      </c>
      <c r="C92" s="3">
        <v>8</v>
      </c>
      <c r="D92" s="3" t="s">
        <v>35</v>
      </c>
      <c r="E92">
        <v>14.4</v>
      </c>
      <c r="F92">
        <v>14.2</v>
      </c>
      <c r="I92" s="2">
        <v>43222</v>
      </c>
      <c r="J92" s="2" t="s">
        <v>335</v>
      </c>
      <c r="K92" s="2"/>
      <c r="L92">
        <v>14.1</v>
      </c>
      <c r="M92">
        <v>14.1</v>
      </c>
      <c r="O92">
        <v>14.3</v>
      </c>
      <c r="Q92" s="2">
        <v>43298</v>
      </c>
      <c r="R92" t="s">
        <v>336</v>
      </c>
      <c r="T92">
        <v>14.2</v>
      </c>
      <c r="U92">
        <v>14</v>
      </c>
      <c r="V92">
        <v>14.2</v>
      </c>
      <c r="W92">
        <v>13.7</v>
      </c>
      <c r="Y92" t="s">
        <v>337</v>
      </c>
      <c r="Z92" t="s">
        <v>336</v>
      </c>
    </row>
    <row r="93" spans="1:27" x14ac:dyDescent="0.35">
      <c r="A93" s="1" t="s">
        <v>116</v>
      </c>
      <c r="B93">
        <v>6</v>
      </c>
      <c r="C93" s="3">
        <v>9</v>
      </c>
      <c r="D93" s="3" t="s">
        <v>35</v>
      </c>
      <c r="E93">
        <v>13.9</v>
      </c>
      <c r="F93">
        <v>13.8</v>
      </c>
      <c r="I93" s="2">
        <v>43222</v>
      </c>
      <c r="J93" s="2" t="s">
        <v>335</v>
      </c>
      <c r="K93" s="2"/>
      <c r="L93">
        <v>14.5</v>
      </c>
      <c r="M93">
        <v>14.2</v>
      </c>
      <c r="O93">
        <v>13.9</v>
      </c>
      <c r="Q93" s="2">
        <v>43298</v>
      </c>
      <c r="R93" t="s">
        <v>336</v>
      </c>
      <c r="T93">
        <v>13.9</v>
      </c>
      <c r="U93">
        <v>13.9</v>
      </c>
      <c r="V93">
        <v>14</v>
      </c>
      <c r="W93">
        <v>13.8</v>
      </c>
      <c r="Y93" t="s">
        <v>337</v>
      </c>
      <c r="Z93" t="s">
        <v>336</v>
      </c>
    </row>
    <row r="94" spans="1:27" x14ac:dyDescent="0.35">
      <c r="A94" s="1" t="s">
        <v>103</v>
      </c>
      <c r="B94">
        <v>6</v>
      </c>
      <c r="C94">
        <v>10</v>
      </c>
      <c r="D94" s="3" t="s">
        <v>35</v>
      </c>
      <c r="E94">
        <v>11.6</v>
      </c>
      <c r="F94">
        <v>11.7</v>
      </c>
      <c r="I94" s="2">
        <v>43222</v>
      </c>
      <c r="J94" s="2" t="s">
        <v>335</v>
      </c>
      <c r="K94" s="2"/>
      <c r="L94">
        <v>12.2</v>
      </c>
      <c r="M94">
        <v>12.1</v>
      </c>
      <c r="O94">
        <v>11.9</v>
      </c>
      <c r="Q94" s="2">
        <v>43298</v>
      </c>
      <c r="R94" t="s">
        <v>336</v>
      </c>
      <c r="T94">
        <v>11.5</v>
      </c>
      <c r="U94">
        <v>11.5</v>
      </c>
      <c r="V94">
        <v>11.6</v>
      </c>
      <c r="W94">
        <v>11.6</v>
      </c>
      <c r="Y94" t="s">
        <v>337</v>
      </c>
      <c r="Z94" t="s">
        <v>336</v>
      </c>
    </row>
    <row r="95" spans="1:27" x14ac:dyDescent="0.35">
      <c r="A95" s="1" t="s">
        <v>104</v>
      </c>
      <c r="B95">
        <v>6</v>
      </c>
      <c r="C95">
        <v>11</v>
      </c>
      <c r="D95" s="3" t="s">
        <v>35</v>
      </c>
      <c r="E95">
        <v>16.5</v>
      </c>
      <c r="F95">
        <v>16.399999999999999</v>
      </c>
      <c r="I95" s="2">
        <v>43222</v>
      </c>
      <c r="J95" s="2" t="s">
        <v>335</v>
      </c>
      <c r="K95" s="2"/>
      <c r="L95">
        <v>16.899999999999999</v>
      </c>
      <c r="M95">
        <v>16.600000000000001</v>
      </c>
      <c r="O95">
        <v>16.2</v>
      </c>
      <c r="Q95" s="2">
        <v>43298</v>
      </c>
      <c r="R95" t="s">
        <v>336</v>
      </c>
      <c r="T95">
        <v>16.8</v>
      </c>
      <c r="U95">
        <v>16.600000000000001</v>
      </c>
      <c r="V95">
        <v>16.399999999999999</v>
      </c>
      <c r="W95">
        <v>16.2</v>
      </c>
      <c r="Y95" t="s">
        <v>337</v>
      </c>
      <c r="Z95" t="s">
        <v>336</v>
      </c>
    </row>
    <row r="96" spans="1:27" x14ac:dyDescent="0.35">
      <c r="A96" s="1" t="s">
        <v>105</v>
      </c>
      <c r="B96">
        <v>6</v>
      </c>
      <c r="C96">
        <v>12</v>
      </c>
      <c r="D96" s="3" t="s">
        <v>35</v>
      </c>
      <c r="E96">
        <v>16.7</v>
      </c>
      <c r="F96">
        <v>16.7</v>
      </c>
      <c r="I96" s="2">
        <v>43222</v>
      </c>
      <c r="J96" s="2" t="s">
        <v>335</v>
      </c>
      <c r="K96" s="2"/>
      <c r="L96">
        <v>17.7</v>
      </c>
      <c r="M96">
        <v>17.5</v>
      </c>
      <c r="O96">
        <v>17.2</v>
      </c>
      <c r="Q96" s="2">
        <v>43298</v>
      </c>
      <c r="R96" t="s">
        <v>336</v>
      </c>
      <c r="T96">
        <v>16.5</v>
      </c>
      <c r="U96">
        <v>16.8</v>
      </c>
      <c r="V96">
        <v>16.7</v>
      </c>
      <c r="W96">
        <v>16.8</v>
      </c>
      <c r="Y96" t="s">
        <v>337</v>
      </c>
      <c r="Z96" t="s">
        <v>336</v>
      </c>
    </row>
    <row r="97" spans="1:26" x14ac:dyDescent="0.35">
      <c r="A97" s="1" t="s">
        <v>106</v>
      </c>
      <c r="B97">
        <v>6</v>
      </c>
      <c r="C97">
        <v>13</v>
      </c>
      <c r="D97" s="3" t="s">
        <v>35</v>
      </c>
      <c r="E97">
        <v>15.5</v>
      </c>
      <c r="F97">
        <v>15.5</v>
      </c>
      <c r="I97" s="2">
        <v>43222</v>
      </c>
      <c r="J97" s="2" t="s">
        <v>335</v>
      </c>
      <c r="K97" s="2"/>
      <c r="L97">
        <v>15.2</v>
      </c>
      <c r="M97">
        <v>15.1</v>
      </c>
      <c r="O97">
        <v>15.8</v>
      </c>
      <c r="Q97" s="2">
        <v>43298</v>
      </c>
      <c r="R97" t="s">
        <v>336</v>
      </c>
      <c r="T97">
        <v>15</v>
      </c>
      <c r="U97">
        <v>15</v>
      </c>
      <c r="V97">
        <v>14.7</v>
      </c>
      <c r="W97">
        <v>14.8</v>
      </c>
      <c r="Y97" t="s">
        <v>337</v>
      </c>
      <c r="Z97" t="s">
        <v>336</v>
      </c>
    </row>
    <row r="98" spans="1:26" x14ac:dyDescent="0.35">
      <c r="A98" s="1" t="s">
        <v>107</v>
      </c>
      <c r="B98">
        <v>6</v>
      </c>
      <c r="C98">
        <v>14</v>
      </c>
      <c r="D98" s="3" t="s">
        <v>35</v>
      </c>
      <c r="E98">
        <v>11.5</v>
      </c>
      <c r="F98">
        <v>11.5</v>
      </c>
      <c r="I98" s="2">
        <v>43222</v>
      </c>
      <c r="J98" s="2" t="s">
        <v>335</v>
      </c>
      <c r="K98" s="2"/>
      <c r="L98">
        <v>14.1</v>
      </c>
      <c r="M98">
        <v>14.4</v>
      </c>
      <c r="O98">
        <v>14.9</v>
      </c>
      <c r="Q98" s="2">
        <v>43298</v>
      </c>
      <c r="R98" t="s">
        <v>336</v>
      </c>
      <c r="T98">
        <v>14.7</v>
      </c>
      <c r="U98">
        <v>14.8</v>
      </c>
      <c r="V98">
        <v>14.5</v>
      </c>
      <c r="W98">
        <v>14.7</v>
      </c>
      <c r="Y98" t="s">
        <v>337</v>
      </c>
      <c r="Z98" t="s">
        <v>336</v>
      </c>
    </row>
    <row r="99" spans="1:26" x14ac:dyDescent="0.35">
      <c r="A99" s="1" t="s">
        <v>108</v>
      </c>
      <c r="B99">
        <v>6</v>
      </c>
      <c r="C99">
        <v>15</v>
      </c>
      <c r="D99" s="3" t="s">
        <v>35</v>
      </c>
      <c r="E99">
        <v>12</v>
      </c>
      <c r="F99">
        <v>12.2</v>
      </c>
      <c r="I99" s="2">
        <v>43222</v>
      </c>
      <c r="J99" s="2" t="s">
        <v>335</v>
      </c>
      <c r="K99" s="2"/>
      <c r="L99">
        <v>12.4</v>
      </c>
      <c r="M99">
        <v>12.1</v>
      </c>
      <c r="O99">
        <v>11.8</v>
      </c>
      <c r="Q99" s="2">
        <v>43298</v>
      </c>
      <c r="R99" t="s">
        <v>336</v>
      </c>
      <c r="T99">
        <v>12</v>
      </c>
      <c r="U99">
        <v>12.5</v>
      </c>
      <c r="V99">
        <v>12.3</v>
      </c>
      <c r="W99">
        <v>12.2</v>
      </c>
      <c r="Y99" t="s">
        <v>337</v>
      </c>
      <c r="Z99" t="s">
        <v>336</v>
      </c>
    </row>
    <row r="100" spans="1:26" x14ac:dyDescent="0.35">
      <c r="A100" s="1" t="s">
        <v>344</v>
      </c>
      <c r="B100">
        <v>6</v>
      </c>
      <c r="C100">
        <v>16</v>
      </c>
      <c r="D100" s="3" t="s">
        <v>35</v>
      </c>
      <c r="E100">
        <v>11.4</v>
      </c>
      <c r="F100">
        <v>11.4</v>
      </c>
      <c r="I100" s="2">
        <v>43222</v>
      </c>
      <c r="J100" s="2" t="s">
        <v>335</v>
      </c>
      <c r="K100" s="2"/>
      <c r="L100">
        <v>11.9</v>
      </c>
      <c r="M100">
        <v>11.1</v>
      </c>
      <c r="N100">
        <v>11.4</v>
      </c>
      <c r="O100">
        <v>10.8</v>
      </c>
      <c r="Q100" s="2">
        <v>43298</v>
      </c>
      <c r="R100" t="s">
        <v>336</v>
      </c>
      <c r="T100">
        <v>11.1</v>
      </c>
      <c r="U100">
        <v>11.5</v>
      </c>
      <c r="V100">
        <v>11.2</v>
      </c>
      <c r="W100">
        <v>11.3</v>
      </c>
      <c r="Y100" t="s">
        <v>337</v>
      </c>
      <c r="Z100" t="s">
        <v>336</v>
      </c>
    </row>
    <row r="101" spans="1:26" x14ac:dyDescent="0.35">
      <c r="A101" s="1" t="s">
        <v>117</v>
      </c>
      <c r="B101">
        <v>7</v>
      </c>
      <c r="C101">
        <v>1</v>
      </c>
      <c r="D101" s="3" t="s">
        <v>118</v>
      </c>
      <c r="E101">
        <v>8.5</v>
      </c>
      <c r="F101">
        <v>8.6999999999999993</v>
      </c>
      <c r="G101">
        <v>9.6</v>
      </c>
      <c r="H101">
        <v>7</v>
      </c>
      <c r="I101" s="2">
        <v>43222</v>
      </c>
      <c r="J101" s="2" t="s">
        <v>335</v>
      </c>
      <c r="K101" s="2"/>
      <c r="L101">
        <v>9.5</v>
      </c>
      <c r="M101">
        <v>9.5</v>
      </c>
      <c r="O101">
        <v>9.6999999999999993</v>
      </c>
      <c r="Q101" s="2">
        <v>43298</v>
      </c>
      <c r="R101" t="s">
        <v>336</v>
      </c>
      <c r="T101">
        <v>8.1999999999999993</v>
      </c>
      <c r="U101">
        <v>8.5</v>
      </c>
      <c r="V101">
        <v>8</v>
      </c>
      <c r="W101">
        <v>8.1999999999999993</v>
      </c>
      <c r="Y101" t="s">
        <v>337</v>
      </c>
      <c r="Z101" t="s">
        <v>336</v>
      </c>
    </row>
    <row r="102" spans="1:26" x14ac:dyDescent="0.35">
      <c r="A102" s="1" t="s">
        <v>126</v>
      </c>
      <c r="B102">
        <v>7</v>
      </c>
      <c r="C102">
        <v>2</v>
      </c>
      <c r="D102" s="3" t="s">
        <v>118</v>
      </c>
      <c r="E102">
        <v>11</v>
      </c>
      <c r="F102">
        <v>11</v>
      </c>
      <c r="I102" s="2">
        <v>43222</v>
      </c>
      <c r="J102" s="2" t="s">
        <v>335</v>
      </c>
      <c r="K102" s="2"/>
      <c r="L102">
        <v>10.4</v>
      </c>
      <c r="M102">
        <v>9.8000000000000007</v>
      </c>
      <c r="N102">
        <v>10</v>
      </c>
      <c r="O102">
        <v>10.199999999999999</v>
      </c>
      <c r="Q102" s="2">
        <v>43298</v>
      </c>
      <c r="R102" t="s">
        <v>336</v>
      </c>
      <c r="T102">
        <v>9.5</v>
      </c>
      <c r="U102">
        <v>9.6</v>
      </c>
      <c r="V102">
        <v>9.6999999999999993</v>
      </c>
      <c r="W102">
        <v>10</v>
      </c>
      <c r="Y102" t="s">
        <v>337</v>
      </c>
      <c r="Z102" t="s">
        <v>336</v>
      </c>
    </row>
    <row r="103" spans="1:26" x14ac:dyDescent="0.35">
      <c r="A103" s="1" t="s">
        <v>127</v>
      </c>
      <c r="B103">
        <v>7</v>
      </c>
      <c r="C103">
        <v>3</v>
      </c>
      <c r="D103" s="3" t="s">
        <v>118</v>
      </c>
      <c r="E103">
        <v>11.1</v>
      </c>
      <c r="F103">
        <v>11.1</v>
      </c>
      <c r="I103" s="2">
        <v>43222</v>
      </c>
      <c r="J103" s="2" t="s">
        <v>335</v>
      </c>
      <c r="K103" s="2"/>
      <c r="L103">
        <v>11.5</v>
      </c>
      <c r="M103">
        <v>10.7</v>
      </c>
      <c r="N103">
        <v>10.7</v>
      </c>
      <c r="O103">
        <v>10.9</v>
      </c>
      <c r="Q103" s="2">
        <v>43298</v>
      </c>
      <c r="R103" t="s">
        <v>336</v>
      </c>
      <c r="T103">
        <v>11.2</v>
      </c>
      <c r="U103">
        <v>10.9</v>
      </c>
      <c r="V103">
        <v>9.6</v>
      </c>
      <c r="W103">
        <v>9.6</v>
      </c>
      <c r="Y103" t="s">
        <v>337</v>
      </c>
      <c r="Z103" t="s">
        <v>336</v>
      </c>
    </row>
    <row r="104" spans="1:26" x14ac:dyDescent="0.35">
      <c r="A104" s="1" t="s">
        <v>128</v>
      </c>
      <c r="B104">
        <v>7</v>
      </c>
      <c r="C104" s="3">
        <v>4</v>
      </c>
      <c r="D104" s="3" t="s">
        <v>118</v>
      </c>
      <c r="E104">
        <v>11.6</v>
      </c>
      <c r="F104">
        <v>11.5</v>
      </c>
      <c r="G104">
        <v>11.6</v>
      </c>
      <c r="H104">
        <v>11.1</v>
      </c>
      <c r="I104" s="2">
        <v>43222</v>
      </c>
      <c r="J104" s="2" t="s">
        <v>335</v>
      </c>
      <c r="K104" s="2"/>
      <c r="L104">
        <v>12.1</v>
      </c>
      <c r="M104">
        <v>12.4</v>
      </c>
      <c r="O104">
        <v>13.3</v>
      </c>
      <c r="Q104" s="2">
        <v>43298</v>
      </c>
      <c r="R104" t="s">
        <v>336</v>
      </c>
      <c r="T104">
        <v>12.4</v>
      </c>
      <c r="U104">
        <v>12.7</v>
      </c>
      <c r="V104">
        <v>12</v>
      </c>
      <c r="W104">
        <v>12</v>
      </c>
      <c r="Y104" t="s">
        <v>337</v>
      </c>
      <c r="Z104" t="s">
        <v>336</v>
      </c>
    </row>
    <row r="105" spans="1:26" x14ac:dyDescent="0.35">
      <c r="A105" s="1" t="s">
        <v>129</v>
      </c>
      <c r="B105">
        <v>7</v>
      </c>
      <c r="C105" s="3">
        <v>5</v>
      </c>
      <c r="D105" s="3" t="s">
        <v>118</v>
      </c>
      <c r="E105">
        <v>13</v>
      </c>
      <c r="F105">
        <v>12.8</v>
      </c>
      <c r="I105" s="2">
        <v>43222</v>
      </c>
      <c r="J105" s="2" t="s">
        <v>335</v>
      </c>
      <c r="K105" s="2"/>
      <c r="L105">
        <v>13.7</v>
      </c>
      <c r="M105">
        <v>13.1</v>
      </c>
      <c r="N105">
        <v>13.4</v>
      </c>
      <c r="O105">
        <v>12.8</v>
      </c>
      <c r="Q105" s="2">
        <v>43298</v>
      </c>
      <c r="R105" t="s">
        <v>336</v>
      </c>
      <c r="T105">
        <v>12.5</v>
      </c>
      <c r="U105">
        <v>12.3</v>
      </c>
      <c r="V105">
        <v>12.6</v>
      </c>
      <c r="W105">
        <v>12.7</v>
      </c>
      <c r="Y105" t="s">
        <v>337</v>
      </c>
      <c r="Z105" t="s">
        <v>336</v>
      </c>
    </row>
    <row r="106" spans="1:26" x14ac:dyDescent="0.35">
      <c r="A106" s="1" t="s">
        <v>130</v>
      </c>
      <c r="B106">
        <v>7</v>
      </c>
      <c r="C106" s="3">
        <v>6</v>
      </c>
      <c r="D106" s="3" t="s">
        <v>118</v>
      </c>
      <c r="E106">
        <v>11.2</v>
      </c>
      <c r="F106">
        <v>11.4</v>
      </c>
      <c r="I106" s="2">
        <v>43222</v>
      </c>
      <c r="J106" s="2" t="s">
        <v>335</v>
      </c>
      <c r="K106" s="2"/>
      <c r="L106">
        <v>11.6</v>
      </c>
      <c r="M106">
        <v>11.4</v>
      </c>
      <c r="O106">
        <v>11.2</v>
      </c>
      <c r="Q106" s="2">
        <v>43298</v>
      </c>
      <c r="R106" t="s">
        <v>336</v>
      </c>
      <c r="T106">
        <v>10.9</v>
      </c>
      <c r="U106">
        <v>11.1</v>
      </c>
      <c r="V106">
        <v>10.5</v>
      </c>
      <c r="W106">
        <v>10.5</v>
      </c>
      <c r="Y106" t="s">
        <v>337</v>
      </c>
      <c r="Z106" t="s">
        <v>336</v>
      </c>
    </row>
    <row r="107" spans="1:26" x14ac:dyDescent="0.35">
      <c r="A107" s="1" t="s">
        <v>131</v>
      </c>
      <c r="B107">
        <v>7</v>
      </c>
      <c r="C107" s="3">
        <v>7</v>
      </c>
      <c r="D107" s="3" t="s">
        <v>118</v>
      </c>
      <c r="E107">
        <v>11.4</v>
      </c>
      <c r="F107">
        <v>11.1</v>
      </c>
      <c r="I107" s="2">
        <v>43222</v>
      </c>
      <c r="J107" s="2" t="s">
        <v>335</v>
      </c>
      <c r="K107" s="2"/>
      <c r="L107">
        <v>11.6</v>
      </c>
      <c r="M107">
        <v>11.3</v>
      </c>
      <c r="O107">
        <v>11.6</v>
      </c>
      <c r="Q107" s="2">
        <v>43298</v>
      </c>
      <c r="R107" t="s">
        <v>336</v>
      </c>
      <c r="T107">
        <v>12.2</v>
      </c>
      <c r="U107">
        <v>12.1</v>
      </c>
      <c r="V107">
        <v>11.5</v>
      </c>
      <c r="W107">
        <v>11.4</v>
      </c>
      <c r="Y107" t="s">
        <v>337</v>
      </c>
      <c r="Z107" t="s">
        <v>336</v>
      </c>
    </row>
    <row r="108" spans="1:26" x14ac:dyDescent="0.35">
      <c r="A108" s="1" t="s">
        <v>132</v>
      </c>
      <c r="B108">
        <v>7</v>
      </c>
      <c r="C108" s="3">
        <v>8</v>
      </c>
      <c r="D108" s="3" t="s">
        <v>118</v>
      </c>
      <c r="E108">
        <v>12</v>
      </c>
      <c r="F108">
        <v>12.2</v>
      </c>
      <c r="G108">
        <v>12.7</v>
      </c>
      <c r="H108">
        <v>11.6</v>
      </c>
      <c r="I108" s="2">
        <v>43222</v>
      </c>
      <c r="J108" s="2" t="s">
        <v>335</v>
      </c>
      <c r="K108" s="2"/>
      <c r="L108">
        <v>11.9</v>
      </c>
      <c r="M108">
        <v>11.7</v>
      </c>
      <c r="O108">
        <v>12.3</v>
      </c>
      <c r="Q108" s="2">
        <v>43298</v>
      </c>
      <c r="R108" t="s">
        <v>336</v>
      </c>
      <c r="T108">
        <v>11.6</v>
      </c>
      <c r="U108">
        <v>11.4</v>
      </c>
      <c r="V108">
        <v>12.2</v>
      </c>
      <c r="W108">
        <v>12.1</v>
      </c>
      <c r="Y108" t="s">
        <v>337</v>
      </c>
      <c r="Z108" t="s">
        <v>336</v>
      </c>
    </row>
    <row r="109" spans="1:26" x14ac:dyDescent="0.35">
      <c r="A109" s="1" t="s">
        <v>133</v>
      </c>
      <c r="B109">
        <v>7</v>
      </c>
      <c r="C109" s="3">
        <v>9</v>
      </c>
      <c r="D109" s="3" t="s">
        <v>118</v>
      </c>
      <c r="E109">
        <v>8.1999999999999993</v>
      </c>
      <c r="F109">
        <v>8.5</v>
      </c>
      <c r="G109">
        <v>7.8</v>
      </c>
      <c r="H109">
        <v>8.3000000000000007</v>
      </c>
      <c r="I109" s="2">
        <v>43222</v>
      </c>
      <c r="J109" s="2" t="s">
        <v>335</v>
      </c>
      <c r="K109" s="2"/>
      <c r="L109">
        <v>8</v>
      </c>
      <c r="M109">
        <v>8</v>
      </c>
      <c r="O109">
        <v>7.9</v>
      </c>
      <c r="Q109" s="2">
        <v>43298</v>
      </c>
      <c r="R109" t="s">
        <v>336</v>
      </c>
      <c r="T109">
        <v>7.7</v>
      </c>
      <c r="U109">
        <v>7.9</v>
      </c>
      <c r="V109">
        <v>7.6</v>
      </c>
      <c r="W109">
        <v>7.5</v>
      </c>
      <c r="Y109" t="s">
        <v>337</v>
      </c>
      <c r="Z109" t="s">
        <v>336</v>
      </c>
    </row>
    <row r="110" spans="1:26" x14ac:dyDescent="0.35">
      <c r="A110" s="1" t="s">
        <v>119</v>
      </c>
      <c r="B110">
        <v>7</v>
      </c>
      <c r="C110">
        <v>10</v>
      </c>
      <c r="D110" s="3" t="s">
        <v>118</v>
      </c>
      <c r="E110">
        <v>11.9</v>
      </c>
      <c r="F110">
        <v>11.7</v>
      </c>
      <c r="I110" s="2">
        <v>43222</v>
      </c>
      <c r="J110" s="2" t="s">
        <v>335</v>
      </c>
      <c r="K110" s="2"/>
      <c r="L110">
        <v>11.6</v>
      </c>
      <c r="M110">
        <v>11.5</v>
      </c>
      <c r="O110">
        <v>12.2</v>
      </c>
      <c r="Q110" s="2">
        <v>43298</v>
      </c>
      <c r="R110" t="s">
        <v>336</v>
      </c>
      <c r="T110">
        <v>12</v>
      </c>
      <c r="U110">
        <v>11.7</v>
      </c>
      <c r="V110">
        <v>11.3</v>
      </c>
      <c r="W110">
        <v>11.3</v>
      </c>
      <c r="Y110" t="s">
        <v>337</v>
      </c>
      <c r="Z110" t="s">
        <v>336</v>
      </c>
    </row>
    <row r="111" spans="1:26" x14ac:dyDescent="0.35">
      <c r="A111" s="1" t="s">
        <v>120</v>
      </c>
      <c r="B111">
        <v>7</v>
      </c>
      <c r="C111">
        <v>11</v>
      </c>
      <c r="D111" s="3" t="s">
        <v>118</v>
      </c>
      <c r="E111">
        <v>11.6</v>
      </c>
      <c r="F111">
        <v>12</v>
      </c>
      <c r="I111" s="2">
        <v>43222</v>
      </c>
      <c r="J111" s="2" t="s">
        <v>335</v>
      </c>
      <c r="K111" s="2"/>
      <c r="L111">
        <v>11</v>
      </c>
      <c r="M111">
        <v>11.1</v>
      </c>
      <c r="O111">
        <v>11.5</v>
      </c>
      <c r="Q111" s="2">
        <v>43298</v>
      </c>
      <c r="R111" t="s">
        <v>336</v>
      </c>
      <c r="T111">
        <v>10.7</v>
      </c>
      <c r="U111">
        <v>10.5</v>
      </c>
      <c r="V111">
        <v>11.4</v>
      </c>
      <c r="W111">
        <v>11.3</v>
      </c>
      <c r="Y111" t="s">
        <v>337</v>
      </c>
      <c r="Z111" t="s">
        <v>336</v>
      </c>
    </row>
    <row r="112" spans="1:26" x14ac:dyDescent="0.35">
      <c r="A112" s="1" t="s">
        <v>121</v>
      </c>
      <c r="B112">
        <v>7</v>
      </c>
      <c r="C112">
        <v>12</v>
      </c>
      <c r="D112" s="3" t="s">
        <v>118</v>
      </c>
      <c r="E112" s="11">
        <v>12.2</v>
      </c>
      <c r="F112" s="11">
        <v>12.2</v>
      </c>
      <c r="G112" s="11">
        <v>12.5</v>
      </c>
      <c r="H112" s="11">
        <v>11.7</v>
      </c>
      <c r="I112" s="2">
        <v>43222</v>
      </c>
      <c r="J112" s="2" t="s">
        <v>335</v>
      </c>
      <c r="K112" s="2" t="s">
        <v>338</v>
      </c>
      <c r="L112">
        <v>12.7</v>
      </c>
      <c r="M112">
        <v>12.5</v>
      </c>
      <c r="O112">
        <v>12.5</v>
      </c>
      <c r="Q112" s="2">
        <v>43298</v>
      </c>
      <c r="R112" t="s">
        <v>336</v>
      </c>
      <c r="T112">
        <v>10.5</v>
      </c>
      <c r="U112">
        <v>10.7</v>
      </c>
      <c r="V112">
        <v>10.9</v>
      </c>
      <c r="W112">
        <v>11.3</v>
      </c>
      <c r="Y112" t="s">
        <v>337</v>
      </c>
      <c r="Z112" t="s">
        <v>336</v>
      </c>
    </row>
    <row r="113" spans="1:26" x14ac:dyDescent="0.35">
      <c r="A113" s="1" t="s">
        <v>122</v>
      </c>
      <c r="B113">
        <v>7</v>
      </c>
      <c r="C113">
        <v>13</v>
      </c>
      <c r="D113" s="3" t="s">
        <v>118</v>
      </c>
      <c r="E113">
        <v>8</v>
      </c>
      <c r="F113">
        <v>7.8</v>
      </c>
      <c r="I113" s="2">
        <v>43222</v>
      </c>
      <c r="J113" s="2" t="s">
        <v>335</v>
      </c>
      <c r="K113" s="2"/>
      <c r="L113">
        <v>8.3000000000000007</v>
      </c>
      <c r="M113">
        <v>8.8000000000000007</v>
      </c>
      <c r="N113">
        <v>8.4</v>
      </c>
      <c r="O113">
        <v>8.3000000000000007</v>
      </c>
      <c r="Q113" s="2">
        <v>43298</v>
      </c>
      <c r="R113" t="s">
        <v>336</v>
      </c>
      <c r="T113">
        <v>7.8</v>
      </c>
      <c r="U113">
        <v>7.5</v>
      </c>
      <c r="V113">
        <v>7.5</v>
      </c>
      <c r="W113">
        <v>7.6</v>
      </c>
      <c r="Y113" t="s">
        <v>337</v>
      </c>
      <c r="Z113" t="s">
        <v>336</v>
      </c>
    </row>
    <row r="114" spans="1:26" x14ac:dyDescent="0.35">
      <c r="A114" s="1" t="s">
        <v>123</v>
      </c>
      <c r="B114">
        <v>7</v>
      </c>
      <c r="C114">
        <v>14</v>
      </c>
      <c r="D114" s="3" t="s">
        <v>118</v>
      </c>
      <c r="E114">
        <v>12.1</v>
      </c>
      <c r="F114">
        <v>12</v>
      </c>
      <c r="I114" s="2">
        <v>43222</v>
      </c>
      <c r="J114" s="2" t="s">
        <v>335</v>
      </c>
      <c r="K114" s="2"/>
      <c r="L114">
        <v>12.6</v>
      </c>
      <c r="M114">
        <v>12.4</v>
      </c>
      <c r="O114">
        <v>11.7</v>
      </c>
      <c r="Q114" s="2">
        <v>43298</v>
      </c>
      <c r="R114" t="s">
        <v>336</v>
      </c>
      <c r="T114">
        <v>12</v>
      </c>
      <c r="U114">
        <v>12</v>
      </c>
      <c r="V114">
        <v>12.6</v>
      </c>
      <c r="W114">
        <v>12.2</v>
      </c>
      <c r="Y114" t="s">
        <v>337</v>
      </c>
      <c r="Z114" t="s">
        <v>336</v>
      </c>
    </row>
    <row r="115" spans="1:26" x14ac:dyDescent="0.35">
      <c r="A115" s="1" t="s">
        <v>124</v>
      </c>
      <c r="B115">
        <v>7</v>
      </c>
      <c r="C115">
        <v>15</v>
      </c>
      <c r="D115" s="3" t="s">
        <v>118</v>
      </c>
      <c r="E115">
        <v>12.4</v>
      </c>
      <c r="F115">
        <v>12</v>
      </c>
      <c r="I115" s="2">
        <v>43222</v>
      </c>
      <c r="J115" s="2" t="s">
        <v>335</v>
      </c>
      <c r="K115" s="2"/>
      <c r="L115">
        <v>10.199999999999999</v>
      </c>
      <c r="M115">
        <v>10.4</v>
      </c>
      <c r="O115">
        <v>14</v>
      </c>
      <c r="Q115" s="2">
        <v>43298</v>
      </c>
      <c r="R115" t="s">
        <v>336</v>
      </c>
      <c r="T115">
        <v>10.1</v>
      </c>
      <c r="U115">
        <v>10.4</v>
      </c>
      <c r="V115">
        <v>10.5</v>
      </c>
      <c r="W115">
        <v>10.7</v>
      </c>
      <c r="Y115" t="s">
        <v>337</v>
      </c>
      <c r="Z115" t="s">
        <v>336</v>
      </c>
    </row>
    <row r="116" spans="1:26" x14ac:dyDescent="0.35">
      <c r="A116" s="1" t="s">
        <v>125</v>
      </c>
      <c r="B116">
        <v>7</v>
      </c>
      <c r="C116">
        <v>16</v>
      </c>
      <c r="D116" s="3" t="s">
        <v>118</v>
      </c>
      <c r="E116">
        <v>6.5</v>
      </c>
      <c r="F116">
        <v>6.5</v>
      </c>
      <c r="I116" s="2">
        <v>43222</v>
      </c>
      <c r="J116" s="2" t="s">
        <v>335</v>
      </c>
      <c r="K116" s="2"/>
      <c r="L116">
        <v>5.8</v>
      </c>
      <c r="M116">
        <v>6.1</v>
      </c>
      <c r="O116">
        <v>6.3</v>
      </c>
      <c r="Q116" s="2">
        <v>43298</v>
      </c>
      <c r="R116" t="s">
        <v>336</v>
      </c>
      <c r="T116">
        <v>5</v>
      </c>
      <c r="U116">
        <v>5.5</v>
      </c>
      <c r="V116">
        <v>5.0999999999999996</v>
      </c>
      <c r="W116">
        <v>5.5</v>
      </c>
      <c r="Y116" t="s">
        <v>337</v>
      </c>
      <c r="Z116" t="s">
        <v>336</v>
      </c>
    </row>
    <row r="117" spans="1:26" x14ac:dyDescent="0.35">
      <c r="A117" s="1" t="s">
        <v>134</v>
      </c>
      <c r="B117">
        <v>8</v>
      </c>
      <c r="C117">
        <v>1</v>
      </c>
      <c r="D117" s="3" t="s">
        <v>118</v>
      </c>
      <c r="E117">
        <v>13.6</v>
      </c>
      <c r="F117">
        <v>13.5</v>
      </c>
      <c r="I117" s="2">
        <v>43222</v>
      </c>
      <c r="J117" s="2" t="s">
        <v>335</v>
      </c>
      <c r="K117" s="2"/>
      <c r="L117">
        <v>14.1</v>
      </c>
      <c r="M117">
        <v>13.9</v>
      </c>
      <c r="O117">
        <v>14</v>
      </c>
      <c r="Q117" s="2">
        <v>43298</v>
      </c>
      <c r="R117" t="s">
        <v>336</v>
      </c>
      <c r="T117">
        <v>12.6</v>
      </c>
      <c r="U117">
        <v>13</v>
      </c>
      <c r="V117">
        <v>12.6</v>
      </c>
      <c r="W117">
        <v>12.9</v>
      </c>
      <c r="Y117" t="s">
        <v>337</v>
      </c>
      <c r="Z117" t="s">
        <v>336</v>
      </c>
    </row>
    <row r="118" spans="1:26" x14ac:dyDescent="0.35">
      <c r="A118" s="1" t="s">
        <v>142</v>
      </c>
      <c r="B118">
        <v>8</v>
      </c>
      <c r="C118">
        <v>2</v>
      </c>
      <c r="D118" s="3" t="s">
        <v>118</v>
      </c>
      <c r="E118">
        <v>10.6</v>
      </c>
      <c r="F118">
        <v>10.199999999999999</v>
      </c>
      <c r="I118" s="2">
        <v>43222</v>
      </c>
      <c r="J118" s="2" t="s">
        <v>335</v>
      </c>
      <c r="K118" s="2"/>
      <c r="L118">
        <v>12.5</v>
      </c>
      <c r="M118">
        <v>12.1</v>
      </c>
      <c r="O118">
        <v>10.5</v>
      </c>
      <c r="Q118" s="2">
        <v>43298</v>
      </c>
      <c r="R118" t="s">
        <v>336</v>
      </c>
      <c r="T118">
        <v>10.3</v>
      </c>
      <c r="U118">
        <v>10.7</v>
      </c>
      <c r="V118">
        <v>12.4</v>
      </c>
      <c r="W118">
        <v>12.7</v>
      </c>
      <c r="Y118" t="s">
        <v>337</v>
      </c>
      <c r="Z118" t="s">
        <v>336</v>
      </c>
    </row>
    <row r="119" spans="1:26" x14ac:dyDescent="0.35">
      <c r="A119" s="1" t="s">
        <v>143</v>
      </c>
      <c r="B119">
        <v>8</v>
      </c>
      <c r="C119">
        <v>3</v>
      </c>
      <c r="D119" s="3" t="s">
        <v>118</v>
      </c>
      <c r="E119">
        <v>7.3</v>
      </c>
      <c r="F119">
        <v>7.1</v>
      </c>
      <c r="I119" s="2">
        <v>43222</v>
      </c>
      <c r="J119" s="2" t="s">
        <v>335</v>
      </c>
      <c r="K119" s="2"/>
      <c r="L119">
        <v>7</v>
      </c>
      <c r="M119">
        <v>7.1</v>
      </c>
      <c r="O119">
        <v>7.1</v>
      </c>
      <c r="Q119" s="2">
        <v>43298</v>
      </c>
      <c r="R119" t="s">
        <v>336</v>
      </c>
      <c r="T119">
        <v>6.5</v>
      </c>
      <c r="U119">
        <v>6.5</v>
      </c>
      <c r="V119">
        <v>7.1</v>
      </c>
      <c r="W119">
        <v>7</v>
      </c>
      <c r="Y119" t="s">
        <v>337</v>
      </c>
      <c r="Z119" t="s">
        <v>336</v>
      </c>
    </row>
    <row r="120" spans="1:26" x14ac:dyDescent="0.35">
      <c r="A120" s="1" t="s">
        <v>144</v>
      </c>
      <c r="B120">
        <v>8</v>
      </c>
      <c r="C120" s="3">
        <v>4</v>
      </c>
      <c r="D120" s="3" t="s">
        <v>118</v>
      </c>
      <c r="E120">
        <v>13</v>
      </c>
      <c r="F120">
        <v>13.3</v>
      </c>
      <c r="G120">
        <v>13.5</v>
      </c>
      <c r="H120">
        <v>12.7</v>
      </c>
      <c r="I120" s="2">
        <v>43222</v>
      </c>
      <c r="J120" s="2" t="s">
        <v>335</v>
      </c>
      <c r="K120" s="2"/>
      <c r="L120">
        <v>13.4</v>
      </c>
      <c r="M120">
        <v>13.1</v>
      </c>
      <c r="O120">
        <v>13</v>
      </c>
      <c r="Q120" s="2">
        <v>43298</v>
      </c>
      <c r="R120" t="s">
        <v>336</v>
      </c>
      <c r="T120">
        <v>13.1</v>
      </c>
      <c r="U120">
        <v>13.5</v>
      </c>
      <c r="V120">
        <v>13.1</v>
      </c>
      <c r="W120">
        <v>13.5</v>
      </c>
      <c r="Y120" t="s">
        <v>337</v>
      </c>
      <c r="Z120" t="s">
        <v>336</v>
      </c>
    </row>
    <row r="121" spans="1:26" x14ac:dyDescent="0.35">
      <c r="A121" s="1" t="s">
        <v>145</v>
      </c>
      <c r="B121">
        <v>8</v>
      </c>
      <c r="C121" s="3">
        <v>5</v>
      </c>
      <c r="D121" s="3" t="s">
        <v>118</v>
      </c>
      <c r="E121">
        <v>13.5</v>
      </c>
      <c r="F121">
        <v>13.7</v>
      </c>
      <c r="I121" s="2">
        <v>43222</v>
      </c>
      <c r="J121" s="2" t="s">
        <v>335</v>
      </c>
      <c r="K121" s="2"/>
      <c r="L121">
        <v>12.7</v>
      </c>
      <c r="M121">
        <v>13.2</v>
      </c>
      <c r="N121">
        <v>12.9</v>
      </c>
      <c r="O121">
        <v>13.3</v>
      </c>
      <c r="Q121" s="2">
        <v>43298</v>
      </c>
      <c r="R121" t="s">
        <v>336</v>
      </c>
      <c r="T121">
        <v>12.6</v>
      </c>
      <c r="U121">
        <v>12.5</v>
      </c>
      <c r="V121">
        <v>13.1</v>
      </c>
      <c r="W121">
        <v>13.3</v>
      </c>
      <c r="Y121" t="s">
        <v>337</v>
      </c>
      <c r="Z121" t="s">
        <v>336</v>
      </c>
    </row>
    <row r="122" spans="1:26" x14ac:dyDescent="0.35">
      <c r="A122" s="1" t="s">
        <v>146</v>
      </c>
      <c r="B122">
        <v>8</v>
      </c>
      <c r="C122" s="3">
        <v>6</v>
      </c>
      <c r="D122" s="3" t="s">
        <v>118</v>
      </c>
      <c r="E122">
        <v>11.7</v>
      </c>
      <c r="F122">
        <v>11.8</v>
      </c>
      <c r="I122" s="2">
        <v>43222</v>
      </c>
      <c r="J122" s="2" t="s">
        <v>335</v>
      </c>
      <c r="K122" s="2"/>
      <c r="L122">
        <v>10.6</v>
      </c>
      <c r="M122">
        <v>10.4</v>
      </c>
      <c r="O122">
        <v>11.2</v>
      </c>
      <c r="Q122" s="2">
        <v>43298</v>
      </c>
      <c r="R122" t="s">
        <v>336</v>
      </c>
      <c r="T122">
        <v>11</v>
      </c>
      <c r="U122">
        <v>11.2</v>
      </c>
      <c r="V122">
        <v>10.5</v>
      </c>
      <c r="W122">
        <v>10.5</v>
      </c>
      <c r="Y122" t="s">
        <v>337</v>
      </c>
      <c r="Z122" t="s">
        <v>336</v>
      </c>
    </row>
    <row r="123" spans="1:26" x14ac:dyDescent="0.35">
      <c r="A123" s="1" t="s">
        <v>147</v>
      </c>
      <c r="B123">
        <v>8</v>
      </c>
      <c r="C123" s="3">
        <v>7</v>
      </c>
      <c r="D123" s="3" t="s">
        <v>118</v>
      </c>
      <c r="E123">
        <v>13.2</v>
      </c>
      <c r="F123">
        <v>13</v>
      </c>
      <c r="I123" s="2">
        <v>43222</v>
      </c>
      <c r="J123" s="2" t="s">
        <v>335</v>
      </c>
      <c r="K123" s="2"/>
      <c r="L123">
        <v>12.2</v>
      </c>
      <c r="M123">
        <v>12.1</v>
      </c>
      <c r="O123">
        <v>13.2</v>
      </c>
      <c r="Q123" s="2">
        <v>43298</v>
      </c>
      <c r="R123" t="s">
        <v>336</v>
      </c>
      <c r="T123">
        <v>13.3</v>
      </c>
      <c r="U123">
        <v>13.2</v>
      </c>
      <c r="V123">
        <v>12.6</v>
      </c>
      <c r="W123">
        <v>12.3</v>
      </c>
      <c r="Y123" t="s">
        <v>337</v>
      </c>
      <c r="Z123" t="s">
        <v>336</v>
      </c>
    </row>
    <row r="124" spans="1:26" x14ac:dyDescent="0.35">
      <c r="A124" s="1" t="s">
        <v>148</v>
      </c>
      <c r="B124">
        <v>8</v>
      </c>
      <c r="C124" s="3">
        <v>8</v>
      </c>
      <c r="D124" s="3" t="s">
        <v>118</v>
      </c>
      <c r="E124">
        <v>11</v>
      </c>
      <c r="F124">
        <v>11.2</v>
      </c>
      <c r="I124" s="2">
        <v>43222</v>
      </c>
      <c r="J124" s="2" t="s">
        <v>335</v>
      </c>
      <c r="K124" s="2"/>
      <c r="L124">
        <v>11.6</v>
      </c>
      <c r="M124">
        <v>11.5</v>
      </c>
      <c r="O124">
        <v>11</v>
      </c>
      <c r="Q124" s="2">
        <v>43298</v>
      </c>
      <c r="R124" t="s">
        <v>336</v>
      </c>
      <c r="T124">
        <v>11</v>
      </c>
      <c r="U124">
        <v>11.5</v>
      </c>
      <c r="V124">
        <v>11.4</v>
      </c>
      <c r="W124">
        <v>11.5</v>
      </c>
      <c r="Y124" t="s">
        <v>337</v>
      </c>
      <c r="Z124" t="s">
        <v>336</v>
      </c>
    </row>
    <row r="125" spans="1:26" x14ac:dyDescent="0.35">
      <c r="A125" s="1" t="s">
        <v>149</v>
      </c>
      <c r="B125">
        <v>8</v>
      </c>
      <c r="C125" s="3">
        <v>9</v>
      </c>
      <c r="D125" s="3" t="s">
        <v>118</v>
      </c>
      <c r="E125">
        <v>11</v>
      </c>
      <c r="F125">
        <v>10.9</v>
      </c>
      <c r="G125">
        <v>10.3</v>
      </c>
      <c r="H125">
        <v>10.9</v>
      </c>
      <c r="I125" s="2">
        <v>43222</v>
      </c>
      <c r="J125" s="2" t="s">
        <v>335</v>
      </c>
      <c r="K125" s="2"/>
      <c r="L125">
        <v>11</v>
      </c>
      <c r="M125">
        <v>10.7</v>
      </c>
      <c r="O125">
        <v>11.1</v>
      </c>
      <c r="Q125" s="2">
        <v>43298</v>
      </c>
      <c r="R125" t="s">
        <v>336</v>
      </c>
      <c r="T125">
        <v>11.1</v>
      </c>
      <c r="U125">
        <v>11.1</v>
      </c>
      <c r="V125">
        <v>10.7</v>
      </c>
      <c r="W125">
        <v>10.6</v>
      </c>
      <c r="Y125" t="s">
        <v>337</v>
      </c>
      <c r="Z125" t="s">
        <v>336</v>
      </c>
    </row>
    <row r="126" spans="1:26" x14ac:dyDescent="0.35">
      <c r="A126" s="1" t="s">
        <v>135</v>
      </c>
      <c r="B126">
        <v>8</v>
      </c>
      <c r="C126">
        <v>10</v>
      </c>
      <c r="D126" s="3" t="s">
        <v>118</v>
      </c>
      <c r="E126">
        <v>9.5</v>
      </c>
      <c r="F126">
        <v>9.9</v>
      </c>
      <c r="G126">
        <v>9.1999999999999993</v>
      </c>
      <c r="H126">
        <v>9.8000000000000007</v>
      </c>
      <c r="I126" s="2">
        <v>43222</v>
      </c>
      <c r="J126" s="2" t="s">
        <v>335</v>
      </c>
      <c r="K126" s="2"/>
      <c r="L126">
        <v>9.3000000000000007</v>
      </c>
      <c r="M126">
        <v>9.4</v>
      </c>
      <c r="O126">
        <v>9.6</v>
      </c>
      <c r="Q126" s="2">
        <v>43298</v>
      </c>
      <c r="R126" t="s">
        <v>336</v>
      </c>
      <c r="T126">
        <v>9.4</v>
      </c>
      <c r="U126">
        <v>9.1</v>
      </c>
      <c r="V126">
        <v>9.1999999999999993</v>
      </c>
      <c r="W126">
        <v>9.1999999999999993</v>
      </c>
      <c r="Y126" t="s">
        <v>337</v>
      </c>
      <c r="Z126" t="s">
        <v>336</v>
      </c>
    </row>
    <row r="127" spans="1:26" x14ac:dyDescent="0.35">
      <c r="A127" s="1" t="s">
        <v>136</v>
      </c>
      <c r="B127">
        <v>8</v>
      </c>
      <c r="C127">
        <v>11</v>
      </c>
      <c r="D127" s="3" t="s">
        <v>118</v>
      </c>
      <c r="E127">
        <v>9.8000000000000007</v>
      </c>
      <c r="F127">
        <v>9.6999999999999993</v>
      </c>
      <c r="I127" s="2">
        <v>43222</v>
      </c>
      <c r="J127" s="2" t="s">
        <v>335</v>
      </c>
      <c r="K127" s="2"/>
      <c r="L127">
        <v>10.6</v>
      </c>
      <c r="M127">
        <v>10.9</v>
      </c>
      <c r="O127">
        <v>11.1</v>
      </c>
      <c r="Q127" s="2">
        <v>43298</v>
      </c>
      <c r="R127" t="s">
        <v>336</v>
      </c>
      <c r="S127" t="s">
        <v>345</v>
      </c>
      <c r="T127">
        <v>10.9</v>
      </c>
      <c r="U127">
        <v>10.7</v>
      </c>
      <c r="V127">
        <v>11.1</v>
      </c>
      <c r="W127">
        <v>11.1</v>
      </c>
      <c r="Y127" t="s">
        <v>337</v>
      </c>
      <c r="Z127" t="s">
        <v>336</v>
      </c>
    </row>
    <row r="128" spans="1:26" x14ac:dyDescent="0.35">
      <c r="A128" s="1" t="s">
        <v>137</v>
      </c>
      <c r="B128">
        <v>8</v>
      </c>
      <c r="C128">
        <v>12</v>
      </c>
      <c r="D128" s="3" t="s">
        <v>118</v>
      </c>
      <c r="E128">
        <v>12.4</v>
      </c>
      <c r="F128">
        <v>12.7</v>
      </c>
      <c r="I128" s="2">
        <v>43222</v>
      </c>
      <c r="J128" s="2" t="s">
        <v>335</v>
      </c>
      <c r="K128" s="2"/>
      <c r="L128">
        <v>11.5</v>
      </c>
      <c r="M128">
        <v>11.2</v>
      </c>
      <c r="O128">
        <v>13.6</v>
      </c>
      <c r="Q128" s="2">
        <v>43298</v>
      </c>
      <c r="R128" t="s">
        <v>336</v>
      </c>
      <c r="T128">
        <v>12.4</v>
      </c>
      <c r="U128">
        <v>12.8</v>
      </c>
      <c r="V128">
        <v>12.1</v>
      </c>
      <c r="W128">
        <v>11.8</v>
      </c>
      <c r="Y128" t="s">
        <v>337</v>
      </c>
      <c r="Z128" t="s">
        <v>336</v>
      </c>
    </row>
    <row r="129" spans="1:26" x14ac:dyDescent="0.35">
      <c r="A129" s="1" t="s">
        <v>138</v>
      </c>
      <c r="B129">
        <v>8</v>
      </c>
      <c r="C129">
        <v>13</v>
      </c>
      <c r="D129" s="3" t="s">
        <v>118</v>
      </c>
      <c r="E129">
        <v>9.8000000000000007</v>
      </c>
      <c r="F129">
        <v>9.6999999999999993</v>
      </c>
      <c r="I129" s="2">
        <v>43222</v>
      </c>
      <c r="J129" s="2" t="s">
        <v>335</v>
      </c>
      <c r="K129" s="2"/>
      <c r="L129">
        <v>9.1999999999999993</v>
      </c>
      <c r="M129">
        <v>8.9</v>
      </c>
      <c r="O129">
        <v>9.6999999999999993</v>
      </c>
      <c r="Q129" s="2">
        <v>43298</v>
      </c>
      <c r="R129" t="s">
        <v>336</v>
      </c>
      <c r="T129">
        <v>9.1</v>
      </c>
      <c r="U129">
        <v>8.6999999999999993</v>
      </c>
      <c r="V129">
        <v>8.9</v>
      </c>
      <c r="W129">
        <v>8.6</v>
      </c>
      <c r="Y129" t="s">
        <v>337</v>
      </c>
      <c r="Z129" t="s">
        <v>336</v>
      </c>
    </row>
    <row r="130" spans="1:26" x14ac:dyDescent="0.35">
      <c r="A130" s="1" t="s">
        <v>139</v>
      </c>
      <c r="B130">
        <v>8</v>
      </c>
      <c r="C130">
        <v>14</v>
      </c>
      <c r="D130" s="3" t="s">
        <v>118</v>
      </c>
      <c r="E130" s="11">
        <v>10.8</v>
      </c>
      <c r="F130" s="11">
        <v>10.5</v>
      </c>
      <c r="G130" s="11">
        <v>10.9</v>
      </c>
      <c r="H130" s="11">
        <v>10.3</v>
      </c>
      <c r="I130" s="2">
        <v>43222</v>
      </c>
      <c r="J130" s="2" t="s">
        <v>335</v>
      </c>
      <c r="K130" s="2" t="s">
        <v>338</v>
      </c>
      <c r="L130">
        <v>10.9</v>
      </c>
      <c r="M130">
        <v>10.5</v>
      </c>
      <c r="O130">
        <v>10.8</v>
      </c>
      <c r="Q130" s="2">
        <v>43298</v>
      </c>
      <c r="R130" t="s">
        <v>336</v>
      </c>
      <c r="T130">
        <v>10.3</v>
      </c>
      <c r="U130">
        <v>10.4</v>
      </c>
      <c r="V130">
        <v>10.5</v>
      </c>
      <c r="W130">
        <v>10.6</v>
      </c>
      <c r="Y130" t="s">
        <v>337</v>
      </c>
      <c r="Z130" t="s">
        <v>336</v>
      </c>
    </row>
    <row r="131" spans="1:26" x14ac:dyDescent="0.35">
      <c r="A131" s="1" t="s">
        <v>140</v>
      </c>
      <c r="B131">
        <v>8</v>
      </c>
      <c r="C131">
        <v>15</v>
      </c>
      <c r="D131" s="3" t="s">
        <v>118</v>
      </c>
      <c r="E131">
        <v>9.5</v>
      </c>
      <c r="F131">
        <v>9.1</v>
      </c>
      <c r="I131" s="2">
        <v>43222</v>
      </c>
      <c r="J131" s="2" t="s">
        <v>335</v>
      </c>
      <c r="K131" s="2"/>
      <c r="L131">
        <v>8.5</v>
      </c>
      <c r="M131">
        <v>7.7</v>
      </c>
      <c r="N131">
        <v>7.9</v>
      </c>
      <c r="O131">
        <v>7.8</v>
      </c>
      <c r="Q131" s="2">
        <v>43298</v>
      </c>
      <c r="R131" t="s">
        <v>336</v>
      </c>
      <c r="S131" t="s">
        <v>346</v>
      </c>
      <c r="T131">
        <v>6.8</v>
      </c>
      <c r="U131">
        <v>6.6</v>
      </c>
      <c r="V131">
        <v>6.8</v>
      </c>
      <c r="W131">
        <v>6.7</v>
      </c>
      <c r="Y131" t="s">
        <v>337</v>
      </c>
      <c r="Z131" t="s">
        <v>336</v>
      </c>
    </row>
    <row r="132" spans="1:26" x14ac:dyDescent="0.35">
      <c r="A132" s="1" t="s">
        <v>141</v>
      </c>
      <c r="B132">
        <v>8</v>
      </c>
      <c r="C132">
        <v>16</v>
      </c>
      <c r="D132" s="3" t="s">
        <v>118</v>
      </c>
      <c r="E132">
        <v>10.8</v>
      </c>
      <c r="F132">
        <v>10.5</v>
      </c>
      <c r="I132" s="2">
        <v>43222</v>
      </c>
      <c r="J132" s="2" t="s">
        <v>335</v>
      </c>
      <c r="K132" s="2"/>
      <c r="L132">
        <v>10.199999999999999</v>
      </c>
      <c r="M132">
        <v>10.199999999999999</v>
      </c>
      <c r="O132">
        <v>10.5</v>
      </c>
      <c r="Q132" s="2">
        <v>43298</v>
      </c>
      <c r="R132" t="s">
        <v>336</v>
      </c>
      <c r="T132">
        <v>10.1</v>
      </c>
      <c r="U132">
        <v>9.9</v>
      </c>
      <c r="V132">
        <v>10.1</v>
      </c>
      <c r="W132">
        <v>10</v>
      </c>
      <c r="Y132" t="s">
        <v>337</v>
      </c>
      <c r="Z132" t="s">
        <v>336</v>
      </c>
    </row>
    <row r="133" spans="1:26" x14ac:dyDescent="0.35">
      <c r="A133" s="1" t="s">
        <v>150</v>
      </c>
      <c r="B133">
        <v>9</v>
      </c>
      <c r="C133">
        <v>1</v>
      </c>
      <c r="D133" s="3" t="s">
        <v>118</v>
      </c>
      <c r="E133">
        <v>14.1</v>
      </c>
      <c r="F133">
        <v>14</v>
      </c>
      <c r="I133" s="2">
        <v>43222</v>
      </c>
      <c r="J133" s="2" t="s">
        <v>335</v>
      </c>
      <c r="K133" s="2"/>
      <c r="L133">
        <v>14.5</v>
      </c>
      <c r="M133">
        <v>14.5</v>
      </c>
      <c r="O133">
        <v>14</v>
      </c>
      <c r="Q133" s="2">
        <v>43298</v>
      </c>
      <c r="R133" t="s">
        <v>336</v>
      </c>
      <c r="T133">
        <v>13.1</v>
      </c>
      <c r="U133">
        <v>13.4</v>
      </c>
      <c r="V133">
        <v>13.6</v>
      </c>
      <c r="W133">
        <v>14</v>
      </c>
      <c r="Y133" t="s">
        <v>337</v>
      </c>
      <c r="Z133" t="s">
        <v>336</v>
      </c>
    </row>
    <row r="134" spans="1:26" x14ac:dyDescent="0.35">
      <c r="A134" s="1" t="s">
        <v>158</v>
      </c>
      <c r="B134">
        <v>9</v>
      </c>
      <c r="C134">
        <v>2</v>
      </c>
      <c r="D134" s="3" t="s">
        <v>118</v>
      </c>
      <c r="E134">
        <v>13.5</v>
      </c>
      <c r="F134">
        <v>13.4</v>
      </c>
      <c r="I134" s="2">
        <v>43222</v>
      </c>
      <c r="J134" s="2" t="s">
        <v>335</v>
      </c>
      <c r="K134" s="2"/>
      <c r="L134">
        <v>12.2</v>
      </c>
      <c r="M134">
        <v>11.8</v>
      </c>
      <c r="O134">
        <v>12.6</v>
      </c>
      <c r="Q134" s="2">
        <v>43298</v>
      </c>
      <c r="R134" t="s">
        <v>336</v>
      </c>
      <c r="T134">
        <v>12.1</v>
      </c>
      <c r="U134">
        <v>12</v>
      </c>
      <c r="V134">
        <v>11.4</v>
      </c>
      <c r="W134">
        <v>11.8</v>
      </c>
      <c r="Y134" t="s">
        <v>337</v>
      </c>
      <c r="Z134" t="s">
        <v>336</v>
      </c>
    </row>
    <row r="135" spans="1:26" x14ac:dyDescent="0.35">
      <c r="A135" s="1" t="s">
        <v>159</v>
      </c>
      <c r="B135">
        <v>9</v>
      </c>
      <c r="C135">
        <v>3</v>
      </c>
      <c r="D135" s="3" t="s">
        <v>118</v>
      </c>
      <c r="E135">
        <v>11.6</v>
      </c>
      <c r="F135">
        <v>11.5</v>
      </c>
      <c r="I135" s="2">
        <v>43222</v>
      </c>
      <c r="J135" s="2" t="s">
        <v>335</v>
      </c>
      <c r="K135" s="2"/>
      <c r="L135">
        <v>11</v>
      </c>
      <c r="M135">
        <v>11</v>
      </c>
      <c r="O135">
        <v>11</v>
      </c>
      <c r="Q135" s="2">
        <v>43298</v>
      </c>
      <c r="R135" t="s">
        <v>336</v>
      </c>
      <c r="T135">
        <v>10.9</v>
      </c>
      <c r="U135">
        <v>11.1</v>
      </c>
      <c r="V135">
        <v>11</v>
      </c>
      <c r="W135">
        <v>11</v>
      </c>
      <c r="Y135" t="s">
        <v>337</v>
      </c>
      <c r="Z135" t="s">
        <v>336</v>
      </c>
    </row>
    <row r="136" spans="1:26" x14ac:dyDescent="0.35">
      <c r="A136" s="1" t="s">
        <v>160</v>
      </c>
      <c r="B136">
        <v>9</v>
      </c>
      <c r="C136" s="3">
        <v>4</v>
      </c>
      <c r="D136" s="3" t="s">
        <v>118</v>
      </c>
      <c r="E136">
        <v>16.100000000000001</v>
      </c>
      <c r="F136">
        <v>16</v>
      </c>
      <c r="I136" s="2">
        <v>43222</v>
      </c>
      <c r="J136" s="2" t="s">
        <v>335</v>
      </c>
      <c r="K136" s="2"/>
      <c r="L136">
        <v>15.8</v>
      </c>
      <c r="M136">
        <v>16.100000000000001</v>
      </c>
      <c r="O136">
        <v>16</v>
      </c>
      <c r="Q136" s="2">
        <v>43298</v>
      </c>
      <c r="R136" t="s">
        <v>336</v>
      </c>
      <c r="T136">
        <v>15</v>
      </c>
      <c r="U136">
        <v>15.4</v>
      </c>
      <c r="V136">
        <v>15.1</v>
      </c>
      <c r="W136">
        <v>15.6</v>
      </c>
      <c r="Y136" t="s">
        <v>337</v>
      </c>
      <c r="Z136" t="s">
        <v>336</v>
      </c>
    </row>
    <row r="137" spans="1:26" x14ac:dyDescent="0.35">
      <c r="A137" s="1" t="s">
        <v>161</v>
      </c>
      <c r="B137">
        <v>9</v>
      </c>
      <c r="C137" s="3">
        <v>5</v>
      </c>
      <c r="D137" s="3" t="s">
        <v>118</v>
      </c>
      <c r="E137">
        <v>12.5</v>
      </c>
      <c r="F137">
        <v>12.9</v>
      </c>
      <c r="G137">
        <v>12.2</v>
      </c>
      <c r="H137">
        <v>12.8</v>
      </c>
      <c r="I137" s="2">
        <v>43222</v>
      </c>
      <c r="J137" s="2" t="s">
        <v>335</v>
      </c>
      <c r="K137" s="2" t="s">
        <v>347</v>
      </c>
      <c r="L137">
        <v>12.6</v>
      </c>
      <c r="M137">
        <v>12.2</v>
      </c>
      <c r="O137">
        <v>12.7</v>
      </c>
      <c r="Q137" s="2">
        <v>43298</v>
      </c>
      <c r="R137" t="s">
        <v>336</v>
      </c>
      <c r="T137">
        <v>12</v>
      </c>
      <c r="U137">
        <v>11.7</v>
      </c>
      <c r="V137">
        <v>11.6</v>
      </c>
      <c r="W137">
        <v>11.3</v>
      </c>
      <c r="Y137" t="s">
        <v>337</v>
      </c>
      <c r="Z137" t="s">
        <v>336</v>
      </c>
    </row>
    <row r="138" spans="1:26" x14ac:dyDescent="0.35">
      <c r="A138" s="1" t="s">
        <v>162</v>
      </c>
      <c r="B138">
        <v>9</v>
      </c>
      <c r="C138" s="3">
        <v>6</v>
      </c>
      <c r="D138" s="3" t="s">
        <v>118</v>
      </c>
      <c r="E138">
        <v>13.1</v>
      </c>
      <c r="F138">
        <v>13</v>
      </c>
      <c r="I138" s="2">
        <v>43222</v>
      </c>
      <c r="J138" s="2" t="s">
        <v>335</v>
      </c>
      <c r="K138" s="2"/>
      <c r="L138">
        <v>13.4</v>
      </c>
      <c r="M138">
        <v>12.6</v>
      </c>
      <c r="N138">
        <v>12.9</v>
      </c>
      <c r="O138">
        <v>12.1</v>
      </c>
      <c r="Q138" s="2">
        <v>43298</v>
      </c>
      <c r="R138" t="s">
        <v>336</v>
      </c>
      <c r="T138">
        <v>11.5</v>
      </c>
      <c r="U138">
        <v>11.4</v>
      </c>
      <c r="V138">
        <v>11.7</v>
      </c>
      <c r="W138">
        <v>11.4</v>
      </c>
      <c r="Y138" t="s">
        <v>337</v>
      </c>
      <c r="Z138" t="s">
        <v>336</v>
      </c>
    </row>
    <row r="139" spans="1:26" x14ac:dyDescent="0.35">
      <c r="A139" s="1" t="s">
        <v>163</v>
      </c>
      <c r="B139">
        <v>9</v>
      </c>
      <c r="C139" s="3">
        <v>7</v>
      </c>
      <c r="D139" s="3" t="s">
        <v>118</v>
      </c>
      <c r="E139">
        <v>12.6</v>
      </c>
      <c r="F139">
        <v>12.3</v>
      </c>
      <c r="I139" s="2">
        <v>43222</v>
      </c>
      <c r="J139" s="2" t="s">
        <v>335</v>
      </c>
      <c r="K139" s="2"/>
      <c r="L139">
        <v>12.7</v>
      </c>
      <c r="M139">
        <v>12.6</v>
      </c>
      <c r="O139">
        <v>12.6</v>
      </c>
      <c r="Q139" s="2">
        <v>43298</v>
      </c>
      <c r="R139" t="s">
        <v>336</v>
      </c>
      <c r="T139">
        <v>11.8</v>
      </c>
      <c r="U139">
        <v>11.6</v>
      </c>
      <c r="V139">
        <v>12.9</v>
      </c>
      <c r="W139">
        <v>12.8</v>
      </c>
      <c r="Y139" t="s">
        <v>337</v>
      </c>
      <c r="Z139" t="s">
        <v>336</v>
      </c>
    </row>
    <row r="140" spans="1:26" x14ac:dyDescent="0.35">
      <c r="A140" s="1" t="s">
        <v>164</v>
      </c>
      <c r="B140">
        <v>9</v>
      </c>
      <c r="C140" s="3">
        <v>8</v>
      </c>
      <c r="D140" s="3" t="s">
        <v>118</v>
      </c>
      <c r="E140">
        <v>14.5</v>
      </c>
      <c r="F140">
        <v>14.7</v>
      </c>
      <c r="I140" s="2">
        <v>43222</v>
      </c>
      <c r="J140" s="2" t="s">
        <v>335</v>
      </c>
      <c r="K140" s="2"/>
      <c r="L140">
        <v>14.2</v>
      </c>
      <c r="M140">
        <v>14.3</v>
      </c>
      <c r="O140">
        <v>14.4</v>
      </c>
      <c r="Q140" s="2">
        <v>43298</v>
      </c>
      <c r="R140" t="s">
        <v>336</v>
      </c>
      <c r="T140">
        <v>14.2</v>
      </c>
      <c r="U140">
        <v>14.1</v>
      </c>
      <c r="V140">
        <v>14.1</v>
      </c>
      <c r="W140">
        <v>14.5</v>
      </c>
      <c r="Y140" t="s">
        <v>337</v>
      </c>
      <c r="Z140" t="s">
        <v>336</v>
      </c>
    </row>
    <row r="141" spans="1:26" x14ac:dyDescent="0.35">
      <c r="A141" s="1" t="s">
        <v>165</v>
      </c>
      <c r="B141">
        <v>9</v>
      </c>
      <c r="C141" s="3">
        <v>9</v>
      </c>
      <c r="D141" s="3" t="s">
        <v>118</v>
      </c>
      <c r="E141">
        <v>12.2</v>
      </c>
      <c r="F141">
        <v>12.5</v>
      </c>
      <c r="I141" s="2">
        <v>43222</v>
      </c>
      <c r="J141" s="2" t="s">
        <v>335</v>
      </c>
      <c r="K141" s="2"/>
      <c r="L141">
        <v>10.5</v>
      </c>
      <c r="M141">
        <v>11</v>
      </c>
      <c r="N141">
        <v>10.8</v>
      </c>
      <c r="O141">
        <v>11</v>
      </c>
      <c r="Q141" s="2">
        <v>43298</v>
      </c>
      <c r="R141" t="s">
        <v>336</v>
      </c>
      <c r="T141">
        <v>9</v>
      </c>
      <c r="U141">
        <v>9</v>
      </c>
      <c r="V141">
        <v>9.4</v>
      </c>
      <c r="W141">
        <v>9.1999999999999993</v>
      </c>
      <c r="Y141" t="s">
        <v>337</v>
      </c>
      <c r="Z141" t="s">
        <v>336</v>
      </c>
    </row>
    <row r="142" spans="1:26" x14ac:dyDescent="0.35">
      <c r="A142" s="1" t="s">
        <v>151</v>
      </c>
      <c r="B142">
        <v>9</v>
      </c>
      <c r="C142">
        <v>10</v>
      </c>
      <c r="D142" s="3" t="s">
        <v>118</v>
      </c>
      <c r="E142">
        <v>9.6</v>
      </c>
      <c r="F142">
        <v>9.4</v>
      </c>
      <c r="I142" s="2">
        <v>43222</v>
      </c>
      <c r="J142" s="2" t="s">
        <v>335</v>
      </c>
      <c r="K142" s="2"/>
      <c r="L142">
        <v>8</v>
      </c>
      <c r="M142">
        <v>8</v>
      </c>
      <c r="O142">
        <v>8.3000000000000007</v>
      </c>
      <c r="Q142" s="2">
        <v>43298</v>
      </c>
      <c r="R142" t="s">
        <v>336</v>
      </c>
      <c r="T142">
        <v>7.2</v>
      </c>
      <c r="U142">
        <v>7</v>
      </c>
      <c r="V142">
        <v>7.3</v>
      </c>
      <c r="W142">
        <v>7.1</v>
      </c>
      <c r="Y142" t="s">
        <v>337</v>
      </c>
      <c r="Z142" t="s">
        <v>336</v>
      </c>
    </row>
    <row r="143" spans="1:26" x14ac:dyDescent="0.35">
      <c r="A143" s="1" t="s">
        <v>152</v>
      </c>
      <c r="B143">
        <v>9</v>
      </c>
      <c r="C143">
        <v>11</v>
      </c>
      <c r="D143" s="3" t="s">
        <v>118</v>
      </c>
      <c r="E143">
        <v>12.2</v>
      </c>
      <c r="F143">
        <v>12.4</v>
      </c>
      <c r="I143" s="2">
        <v>43222</v>
      </c>
      <c r="J143" s="2" t="s">
        <v>335</v>
      </c>
      <c r="K143" s="2"/>
      <c r="L143">
        <v>11.8</v>
      </c>
      <c r="M143">
        <v>12</v>
      </c>
      <c r="O143">
        <v>12.3</v>
      </c>
      <c r="Q143" s="2">
        <v>43298</v>
      </c>
      <c r="R143" t="s">
        <v>336</v>
      </c>
      <c r="T143">
        <v>11.9</v>
      </c>
      <c r="U143">
        <v>12.1</v>
      </c>
      <c r="V143">
        <v>11.6</v>
      </c>
      <c r="W143">
        <v>12</v>
      </c>
      <c r="Y143" t="s">
        <v>337</v>
      </c>
      <c r="Z143" t="s">
        <v>336</v>
      </c>
    </row>
    <row r="144" spans="1:26" x14ac:dyDescent="0.35">
      <c r="A144" s="1" t="s">
        <v>153</v>
      </c>
      <c r="B144">
        <v>9</v>
      </c>
      <c r="C144">
        <v>12</v>
      </c>
      <c r="D144" s="3" t="s">
        <v>118</v>
      </c>
      <c r="E144">
        <v>13</v>
      </c>
      <c r="F144">
        <v>13</v>
      </c>
      <c r="I144" s="2">
        <v>43222</v>
      </c>
      <c r="J144" s="2" t="s">
        <v>335</v>
      </c>
      <c r="K144" s="2"/>
      <c r="L144">
        <v>13</v>
      </c>
      <c r="M144">
        <v>12.9</v>
      </c>
      <c r="O144">
        <v>13</v>
      </c>
      <c r="Q144" s="2">
        <v>43298</v>
      </c>
      <c r="R144" t="s">
        <v>336</v>
      </c>
      <c r="T144">
        <v>13.1</v>
      </c>
      <c r="U144">
        <v>12.8</v>
      </c>
      <c r="V144">
        <v>13</v>
      </c>
      <c r="W144">
        <v>12.9</v>
      </c>
      <c r="Y144" t="s">
        <v>337</v>
      </c>
      <c r="Z144" t="s">
        <v>336</v>
      </c>
    </row>
    <row r="145" spans="1:27" x14ac:dyDescent="0.35">
      <c r="A145" s="1" t="s">
        <v>154</v>
      </c>
      <c r="B145">
        <v>9</v>
      </c>
      <c r="C145">
        <v>13</v>
      </c>
      <c r="D145" s="3" t="s">
        <v>118</v>
      </c>
      <c r="E145">
        <v>11.3</v>
      </c>
      <c r="F145">
        <v>11.2</v>
      </c>
      <c r="I145" s="2">
        <v>43222</v>
      </c>
      <c r="J145" s="2" t="s">
        <v>335</v>
      </c>
      <c r="K145" s="2"/>
      <c r="L145">
        <v>11.6</v>
      </c>
      <c r="M145">
        <v>11.4</v>
      </c>
      <c r="O145">
        <v>11</v>
      </c>
      <c r="Q145" s="2">
        <v>43298</v>
      </c>
      <c r="R145" t="s">
        <v>336</v>
      </c>
      <c r="S145" t="s">
        <v>348</v>
      </c>
      <c r="T145">
        <v>9.5</v>
      </c>
      <c r="U145">
        <v>9.5</v>
      </c>
      <c r="V145">
        <v>9.5</v>
      </c>
      <c r="W145">
        <v>9.6999999999999993</v>
      </c>
      <c r="Y145" t="s">
        <v>337</v>
      </c>
      <c r="Z145" t="s">
        <v>336</v>
      </c>
    </row>
    <row r="146" spans="1:27" x14ac:dyDescent="0.35">
      <c r="A146" s="1" t="s">
        <v>155</v>
      </c>
      <c r="B146">
        <v>9</v>
      </c>
      <c r="C146">
        <v>14</v>
      </c>
      <c r="D146" s="3" t="s">
        <v>118</v>
      </c>
      <c r="E146">
        <v>13.2</v>
      </c>
      <c r="F146">
        <v>13.2</v>
      </c>
      <c r="I146" s="2">
        <v>43222</v>
      </c>
      <c r="J146" s="2" t="s">
        <v>335</v>
      </c>
      <c r="K146" s="2"/>
      <c r="L146">
        <v>11.6</v>
      </c>
      <c r="M146">
        <v>11.6</v>
      </c>
      <c r="O146">
        <v>12.5</v>
      </c>
      <c r="Q146" s="2">
        <v>43298</v>
      </c>
      <c r="R146" t="s">
        <v>336</v>
      </c>
      <c r="T146">
        <v>11.9</v>
      </c>
      <c r="U146">
        <v>12.3</v>
      </c>
      <c r="V146">
        <v>12.2</v>
      </c>
      <c r="W146">
        <v>12</v>
      </c>
      <c r="Y146" t="s">
        <v>337</v>
      </c>
      <c r="Z146" t="s">
        <v>336</v>
      </c>
    </row>
    <row r="147" spans="1:27" x14ac:dyDescent="0.35">
      <c r="A147" s="1" t="s">
        <v>156</v>
      </c>
      <c r="B147">
        <v>9</v>
      </c>
      <c r="C147">
        <v>15</v>
      </c>
      <c r="D147" s="3" t="s">
        <v>118</v>
      </c>
      <c r="E147">
        <v>12.2</v>
      </c>
      <c r="F147">
        <v>12.5</v>
      </c>
      <c r="I147" s="2">
        <v>43222</v>
      </c>
      <c r="J147" s="2" t="s">
        <v>335</v>
      </c>
      <c r="K147" s="2"/>
      <c r="L147">
        <v>12.2</v>
      </c>
      <c r="M147">
        <v>12.5</v>
      </c>
      <c r="O147">
        <v>12.3</v>
      </c>
      <c r="Q147" s="2">
        <v>43298</v>
      </c>
      <c r="R147" t="s">
        <v>336</v>
      </c>
      <c r="T147">
        <v>12.2</v>
      </c>
      <c r="U147">
        <v>12.1</v>
      </c>
      <c r="V147">
        <v>12.4</v>
      </c>
      <c r="W147">
        <v>12.2</v>
      </c>
      <c r="Y147" t="s">
        <v>337</v>
      </c>
      <c r="Z147" t="s">
        <v>336</v>
      </c>
    </row>
    <row r="148" spans="1:27" x14ac:dyDescent="0.35">
      <c r="A148" s="1" t="s">
        <v>157</v>
      </c>
      <c r="B148">
        <v>9</v>
      </c>
      <c r="C148">
        <v>16</v>
      </c>
      <c r="D148" s="3" t="s">
        <v>118</v>
      </c>
      <c r="E148">
        <v>16.3</v>
      </c>
      <c r="F148">
        <v>16.399999999999999</v>
      </c>
      <c r="I148" s="2">
        <v>43222</v>
      </c>
      <c r="J148" s="2" t="s">
        <v>335</v>
      </c>
      <c r="K148" s="2"/>
      <c r="L148">
        <v>17.2</v>
      </c>
      <c r="M148">
        <v>17.3</v>
      </c>
      <c r="O148">
        <v>16.100000000000001</v>
      </c>
      <c r="Q148" s="2">
        <v>43298</v>
      </c>
      <c r="R148" t="s">
        <v>336</v>
      </c>
      <c r="T148">
        <v>16</v>
      </c>
      <c r="U148">
        <v>16</v>
      </c>
      <c r="V148">
        <v>17.5</v>
      </c>
      <c r="W148">
        <v>17</v>
      </c>
      <c r="Y148" t="s">
        <v>337</v>
      </c>
      <c r="Z148" t="s">
        <v>336</v>
      </c>
    </row>
    <row r="149" spans="1:27" x14ac:dyDescent="0.35">
      <c r="A149" s="1" t="s">
        <v>166</v>
      </c>
      <c r="B149">
        <v>10</v>
      </c>
      <c r="C149">
        <v>1</v>
      </c>
      <c r="D149" s="3" t="s">
        <v>167</v>
      </c>
      <c r="E149">
        <v>12.5</v>
      </c>
      <c r="F149">
        <v>12.3</v>
      </c>
      <c r="I149" s="2">
        <v>43222</v>
      </c>
      <c r="J149" s="2" t="s">
        <v>335</v>
      </c>
      <c r="K149" s="2"/>
      <c r="L149">
        <v>12.8</v>
      </c>
      <c r="M149">
        <v>12.8</v>
      </c>
      <c r="O149">
        <v>12.5</v>
      </c>
      <c r="P149">
        <v>12.4</v>
      </c>
      <c r="Q149" s="2">
        <v>43298</v>
      </c>
      <c r="R149" t="s">
        <v>336</v>
      </c>
      <c r="T149">
        <v>12.3</v>
      </c>
      <c r="U149">
        <v>12</v>
      </c>
      <c r="V149">
        <v>12.5</v>
      </c>
      <c r="W149">
        <v>12.4</v>
      </c>
      <c r="Y149" t="s">
        <v>349</v>
      </c>
      <c r="Z149" t="s">
        <v>336</v>
      </c>
    </row>
    <row r="150" spans="1:27" x14ac:dyDescent="0.35">
      <c r="A150" s="1" t="s">
        <v>175</v>
      </c>
      <c r="B150">
        <v>10</v>
      </c>
      <c r="C150">
        <v>2</v>
      </c>
      <c r="D150" s="3" t="s">
        <v>167</v>
      </c>
      <c r="E150">
        <v>11.7</v>
      </c>
      <c r="F150">
        <v>11.6</v>
      </c>
      <c r="I150" s="2">
        <v>43222</v>
      </c>
      <c r="J150" s="2" t="s">
        <v>335</v>
      </c>
      <c r="K150" s="2"/>
      <c r="L150">
        <v>11.1</v>
      </c>
      <c r="M150">
        <v>11.3</v>
      </c>
      <c r="O150">
        <v>11.7</v>
      </c>
      <c r="P150">
        <v>11.6</v>
      </c>
      <c r="Q150" s="2">
        <v>43298</v>
      </c>
      <c r="R150" t="s">
        <v>336</v>
      </c>
      <c r="T150">
        <v>12</v>
      </c>
      <c r="U150">
        <v>11.7</v>
      </c>
      <c r="V150">
        <v>11.2</v>
      </c>
      <c r="W150">
        <v>11.1</v>
      </c>
      <c r="Y150" t="s">
        <v>349</v>
      </c>
      <c r="Z150" t="s">
        <v>336</v>
      </c>
    </row>
    <row r="151" spans="1:27" x14ac:dyDescent="0.35">
      <c r="A151" s="1" t="s">
        <v>176</v>
      </c>
      <c r="B151">
        <v>10</v>
      </c>
      <c r="C151">
        <v>3</v>
      </c>
      <c r="D151" s="3" t="s">
        <v>167</v>
      </c>
      <c r="E151">
        <v>12.2</v>
      </c>
      <c r="F151">
        <v>12</v>
      </c>
      <c r="I151" s="2">
        <v>43222</v>
      </c>
      <c r="J151" s="2" t="s">
        <v>335</v>
      </c>
      <c r="K151" s="2"/>
      <c r="L151">
        <v>11.9</v>
      </c>
      <c r="M151">
        <v>11.9</v>
      </c>
      <c r="O151">
        <v>11.9</v>
      </c>
      <c r="P151">
        <v>12</v>
      </c>
      <c r="Q151" s="2">
        <v>43298</v>
      </c>
      <c r="R151" t="s">
        <v>336</v>
      </c>
      <c r="T151">
        <v>12</v>
      </c>
      <c r="U151">
        <v>11.8</v>
      </c>
      <c r="V151">
        <v>12</v>
      </c>
      <c r="W151">
        <v>12.1</v>
      </c>
      <c r="Y151" t="s">
        <v>349</v>
      </c>
      <c r="Z151" t="s">
        <v>336</v>
      </c>
    </row>
    <row r="152" spans="1:27" x14ac:dyDescent="0.35">
      <c r="A152" s="1" t="s">
        <v>177</v>
      </c>
      <c r="B152">
        <v>10</v>
      </c>
      <c r="C152" s="3">
        <v>4</v>
      </c>
      <c r="D152" s="3" t="s">
        <v>167</v>
      </c>
      <c r="E152">
        <v>11</v>
      </c>
      <c r="F152">
        <v>11</v>
      </c>
      <c r="I152" s="2">
        <v>43222</v>
      </c>
      <c r="J152" s="2" t="s">
        <v>335</v>
      </c>
      <c r="K152" s="2"/>
      <c r="L152">
        <v>11.8</v>
      </c>
      <c r="M152">
        <v>11.7</v>
      </c>
      <c r="O152">
        <v>11.4</v>
      </c>
      <c r="P152">
        <v>11.5</v>
      </c>
      <c r="Q152" s="2">
        <v>43298</v>
      </c>
      <c r="R152" t="s">
        <v>336</v>
      </c>
      <c r="S152" t="s">
        <v>350</v>
      </c>
      <c r="T152">
        <v>11.3</v>
      </c>
      <c r="U152">
        <v>11.6</v>
      </c>
      <c r="V152">
        <v>11.7</v>
      </c>
      <c r="W152">
        <v>11.7</v>
      </c>
      <c r="Y152" t="s">
        <v>349</v>
      </c>
      <c r="Z152" t="s">
        <v>336</v>
      </c>
    </row>
    <row r="153" spans="1:27" x14ac:dyDescent="0.35">
      <c r="A153" s="1" t="s">
        <v>178</v>
      </c>
      <c r="B153">
        <v>10</v>
      </c>
      <c r="C153" s="3">
        <v>5</v>
      </c>
      <c r="D153" s="3" t="s">
        <v>167</v>
      </c>
      <c r="E153">
        <v>12.2</v>
      </c>
      <c r="F153">
        <v>12.4</v>
      </c>
      <c r="I153" s="2">
        <v>43222</v>
      </c>
      <c r="J153" s="2" t="s">
        <v>335</v>
      </c>
      <c r="K153" s="2"/>
      <c r="L153">
        <v>11.7</v>
      </c>
      <c r="M153">
        <v>11.9</v>
      </c>
      <c r="O153">
        <v>12.3</v>
      </c>
      <c r="P153">
        <v>12</v>
      </c>
      <c r="Q153" s="2">
        <v>43298</v>
      </c>
      <c r="R153" t="s">
        <v>336</v>
      </c>
      <c r="T153">
        <v>11.4</v>
      </c>
      <c r="U153">
        <v>11.4</v>
      </c>
      <c r="V153">
        <v>11.6</v>
      </c>
      <c r="W153">
        <v>11.3</v>
      </c>
      <c r="Y153" t="s">
        <v>349</v>
      </c>
      <c r="Z153" t="s">
        <v>336</v>
      </c>
    </row>
    <row r="154" spans="1:27" x14ac:dyDescent="0.35">
      <c r="A154" s="1" t="s">
        <v>179</v>
      </c>
      <c r="B154">
        <v>10</v>
      </c>
      <c r="C154" s="3">
        <v>6</v>
      </c>
      <c r="D154" s="3" t="s">
        <v>167</v>
      </c>
      <c r="E154">
        <v>12.6</v>
      </c>
      <c r="F154">
        <v>12.3</v>
      </c>
      <c r="I154" s="2">
        <v>43222</v>
      </c>
      <c r="J154" s="2" t="s">
        <v>335</v>
      </c>
      <c r="K154" s="2"/>
      <c r="L154">
        <v>11.8</v>
      </c>
      <c r="M154">
        <v>11.9</v>
      </c>
      <c r="O154">
        <v>12.3</v>
      </c>
      <c r="P154">
        <v>12.1</v>
      </c>
      <c r="Q154" s="2">
        <v>43298</v>
      </c>
      <c r="R154" t="s">
        <v>336</v>
      </c>
      <c r="S154" t="s">
        <v>351</v>
      </c>
      <c r="Y154" t="s">
        <v>349</v>
      </c>
      <c r="Z154" t="s">
        <v>336</v>
      </c>
      <c r="AA154" t="s">
        <v>352</v>
      </c>
    </row>
    <row r="155" spans="1:27" x14ac:dyDescent="0.35">
      <c r="A155" s="1" t="s">
        <v>353</v>
      </c>
      <c r="T155">
        <v>11.4</v>
      </c>
      <c r="U155">
        <v>11.6</v>
      </c>
      <c r="V155">
        <v>11.3</v>
      </c>
      <c r="W155">
        <v>11.1</v>
      </c>
      <c r="Y155" t="s">
        <v>349</v>
      </c>
      <c r="Z155" t="s">
        <v>336</v>
      </c>
    </row>
    <row r="156" spans="1:27" x14ac:dyDescent="0.35">
      <c r="A156" s="1" t="s">
        <v>180</v>
      </c>
      <c r="B156">
        <v>10</v>
      </c>
      <c r="C156" s="3">
        <v>7</v>
      </c>
      <c r="D156" s="3" t="s">
        <v>167</v>
      </c>
      <c r="E156">
        <v>11</v>
      </c>
      <c r="F156">
        <v>11</v>
      </c>
      <c r="I156" s="2">
        <v>43222</v>
      </c>
      <c r="J156" s="2" t="s">
        <v>335</v>
      </c>
      <c r="K156" s="2"/>
      <c r="L156">
        <v>10.9</v>
      </c>
      <c r="M156">
        <v>11</v>
      </c>
      <c r="O156">
        <v>10.5</v>
      </c>
      <c r="P156">
        <v>10.5</v>
      </c>
      <c r="Q156" s="2">
        <v>43298</v>
      </c>
      <c r="R156" t="s">
        <v>336</v>
      </c>
      <c r="T156">
        <v>9.6</v>
      </c>
      <c r="U156">
        <v>9.6999999999999993</v>
      </c>
      <c r="V156">
        <v>10.3</v>
      </c>
      <c r="W156">
        <v>10.3</v>
      </c>
      <c r="Y156" t="s">
        <v>349</v>
      </c>
      <c r="Z156" t="s">
        <v>336</v>
      </c>
    </row>
    <row r="157" spans="1:27" x14ac:dyDescent="0.35">
      <c r="A157" s="1" t="s">
        <v>181</v>
      </c>
      <c r="B157">
        <v>10</v>
      </c>
      <c r="C157" s="3">
        <v>8</v>
      </c>
      <c r="D157" s="3" t="s">
        <v>167</v>
      </c>
      <c r="E157">
        <v>10</v>
      </c>
      <c r="F157">
        <v>10</v>
      </c>
      <c r="I157" s="2">
        <v>43222</v>
      </c>
      <c r="J157" s="2" t="s">
        <v>335</v>
      </c>
      <c r="K157" s="2"/>
      <c r="L157">
        <v>9.1999999999999993</v>
      </c>
      <c r="M157">
        <v>8.9</v>
      </c>
      <c r="O157">
        <v>9.5</v>
      </c>
      <c r="P157">
        <v>9.5</v>
      </c>
      <c r="Q157" s="2">
        <v>43298</v>
      </c>
      <c r="R157" t="s">
        <v>336</v>
      </c>
      <c r="T157">
        <v>9.5</v>
      </c>
      <c r="U157">
        <v>9.4</v>
      </c>
      <c r="V157">
        <v>9.3000000000000007</v>
      </c>
      <c r="W157">
        <v>9.1</v>
      </c>
      <c r="Y157" t="s">
        <v>349</v>
      </c>
      <c r="Z157" t="s">
        <v>336</v>
      </c>
    </row>
    <row r="158" spans="1:27" x14ac:dyDescent="0.35">
      <c r="A158" s="1" t="s">
        <v>182</v>
      </c>
      <c r="B158">
        <v>10</v>
      </c>
      <c r="C158" s="3">
        <v>9</v>
      </c>
      <c r="D158" s="3" t="s">
        <v>167</v>
      </c>
      <c r="E158">
        <v>7.8</v>
      </c>
      <c r="F158">
        <v>8.1999999999999993</v>
      </c>
      <c r="I158" s="2">
        <v>43222</v>
      </c>
      <c r="J158" s="2" t="s">
        <v>335</v>
      </c>
      <c r="K158" s="2"/>
      <c r="L158">
        <v>7.3</v>
      </c>
      <c r="M158">
        <v>7.4</v>
      </c>
      <c r="O158">
        <v>7.3</v>
      </c>
      <c r="P158">
        <v>7.4</v>
      </c>
      <c r="Q158" s="2">
        <v>43298</v>
      </c>
      <c r="R158" t="s">
        <v>336</v>
      </c>
      <c r="T158">
        <v>6.1</v>
      </c>
      <c r="U158">
        <v>6.1</v>
      </c>
      <c r="V158">
        <v>6.5</v>
      </c>
      <c r="W158">
        <v>6.7</v>
      </c>
      <c r="Y158" t="s">
        <v>349</v>
      </c>
      <c r="Z158" t="s">
        <v>336</v>
      </c>
    </row>
    <row r="159" spans="1:27" x14ac:dyDescent="0.35">
      <c r="A159" s="1" t="s">
        <v>168</v>
      </c>
      <c r="B159">
        <v>10</v>
      </c>
      <c r="C159">
        <v>10</v>
      </c>
      <c r="D159" s="3" t="s">
        <v>167</v>
      </c>
      <c r="E159">
        <v>8.6</v>
      </c>
      <c r="F159">
        <v>9.1</v>
      </c>
      <c r="I159" s="2">
        <v>43222</v>
      </c>
      <c r="J159" s="2" t="s">
        <v>335</v>
      </c>
      <c r="K159" s="2"/>
      <c r="L159">
        <v>9.1</v>
      </c>
      <c r="M159">
        <v>8.8000000000000007</v>
      </c>
      <c r="O159">
        <v>9</v>
      </c>
      <c r="P159">
        <v>8.8000000000000007</v>
      </c>
      <c r="Q159" s="2">
        <v>43298</v>
      </c>
      <c r="R159" t="s">
        <v>336</v>
      </c>
      <c r="T159">
        <v>8.5</v>
      </c>
      <c r="U159">
        <v>8.6999999999999993</v>
      </c>
      <c r="V159">
        <v>8.5</v>
      </c>
      <c r="W159">
        <v>8.5</v>
      </c>
      <c r="Y159" t="s">
        <v>349</v>
      </c>
      <c r="Z159" t="s">
        <v>336</v>
      </c>
    </row>
    <row r="160" spans="1:27" x14ac:dyDescent="0.35">
      <c r="A160" s="1" t="s">
        <v>169</v>
      </c>
      <c r="B160">
        <v>10</v>
      </c>
      <c r="C160">
        <v>11</v>
      </c>
      <c r="D160" s="3" t="s">
        <v>167</v>
      </c>
      <c r="E160">
        <v>7.9</v>
      </c>
      <c r="F160">
        <v>7.8</v>
      </c>
      <c r="I160" s="2">
        <v>43222</v>
      </c>
      <c r="J160" s="2" t="s">
        <v>335</v>
      </c>
      <c r="K160" s="2"/>
      <c r="L160">
        <v>7.6</v>
      </c>
      <c r="M160">
        <v>7.7</v>
      </c>
      <c r="O160">
        <v>7.6</v>
      </c>
      <c r="P160">
        <v>7.6</v>
      </c>
      <c r="Q160" s="2">
        <v>43298</v>
      </c>
      <c r="R160" t="s">
        <v>336</v>
      </c>
      <c r="T160">
        <v>7.3</v>
      </c>
      <c r="U160">
        <v>7.1</v>
      </c>
      <c r="V160">
        <v>7.4</v>
      </c>
      <c r="W160">
        <v>7.4</v>
      </c>
      <c r="Y160" t="s">
        <v>349</v>
      </c>
      <c r="Z160" t="s">
        <v>336</v>
      </c>
    </row>
    <row r="161" spans="1:26" x14ac:dyDescent="0.35">
      <c r="A161" s="1" t="s">
        <v>170</v>
      </c>
      <c r="B161">
        <v>10</v>
      </c>
      <c r="C161">
        <v>12</v>
      </c>
      <c r="D161" s="3" t="s">
        <v>167</v>
      </c>
      <c r="E161">
        <v>11.4</v>
      </c>
      <c r="F161">
        <v>11.6</v>
      </c>
      <c r="I161" s="2">
        <v>43222</v>
      </c>
      <c r="J161" s="2" t="s">
        <v>335</v>
      </c>
      <c r="K161" s="2"/>
      <c r="L161">
        <v>10.5</v>
      </c>
      <c r="M161">
        <v>10.4</v>
      </c>
      <c r="O161">
        <v>10.6</v>
      </c>
      <c r="P161">
        <v>10.5</v>
      </c>
      <c r="Q161" s="2">
        <v>43298</v>
      </c>
      <c r="R161" t="s">
        <v>336</v>
      </c>
      <c r="T161">
        <v>10.8</v>
      </c>
      <c r="U161">
        <v>10.5</v>
      </c>
      <c r="V161">
        <v>10.9</v>
      </c>
      <c r="W161">
        <v>10.9</v>
      </c>
      <c r="Y161" t="s">
        <v>349</v>
      </c>
      <c r="Z161" t="s">
        <v>336</v>
      </c>
    </row>
    <row r="162" spans="1:26" x14ac:dyDescent="0.35">
      <c r="A162" s="1" t="s">
        <v>171</v>
      </c>
      <c r="B162">
        <v>10</v>
      </c>
      <c r="C162">
        <v>13</v>
      </c>
      <c r="D162" s="3" t="s">
        <v>167</v>
      </c>
      <c r="E162">
        <v>10</v>
      </c>
      <c r="F162">
        <v>10</v>
      </c>
      <c r="I162" s="2">
        <v>43222</v>
      </c>
      <c r="J162" s="2" t="s">
        <v>335</v>
      </c>
      <c r="K162" s="2"/>
      <c r="L162">
        <v>8.3000000000000007</v>
      </c>
      <c r="M162">
        <v>8.5</v>
      </c>
      <c r="O162">
        <v>9.3000000000000007</v>
      </c>
      <c r="P162">
        <v>9.5</v>
      </c>
      <c r="Q162" s="2">
        <v>43298</v>
      </c>
      <c r="R162" t="s">
        <v>336</v>
      </c>
      <c r="T162">
        <v>8.9</v>
      </c>
      <c r="U162">
        <v>9.1</v>
      </c>
      <c r="V162">
        <v>8.5</v>
      </c>
      <c r="W162">
        <v>8.5</v>
      </c>
      <c r="Y162" t="s">
        <v>349</v>
      </c>
      <c r="Z162" t="s">
        <v>336</v>
      </c>
    </row>
    <row r="163" spans="1:26" x14ac:dyDescent="0.35">
      <c r="A163" s="1" t="s">
        <v>172</v>
      </c>
      <c r="B163">
        <v>10</v>
      </c>
      <c r="C163">
        <v>14</v>
      </c>
      <c r="D163" s="3" t="s">
        <v>167</v>
      </c>
      <c r="E163">
        <v>9.3000000000000007</v>
      </c>
      <c r="F163">
        <v>9.8000000000000007</v>
      </c>
      <c r="I163" s="2">
        <v>43222</v>
      </c>
      <c r="J163" s="2" t="s">
        <v>335</v>
      </c>
      <c r="K163" s="2"/>
      <c r="L163">
        <v>10.5</v>
      </c>
      <c r="M163">
        <v>10.5</v>
      </c>
      <c r="O163">
        <v>10.8</v>
      </c>
      <c r="P163">
        <v>10.5</v>
      </c>
      <c r="Q163" s="2">
        <v>43298</v>
      </c>
      <c r="R163" t="s">
        <v>336</v>
      </c>
      <c r="T163">
        <v>10.1</v>
      </c>
      <c r="U163">
        <v>10.199999999999999</v>
      </c>
      <c r="V163">
        <v>10.5</v>
      </c>
      <c r="W163">
        <v>10.4</v>
      </c>
      <c r="Y163" t="s">
        <v>349</v>
      </c>
      <c r="Z163" t="s">
        <v>336</v>
      </c>
    </row>
    <row r="164" spans="1:26" x14ac:dyDescent="0.35">
      <c r="A164" s="1" t="s">
        <v>173</v>
      </c>
      <c r="B164">
        <v>10</v>
      </c>
      <c r="C164">
        <v>15</v>
      </c>
      <c r="D164" s="3" t="s">
        <v>167</v>
      </c>
      <c r="E164">
        <v>8.1999999999999993</v>
      </c>
      <c r="F164">
        <v>8.5</v>
      </c>
      <c r="I164" s="2">
        <v>43222</v>
      </c>
      <c r="J164" s="2" t="s">
        <v>335</v>
      </c>
      <c r="K164" s="2"/>
      <c r="L164">
        <v>8.6999999999999993</v>
      </c>
      <c r="M164">
        <v>8.6</v>
      </c>
      <c r="O164">
        <v>8.6999999999999993</v>
      </c>
      <c r="P164">
        <v>8.6</v>
      </c>
      <c r="Q164" s="2">
        <v>43298</v>
      </c>
      <c r="R164" t="s">
        <v>336</v>
      </c>
      <c r="T164">
        <v>8.9</v>
      </c>
      <c r="U164">
        <v>8.8000000000000007</v>
      </c>
      <c r="V164">
        <v>8.9</v>
      </c>
      <c r="W164">
        <v>9.1</v>
      </c>
      <c r="Y164" t="s">
        <v>349</v>
      </c>
      <c r="Z164" t="s">
        <v>336</v>
      </c>
    </row>
    <row r="165" spans="1:26" x14ac:dyDescent="0.35">
      <c r="A165" s="1" t="s">
        <v>174</v>
      </c>
      <c r="B165">
        <v>10</v>
      </c>
      <c r="C165">
        <v>16</v>
      </c>
      <c r="D165" s="3" t="s">
        <v>167</v>
      </c>
      <c r="E165" s="13">
        <v>9.8000000000000007</v>
      </c>
      <c r="F165">
        <v>8.4</v>
      </c>
      <c r="I165" s="2">
        <v>43222</v>
      </c>
      <c r="J165" s="2" t="s">
        <v>335</v>
      </c>
      <c r="K165" s="2" t="s">
        <v>354</v>
      </c>
      <c r="L165">
        <v>9.6999999999999993</v>
      </c>
      <c r="M165">
        <v>9.6999999999999993</v>
      </c>
      <c r="O165">
        <v>8.1999999999999993</v>
      </c>
      <c r="P165">
        <v>8.4</v>
      </c>
      <c r="Q165" s="2">
        <v>43298</v>
      </c>
      <c r="R165" t="s">
        <v>336</v>
      </c>
      <c r="T165">
        <v>9.1999999999999993</v>
      </c>
      <c r="U165">
        <v>9.1999999999999993</v>
      </c>
      <c r="V165">
        <v>9.5</v>
      </c>
      <c r="W165">
        <v>9.5</v>
      </c>
      <c r="Y165" t="s">
        <v>349</v>
      </c>
      <c r="Z165" t="s">
        <v>336</v>
      </c>
    </row>
    <row r="166" spans="1:26" x14ac:dyDescent="0.35">
      <c r="A166" s="1" t="s">
        <v>183</v>
      </c>
      <c r="B166">
        <v>11</v>
      </c>
      <c r="C166">
        <v>1</v>
      </c>
      <c r="D166" s="3" t="s">
        <v>167</v>
      </c>
      <c r="E166">
        <v>11.7</v>
      </c>
      <c r="F166">
        <v>12.2</v>
      </c>
      <c r="I166" s="2">
        <v>43222</v>
      </c>
      <c r="J166" s="2" t="s">
        <v>335</v>
      </c>
      <c r="K166" s="2"/>
      <c r="L166">
        <v>11.1</v>
      </c>
      <c r="M166">
        <v>11.2</v>
      </c>
      <c r="O166">
        <v>11</v>
      </c>
      <c r="P166">
        <v>11.3</v>
      </c>
      <c r="Q166" s="2">
        <v>43298</v>
      </c>
      <c r="R166" t="s">
        <v>336</v>
      </c>
      <c r="T166">
        <v>11.9</v>
      </c>
      <c r="U166">
        <v>11.6</v>
      </c>
      <c r="V166">
        <v>12</v>
      </c>
      <c r="W166">
        <v>11.7</v>
      </c>
      <c r="Y166" t="s">
        <v>349</v>
      </c>
      <c r="Z166" t="s">
        <v>336</v>
      </c>
    </row>
    <row r="167" spans="1:26" x14ac:dyDescent="0.35">
      <c r="A167" s="1" t="s">
        <v>191</v>
      </c>
      <c r="B167">
        <v>11</v>
      </c>
      <c r="C167">
        <v>2</v>
      </c>
      <c r="D167" s="3" t="s">
        <v>167</v>
      </c>
      <c r="E167">
        <v>10.5</v>
      </c>
      <c r="F167">
        <v>11.1</v>
      </c>
      <c r="I167" s="2">
        <v>43222</v>
      </c>
      <c r="J167" s="2" t="s">
        <v>335</v>
      </c>
      <c r="K167" s="2"/>
      <c r="L167">
        <v>11.2</v>
      </c>
      <c r="M167">
        <v>10.8</v>
      </c>
      <c r="O167">
        <v>11.4</v>
      </c>
      <c r="P167">
        <v>11.5</v>
      </c>
      <c r="Q167" s="2">
        <v>43298</v>
      </c>
      <c r="R167" t="s">
        <v>336</v>
      </c>
      <c r="T167">
        <v>11.4</v>
      </c>
      <c r="U167">
        <v>11.4</v>
      </c>
      <c r="V167">
        <v>10.6</v>
      </c>
      <c r="W167">
        <v>10.7</v>
      </c>
      <c r="Y167" t="s">
        <v>349</v>
      </c>
      <c r="Z167" t="s">
        <v>336</v>
      </c>
    </row>
    <row r="168" spans="1:26" x14ac:dyDescent="0.35">
      <c r="A168" s="1" t="s">
        <v>192</v>
      </c>
      <c r="B168">
        <v>11</v>
      </c>
      <c r="C168">
        <v>3</v>
      </c>
      <c r="D168" s="3" t="s">
        <v>167</v>
      </c>
      <c r="E168">
        <v>11.6</v>
      </c>
      <c r="F168">
        <v>12</v>
      </c>
      <c r="I168" s="2">
        <v>43222</v>
      </c>
      <c r="J168" s="2" t="s">
        <v>335</v>
      </c>
      <c r="K168" s="2"/>
      <c r="L168">
        <v>11.5</v>
      </c>
      <c r="M168">
        <v>11.7</v>
      </c>
      <c r="O168">
        <v>11.2</v>
      </c>
      <c r="P168">
        <v>11.4</v>
      </c>
      <c r="Q168" s="2">
        <v>43298</v>
      </c>
      <c r="R168" t="s">
        <v>336</v>
      </c>
      <c r="T168">
        <v>10.7</v>
      </c>
      <c r="U168">
        <v>10.7</v>
      </c>
      <c r="V168">
        <v>11.3</v>
      </c>
      <c r="W168">
        <v>11.2</v>
      </c>
      <c r="Y168" t="s">
        <v>349</v>
      </c>
      <c r="Z168" t="s">
        <v>336</v>
      </c>
    </row>
    <row r="169" spans="1:26" x14ac:dyDescent="0.35">
      <c r="A169" s="1" t="s">
        <v>193</v>
      </c>
      <c r="B169">
        <v>11</v>
      </c>
      <c r="C169" s="3">
        <v>4</v>
      </c>
      <c r="D169" s="3" t="s">
        <v>167</v>
      </c>
      <c r="E169">
        <v>11.6</v>
      </c>
      <c r="F169">
        <v>12.1</v>
      </c>
      <c r="I169" s="2">
        <v>43222</v>
      </c>
      <c r="J169" s="2" t="s">
        <v>335</v>
      </c>
      <c r="K169" s="2"/>
      <c r="L169">
        <v>11.5</v>
      </c>
      <c r="M169">
        <v>11.3</v>
      </c>
      <c r="O169">
        <v>11.5</v>
      </c>
      <c r="P169">
        <v>11.4</v>
      </c>
      <c r="Q169" s="2">
        <v>43298</v>
      </c>
      <c r="R169" t="s">
        <v>336</v>
      </c>
      <c r="T169">
        <v>11</v>
      </c>
      <c r="U169">
        <v>11.2</v>
      </c>
      <c r="V169">
        <v>11</v>
      </c>
      <c r="W169">
        <v>11</v>
      </c>
      <c r="Y169" t="s">
        <v>349</v>
      </c>
      <c r="Z169" t="s">
        <v>336</v>
      </c>
    </row>
    <row r="170" spans="1:26" x14ac:dyDescent="0.35">
      <c r="A170" s="1" t="s">
        <v>194</v>
      </c>
      <c r="B170">
        <v>11</v>
      </c>
      <c r="C170" s="3">
        <v>5</v>
      </c>
      <c r="D170" s="3" t="s">
        <v>167</v>
      </c>
      <c r="E170">
        <v>11.5</v>
      </c>
      <c r="F170">
        <v>11.9</v>
      </c>
      <c r="I170" s="2">
        <v>43222</v>
      </c>
      <c r="J170" s="2" t="s">
        <v>335</v>
      </c>
      <c r="K170" s="2"/>
      <c r="L170">
        <v>10.9</v>
      </c>
      <c r="M170">
        <v>11</v>
      </c>
      <c r="O170">
        <v>11</v>
      </c>
      <c r="P170">
        <v>11</v>
      </c>
      <c r="Q170" s="2">
        <v>43298</v>
      </c>
      <c r="R170" t="s">
        <v>336</v>
      </c>
      <c r="T170">
        <v>10.7</v>
      </c>
      <c r="U170">
        <v>10.7</v>
      </c>
      <c r="V170">
        <v>10.7</v>
      </c>
      <c r="W170">
        <v>10.5</v>
      </c>
      <c r="Y170" t="s">
        <v>349</v>
      </c>
      <c r="Z170" t="s">
        <v>336</v>
      </c>
    </row>
    <row r="171" spans="1:26" x14ac:dyDescent="0.35">
      <c r="A171" s="1" t="s">
        <v>195</v>
      </c>
      <c r="B171">
        <v>11</v>
      </c>
      <c r="C171" s="3">
        <v>6</v>
      </c>
      <c r="D171" s="3" t="s">
        <v>167</v>
      </c>
      <c r="E171">
        <v>11.6</v>
      </c>
      <c r="F171">
        <v>12</v>
      </c>
      <c r="I171" s="2">
        <v>43222</v>
      </c>
      <c r="J171" s="2" t="s">
        <v>335</v>
      </c>
      <c r="K171" s="2"/>
      <c r="L171">
        <v>12.2</v>
      </c>
      <c r="M171">
        <v>11.9</v>
      </c>
      <c r="O171">
        <v>11.9</v>
      </c>
      <c r="P171">
        <v>12</v>
      </c>
      <c r="Q171" s="2">
        <v>43298</v>
      </c>
      <c r="R171" t="s">
        <v>336</v>
      </c>
      <c r="T171">
        <v>12</v>
      </c>
      <c r="U171">
        <v>12</v>
      </c>
      <c r="V171">
        <v>12.1</v>
      </c>
      <c r="W171">
        <v>12.1</v>
      </c>
      <c r="Y171" t="s">
        <v>349</v>
      </c>
      <c r="Z171" t="s">
        <v>336</v>
      </c>
    </row>
    <row r="172" spans="1:26" x14ac:dyDescent="0.35">
      <c r="A172" s="1" t="s">
        <v>196</v>
      </c>
      <c r="B172">
        <v>11</v>
      </c>
      <c r="C172" s="3">
        <v>7</v>
      </c>
      <c r="D172" s="3" t="s">
        <v>167</v>
      </c>
      <c r="E172">
        <v>14.3</v>
      </c>
      <c r="F172">
        <v>14.3</v>
      </c>
      <c r="I172" s="2">
        <v>43222</v>
      </c>
      <c r="J172" s="2" t="s">
        <v>335</v>
      </c>
      <c r="K172" s="2"/>
      <c r="L172">
        <v>14.3</v>
      </c>
      <c r="M172">
        <v>14.1</v>
      </c>
      <c r="O172">
        <v>13.7</v>
      </c>
      <c r="P172">
        <v>13.7</v>
      </c>
      <c r="Q172" s="2">
        <v>43298</v>
      </c>
      <c r="R172" t="s">
        <v>336</v>
      </c>
      <c r="T172">
        <v>13</v>
      </c>
      <c r="U172">
        <v>13</v>
      </c>
      <c r="V172">
        <v>13.6</v>
      </c>
      <c r="W172">
        <v>13.7</v>
      </c>
      <c r="Y172" t="s">
        <v>349</v>
      </c>
      <c r="Z172" t="s">
        <v>336</v>
      </c>
    </row>
    <row r="173" spans="1:26" x14ac:dyDescent="0.35">
      <c r="A173" s="1" t="s">
        <v>197</v>
      </c>
      <c r="B173">
        <v>11</v>
      </c>
      <c r="C173" s="3">
        <v>8</v>
      </c>
      <c r="D173" s="3" t="s">
        <v>167</v>
      </c>
      <c r="E173">
        <v>12.5</v>
      </c>
      <c r="F173">
        <v>12.1</v>
      </c>
      <c r="I173" s="2">
        <v>43222</v>
      </c>
      <c r="J173" s="2" t="s">
        <v>335</v>
      </c>
      <c r="K173" s="2"/>
      <c r="L173">
        <v>13.5</v>
      </c>
      <c r="M173">
        <v>13.4</v>
      </c>
      <c r="O173">
        <v>12.6</v>
      </c>
      <c r="P173">
        <v>12.5</v>
      </c>
      <c r="Q173" s="2">
        <v>43298</v>
      </c>
      <c r="R173" t="s">
        <v>336</v>
      </c>
      <c r="T173">
        <v>12</v>
      </c>
      <c r="U173">
        <v>12.3</v>
      </c>
      <c r="V173">
        <v>13.5</v>
      </c>
      <c r="W173">
        <v>13.3</v>
      </c>
      <c r="Y173" t="s">
        <v>349</v>
      </c>
      <c r="Z173" t="s">
        <v>336</v>
      </c>
    </row>
    <row r="174" spans="1:26" x14ac:dyDescent="0.35">
      <c r="A174" s="1" t="s">
        <v>198</v>
      </c>
      <c r="B174">
        <v>11</v>
      </c>
      <c r="C174" s="3">
        <v>9</v>
      </c>
      <c r="D174" s="3" t="s">
        <v>167</v>
      </c>
      <c r="E174">
        <v>10.5</v>
      </c>
      <c r="F174">
        <v>10.3</v>
      </c>
      <c r="I174" s="2">
        <v>43222</v>
      </c>
      <c r="J174" s="2" t="s">
        <v>335</v>
      </c>
      <c r="K174" s="2"/>
      <c r="L174">
        <v>10.3</v>
      </c>
      <c r="M174">
        <v>10</v>
      </c>
      <c r="O174">
        <v>10</v>
      </c>
      <c r="P174">
        <v>10</v>
      </c>
      <c r="Q174" s="2">
        <v>43298</v>
      </c>
      <c r="R174" t="s">
        <v>336</v>
      </c>
      <c r="T174">
        <v>10.3</v>
      </c>
      <c r="U174">
        <v>10.4</v>
      </c>
      <c r="V174">
        <v>10.5</v>
      </c>
      <c r="W174">
        <v>10.5</v>
      </c>
      <c r="Y174" t="s">
        <v>349</v>
      </c>
      <c r="Z174" t="s">
        <v>336</v>
      </c>
    </row>
    <row r="175" spans="1:26" x14ac:dyDescent="0.35">
      <c r="A175" s="1" t="s">
        <v>184</v>
      </c>
      <c r="B175">
        <v>11</v>
      </c>
      <c r="C175">
        <v>10</v>
      </c>
      <c r="D175" s="3" t="s">
        <v>167</v>
      </c>
      <c r="E175" s="11">
        <v>10.8</v>
      </c>
      <c r="F175" s="11">
        <v>10.7</v>
      </c>
      <c r="I175" s="2">
        <v>43222</v>
      </c>
      <c r="J175" s="2" t="s">
        <v>335</v>
      </c>
      <c r="K175" s="2" t="s">
        <v>338</v>
      </c>
      <c r="L175">
        <v>10.7</v>
      </c>
      <c r="M175">
        <v>10.4</v>
      </c>
      <c r="O175">
        <v>10.1</v>
      </c>
      <c r="P175">
        <v>10</v>
      </c>
      <c r="Q175" s="2">
        <v>43298</v>
      </c>
      <c r="R175" t="s">
        <v>336</v>
      </c>
      <c r="S175" t="s">
        <v>355</v>
      </c>
      <c r="T175">
        <v>10.199999999999999</v>
      </c>
      <c r="U175">
        <v>10.3</v>
      </c>
      <c r="V175">
        <v>10.4</v>
      </c>
      <c r="W175">
        <v>10.4</v>
      </c>
      <c r="Y175" t="s">
        <v>349</v>
      </c>
      <c r="Z175" t="s">
        <v>336</v>
      </c>
    </row>
    <row r="176" spans="1:26" x14ac:dyDescent="0.35">
      <c r="A176" s="1" t="s">
        <v>185</v>
      </c>
      <c r="B176">
        <v>11</v>
      </c>
      <c r="C176">
        <v>11</v>
      </c>
      <c r="D176" s="3" t="s">
        <v>167</v>
      </c>
      <c r="E176">
        <v>13.4</v>
      </c>
      <c r="F176">
        <v>13.2</v>
      </c>
      <c r="I176" s="2">
        <v>43222</v>
      </c>
      <c r="J176" s="2" t="s">
        <v>335</v>
      </c>
      <c r="K176" s="2"/>
      <c r="L176">
        <v>13.2</v>
      </c>
      <c r="M176">
        <v>13.1</v>
      </c>
      <c r="O176">
        <v>13.3</v>
      </c>
      <c r="P176">
        <v>13.4</v>
      </c>
      <c r="Q176" s="2">
        <v>43298</v>
      </c>
      <c r="R176" t="s">
        <v>336</v>
      </c>
      <c r="T176">
        <v>13.1</v>
      </c>
      <c r="U176">
        <v>13.1</v>
      </c>
      <c r="V176">
        <v>13</v>
      </c>
      <c r="W176">
        <v>13</v>
      </c>
      <c r="Y176" t="s">
        <v>349</v>
      </c>
      <c r="Z176" t="s">
        <v>336</v>
      </c>
    </row>
    <row r="177" spans="1:26" x14ac:dyDescent="0.35">
      <c r="A177" s="1" t="s">
        <v>186</v>
      </c>
      <c r="B177">
        <v>11</v>
      </c>
      <c r="C177">
        <v>12</v>
      </c>
      <c r="D177" s="3" t="s">
        <v>167</v>
      </c>
      <c r="E177">
        <v>8.1</v>
      </c>
      <c r="F177">
        <v>8</v>
      </c>
      <c r="I177" s="2">
        <v>43222</v>
      </c>
      <c r="J177" s="2" t="s">
        <v>335</v>
      </c>
      <c r="K177" s="2"/>
      <c r="L177">
        <v>8.5</v>
      </c>
      <c r="M177">
        <v>8.6</v>
      </c>
      <c r="O177">
        <v>7.6</v>
      </c>
      <c r="P177">
        <v>8</v>
      </c>
      <c r="Q177" s="2">
        <v>43298</v>
      </c>
      <c r="R177" t="s">
        <v>336</v>
      </c>
      <c r="T177">
        <v>7.3</v>
      </c>
      <c r="U177">
        <v>7.4</v>
      </c>
      <c r="V177">
        <v>8.3000000000000007</v>
      </c>
      <c r="W177">
        <v>8.3000000000000007</v>
      </c>
      <c r="Y177" t="s">
        <v>349</v>
      </c>
      <c r="Z177" t="s">
        <v>336</v>
      </c>
    </row>
    <row r="178" spans="1:26" x14ac:dyDescent="0.35">
      <c r="A178" s="1" t="s">
        <v>187</v>
      </c>
      <c r="B178">
        <v>11</v>
      </c>
      <c r="C178">
        <v>13</v>
      </c>
      <c r="D178" s="3" t="s">
        <v>167</v>
      </c>
      <c r="E178">
        <v>10.7</v>
      </c>
      <c r="F178">
        <v>10.5</v>
      </c>
      <c r="I178" s="2">
        <v>43222</v>
      </c>
      <c r="J178" s="2" t="s">
        <v>335</v>
      </c>
      <c r="K178" s="2"/>
      <c r="L178">
        <v>11</v>
      </c>
      <c r="M178">
        <v>10.7</v>
      </c>
      <c r="O178">
        <v>10.199999999999999</v>
      </c>
      <c r="P178">
        <v>10.199999999999999</v>
      </c>
      <c r="Q178" s="2">
        <v>43298</v>
      </c>
      <c r="R178" t="s">
        <v>336</v>
      </c>
      <c r="T178">
        <v>9.5</v>
      </c>
      <c r="U178">
        <v>9</v>
      </c>
      <c r="V178">
        <v>9.5</v>
      </c>
      <c r="W178">
        <v>9.8000000000000007</v>
      </c>
      <c r="Y178" t="s">
        <v>349</v>
      </c>
      <c r="Z178" t="s">
        <v>336</v>
      </c>
    </row>
    <row r="179" spans="1:26" x14ac:dyDescent="0.35">
      <c r="A179" s="1" t="s">
        <v>188</v>
      </c>
      <c r="B179">
        <v>11</v>
      </c>
      <c r="C179">
        <v>14</v>
      </c>
      <c r="D179" s="3" t="s">
        <v>167</v>
      </c>
      <c r="E179">
        <v>12</v>
      </c>
      <c r="F179">
        <v>12.1</v>
      </c>
      <c r="I179" s="2">
        <v>43222</v>
      </c>
      <c r="J179" s="2" t="s">
        <v>335</v>
      </c>
      <c r="K179" s="2"/>
      <c r="L179">
        <v>12.3</v>
      </c>
      <c r="M179">
        <v>12</v>
      </c>
      <c r="O179">
        <v>12.4</v>
      </c>
      <c r="P179">
        <v>12</v>
      </c>
      <c r="Q179" s="2">
        <v>43298</v>
      </c>
      <c r="R179" t="s">
        <v>336</v>
      </c>
      <c r="T179">
        <v>12.1</v>
      </c>
      <c r="U179">
        <v>11.9</v>
      </c>
      <c r="V179">
        <v>12.1</v>
      </c>
      <c r="W179">
        <v>12</v>
      </c>
      <c r="Y179" t="s">
        <v>349</v>
      </c>
      <c r="Z179" t="s">
        <v>336</v>
      </c>
    </row>
    <row r="180" spans="1:26" x14ac:dyDescent="0.35">
      <c r="A180" s="1" t="s">
        <v>189</v>
      </c>
      <c r="B180">
        <v>11</v>
      </c>
      <c r="C180">
        <v>15</v>
      </c>
      <c r="D180" s="3" t="s">
        <v>167</v>
      </c>
      <c r="E180">
        <v>11.5</v>
      </c>
      <c r="F180">
        <v>11.5</v>
      </c>
      <c r="I180" s="2">
        <v>43222</v>
      </c>
      <c r="J180" s="2" t="s">
        <v>335</v>
      </c>
      <c r="K180" s="2"/>
      <c r="L180">
        <v>11.1</v>
      </c>
      <c r="M180">
        <v>11.3</v>
      </c>
      <c r="O180">
        <v>11.4</v>
      </c>
      <c r="P180">
        <v>11.5</v>
      </c>
      <c r="Q180" s="2">
        <v>43298</v>
      </c>
      <c r="R180" t="s">
        <v>336</v>
      </c>
      <c r="T180">
        <v>11.4</v>
      </c>
      <c r="U180">
        <v>11.5</v>
      </c>
      <c r="V180">
        <v>11.1</v>
      </c>
      <c r="W180">
        <v>10.9</v>
      </c>
      <c r="Y180" t="s">
        <v>349</v>
      </c>
      <c r="Z180" t="s">
        <v>336</v>
      </c>
    </row>
    <row r="181" spans="1:26" x14ac:dyDescent="0.35">
      <c r="A181" s="1" t="s">
        <v>190</v>
      </c>
      <c r="B181">
        <v>11</v>
      </c>
      <c r="C181">
        <v>16</v>
      </c>
      <c r="D181" s="3" t="s">
        <v>167</v>
      </c>
      <c r="E181">
        <v>10.8</v>
      </c>
      <c r="F181">
        <v>11</v>
      </c>
      <c r="I181" s="2">
        <v>43222</v>
      </c>
      <c r="J181" s="2" t="s">
        <v>335</v>
      </c>
      <c r="K181" s="2"/>
      <c r="L181">
        <v>11.5</v>
      </c>
      <c r="M181">
        <v>11.6</v>
      </c>
      <c r="O181">
        <v>10.9</v>
      </c>
      <c r="P181">
        <v>10.7</v>
      </c>
      <c r="Q181" s="2">
        <v>43298</v>
      </c>
      <c r="R181" t="s">
        <v>336</v>
      </c>
      <c r="T181">
        <v>10.1</v>
      </c>
      <c r="U181">
        <v>10.4</v>
      </c>
      <c r="V181">
        <v>11.2</v>
      </c>
      <c r="W181">
        <v>11.3</v>
      </c>
      <c r="Y181" t="s">
        <v>349</v>
      </c>
      <c r="Z181" t="s">
        <v>336</v>
      </c>
    </row>
    <row r="182" spans="1:26" x14ac:dyDescent="0.35">
      <c r="A182" s="1" t="s">
        <v>199</v>
      </c>
      <c r="B182">
        <v>12</v>
      </c>
      <c r="C182">
        <v>1</v>
      </c>
      <c r="D182" s="3" t="s">
        <v>167</v>
      </c>
      <c r="E182">
        <v>12.2</v>
      </c>
      <c r="F182">
        <v>12.4</v>
      </c>
      <c r="I182" s="2">
        <v>43222</v>
      </c>
      <c r="J182" s="2" t="s">
        <v>335</v>
      </c>
      <c r="K182" s="2"/>
      <c r="L182">
        <v>11.6</v>
      </c>
      <c r="M182">
        <v>11.5</v>
      </c>
      <c r="O182">
        <v>12.3</v>
      </c>
      <c r="P182">
        <v>12.5</v>
      </c>
      <c r="Q182" s="2">
        <v>43298</v>
      </c>
      <c r="R182" t="s">
        <v>336</v>
      </c>
      <c r="T182">
        <v>12.2</v>
      </c>
      <c r="U182">
        <v>12.2</v>
      </c>
      <c r="V182">
        <v>11.7</v>
      </c>
      <c r="W182">
        <v>11.7</v>
      </c>
      <c r="Y182" t="s">
        <v>349</v>
      </c>
      <c r="Z182" t="s">
        <v>336</v>
      </c>
    </row>
    <row r="183" spans="1:26" x14ac:dyDescent="0.35">
      <c r="A183" s="1" t="s">
        <v>207</v>
      </c>
      <c r="B183">
        <v>12</v>
      </c>
      <c r="C183">
        <v>2</v>
      </c>
      <c r="D183" s="3" t="s">
        <v>167</v>
      </c>
      <c r="E183">
        <v>13.7</v>
      </c>
      <c r="F183">
        <v>14.2</v>
      </c>
      <c r="I183" s="2">
        <v>43222</v>
      </c>
      <c r="J183" s="2" t="s">
        <v>335</v>
      </c>
      <c r="K183" s="2"/>
      <c r="L183">
        <v>14.1</v>
      </c>
      <c r="M183">
        <v>14.1</v>
      </c>
      <c r="O183">
        <v>14</v>
      </c>
      <c r="P183">
        <v>14</v>
      </c>
      <c r="Q183" s="2">
        <v>43298</v>
      </c>
      <c r="R183" t="s">
        <v>336</v>
      </c>
      <c r="T183">
        <v>13.9</v>
      </c>
      <c r="U183">
        <v>14.2</v>
      </c>
      <c r="V183">
        <v>14</v>
      </c>
      <c r="W183">
        <v>13.9</v>
      </c>
      <c r="Y183" t="s">
        <v>349</v>
      </c>
      <c r="Z183" t="s">
        <v>336</v>
      </c>
    </row>
    <row r="184" spans="1:26" x14ac:dyDescent="0.35">
      <c r="A184" s="1" t="s">
        <v>208</v>
      </c>
      <c r="B184">
        <v>12</v>
      </c>
      <c r="C184">
        <v>3</v>
      </c>
      <c r="D184" s="3" t="s">
        <v>167</v>
      </c>
      <c r="E184">
        <v>11.8</v>
      </c>
      <c r="F184">
        <v>11.6</v>
      </c>
      <c r="I184" s="2">
        <v>43222</v>
      </c>
      <c r="J184" s="2" t="s">
        <v>335</v>
      </c>
      <c r="K184" s="2"/>
      <c r="L184">
        <v>11.4</v>
      </c>
      <c r="M184">
        <v>11.6</v>
      </c>
      <c r="O184">
        <v>11.2</v>
      </c>
      <c r="P184">
        <v>11.6</v>
      </c>
      <c r="Q184" s="2">
        <v>43298</v>
      </c>
      <c r="R184" t="s">
        <v>336</v>
      </c>
      <c r="T184">
        <v>11.3</v>
      </c>
      <c r="U184">
        <v>11.2</v>
      </c>
      <c r="V184">
        <v>11.4</v>
      </c>
      <c r="W184">
        <v>11.2</v>
      </c>
      <c r="Y184" t="s">
        <v>349</v>
      </c>
      <c r="Z184" t="s">
        <v>336</v>
      </c>
    </row>
    <row r="185" spans="1:26" x14ac:dyDescent="0.35">
      <c r="A185" s="1" t="s">
        <v>209</v>
      </c>
      <c r="B185">
        <v>12</v>
      </c>
      <c r="C185" s="3">
        <v>4</v>
      </c>
      <c r="D185" s="3" t="s">
        <v>167</v>
      </c>
      <c r="E185">
        <v>12.1</v>
      </c>
      <c r="F185">
        <v>11.9</v>
      </c>
      <c r="I185" s="2">
        <v>43222</v>
      </c>
      <c r="J185" s="2" t="s">
        <v>335</v>
      </c>
      <c r="K185" s="2"/>
      <c r="L185">
        <v>10.6</v>
      </c>
      <c r="M185">
        <v>10.7</v>
      </c>
      <c r="O185">
        <v>11.5</v>
      </c>
      <c r="P185">
        <v>11.7</v>
      </c>
      <c r="Q185" s="2">
        <v>43298</v>
      </c>
      <c r="R185" t="s">
        <v>336</v>
      </c>
      <c r="T185">
        <v>11</v>
      </c>
      <c r="U185">
        <v>11.3</v>
      </c>
      <c r="V185">
        <v>10.7</v>
      </c>
      <c r="W185">
        <v>10.6</v>
      </c>
      <c r="Y185" t="s">
        <v>349</v>
      </c>
      <c r="Z185" t="s">
        <v>336</v>
      </c>
    </row>
    <row r="186" spans="1:26" x14ac:dyDescent="0.35">
      <c r="A186" s="1" t="s">
        <v>210</v>
      </c>
      <c r="B186">
        <v>12</v>
      </c>
      <c r="C186" s="3">
        <v>5</v>
      </c>
      <c r="D186" s="3" t="s">
        <v>167</v>
      </c>
      <c r="E186">
        <v>10.8</v>
      </c>
      <c r="F186">
        <v>10.3</v>
      </c>
      <c r="I186" s="2">
        <v>43222</v>
      </c>
      <c r="J186" s="2" t="s">
        <v>335</v>
      </c>
      <c r="K186" s="2"/>
      <c r="L186">
        <v>11</v>
      </c>
      <c r="M186">
        <v>11.1</v>
      </c>
      <c r="O186">
        <v>10.4</v>
      </c>
      <c r="P186">
        <v>10.6</v>
      </c>
      <c r="Q186" s="2">
        <v>43298</v>
      </c>
      <c r="R186" t="s">
        <v>336</v>
      </c>
      <c r="T186">
        <v>10.9</v>
      </c>
      <c r="U186">
        <v>10.5</v>
      </c>
      <c r="V186">
        <v>11.1</v>
      </c>
      <c r="W186">
        <v>11</v>
      </c>
      <c r="Y186" t="s">
        <v>349</v>
      </c>
      <c r="Z186" t="s">
        <v>336</v>
      </c>
    </row>
    <row r="187" spans="1:26" x14ac:dyDescent="0.35">
      <c r="A187" s="1" t="s">
        <v>211</v>
      </c>
      <c r="B187">
        <v>12</v>
      </c>
      <c r="C187" s="3">
        <v>6</v>
      </c>
      <c r="D187" s="3" t="s">
        <v>167</v>
      </c>
      <c r="E187">
        <v>12.3</v>
      </c>
      <c r="F187">
        <v>12.2</v>
      </c>
      <c r="I187" s="2">
        <v>43222</v>
      </c>
      <c r="J187" s="2" t="s">
        <v>335</v>
      </c>
      <c r="K187" s="2"/>
      <c r="L187">
        <v>12</v>
      </c>
      <c r="M187">
        <v>11.9</v>
      </c>
      <c r="O187">
        <v>11.9</v>
      </c>
      <c r="P187">
        <v>11.9</v>
      </c>
      <c r="Q187" s="2">
        <v>43298</v>
      </c>
      <c r="R187" t="s">
        <v>336</v>
      </c>
      <c r="T187">
        <v>11.6</v>
      </c>
      <c r="U187">
        <v>11.6</v>
      </c>
      <c r="V187">
        <v>11.6</v>
      </c>
      <c r="W187">
        <v>11.5</v>
      </c>
      <c r="Y187" t="s">
        <v>349</v>
      </c>
      <c r="Z187" t="s">
        <v>336</v>
      </c>
    </row>
    <row r="188" spans="1:26" x14ac:dyDescent="0.35">
      <c r="A188" s="1" t="s">
        <v>212</v>
      </c>
      <c r="B188">
        <v>12</v>
      </c>
      <c r="C188" s="3">
        <v>7</v>
      </c>
      <c r="D188" s="3" t="s">
        <v>167</v>
      </c>
      <c r="E188">
        <v>9.6</v>
      </c>
      <c r="F188">
        <v>9.6</v>
      </c>
      <c r="I188" s="2">
        <v>43222</v>
      </c>
      <c r="J188" s="2" t="s">
        <v>335</v>
      </c>
      <c r="K188" s="2"/>
      <c r="L188">
        <v>9.1</v>
      </c>
      <c r="M188">
        <v>9.1999999999999993</v>
      </c>
      <c r="O188">
        <v>9.1</v>
      </c>
      <c r="P188">
        <v>9.3000000000000007</v>
      </c>
      <c r="Q188" s="2">
        <v>43298</v>
      </c>
      <c r="R188" t="s">
        <v>336</v>
      </c>
      <c r="T188">
        <v>9.1</v>
      </c>
      <c r="U188">
        <v>9.1</v>
      </c>
      <c r="V188">
        <v>9.1</v>
      </c>
      <c r="W188">
        <v>9</v>
      </c>
      <c r="Y188" t="s">
        <v>349</v>
      </c>
      <c r="Z188" t="s">
        <v>336</v>
      </c>
    </row>
    <row r="189" spans="1:26" x14ac:dyDescent="0.35">
      <c r="A189" s="1" t="s">
        <v>213</v>
      </c>
      <c r="B189">
        <v>12</v>
      </c>
      <c r="C189" s="3">
        <v>8</v>
      </c>
      <c r="D189" s="3" t="s">
        <v>167</v>
      </c>
      <c r="E189">
        <v>11.5</v>
      </c>
      <c r="F189">
        <v>11.5</v>
      </c>
      <c r="I189" s="2">
        <v>43222</v>
      </c>
      <c r="J189" s="2" t="s">
        <v>335</v>
      </c>
      <c r="K189" s="2"/>
      <c r="L189">
        <v>10.199999999999999</v>
      </c>
      <c r="M189">
        <v>9.9</v>
      </c>
      <c r="O189">
        <v>11.2</v>
      </c>
      <c r="P189">
        <v>11</v>
      </c>
      <c r="Q189" s="2">
        <v>43298</v>
      </c>
      <c r="R189" t="s">
        <v>336</v>
      </c>
      <c r="T189">
        <v>11.4</v>
      </c>
      <c r="U189">
        <v>11.1</v>
      </c>
      <c r="V189">
        <v>10.1</v>
      </c>
      <c r="W189">
        <v>10.1</v>
      </c>
      <c r="Y189" t="s">
        <v>349</v>
      </c>
      <c r="Z189" t="s">
        <v>336</v>
      </c>
    </row>
    <row r="190" spans="1:26" x14ac:dyDescent="0.35">
      <c r="A190" s="1" t="s">
        <v>214</v>
      </c>
      <c r="B190">
        <v>12</v>
      </c>
      <c r="C190" s="3">
        <v>9</v>
      </c>
      <c r="D190" s="3" t="s">
        <v>167</v>
      </c>
      <c r="E190">
        <v>9.1</v>
      </c>
      <c r="F190">
        <v>9.1</v>
      </c>
      <c r="I190" s="2">
        <v>43222</v>
      </c>
      <c r="J190" s="2" t="s">
        <v>335</v>
      </c>
      <c r="K190" s="2"/>
      <c r="L190">
        <v>8.9</v>
      </c>
      <c r="M190">
        <v>8.6999999999999993</v>
      </c>
      <c r="O190">
        <v>9</v>
      </c>
      <c r="P190">
        <v>8.6999999999999993</v>
      </c>
      <c r="Q190" s="2">
        <v>43298</v>
      </c>
      <c r="R190" t="s">
        <v>336</v>
      </c>
      <c r="T190">
        <v>8.6</v>
      </c>
      <c r="U190">
        <v>8.5</v>
      </c>
      <c r="V190">
        <v>8.4</v>
      </c>
      <c r="W190">
        <v>8.4</v>
      </c>
      <c r="Y190" t="s">
        <v>349</v>
      </c>
      <c r="Z190" t="s">
        <v>336</v>
      </c>
    </row>
    <row r="191" spans="1:26" x14ac:dyDescent="0.35">
      <c r="A191" s="1" t="s">
        <v>200</v>
      </c>
      <c r="B191">
        <v>12</v>
      </c>
      <c r="C191">
        <v>10</v>
      </c>
      <c r="D191" s="3" t="s">
        <v>167</v>
      </c>
      <c r="E191">
        <v>11.5</v>
      </c>
      <c r="F191">
        <v>11.4</v>
      </c>
      <c r="I191" s="2">
        <v>43222</v>
      </c>
      <c r="J191" s="2" t="s">
        <v>335</v>
      </c>
      <c r="K191" s="2"/>
      <c r="L191">
        <v>11.4</v>
      </c>
      <c r="M191">
        <v>11.2</v>
      </c>
      <c r="O191">
        <v>10.8</v>
      </c>
      <c r="P191">
        <v>11</v>
      </c>
      <c r="Q191" s="2">
        <v>43298</v>
      </c>
      <c r="R191" t="s">
        <v>336</v>
      </c>
      <c r="T191">
        <v>10.199999999999999</v>
      </c>
      <c r="U191">
        <v>10.4</v>
      </c>
      <c r="V191">
        <v>10.5</v>
      </c>
      <c r="W191">
        <v>10.9</v>
      </c>
      <c r="Y191" t="s">
        <v>349</v>
      </c>
      <c r="Z191" t="s">
        <v>336</v>
      </c>
    </row>
    <row r="192" spans="1:26" x14ac:dyDescent="0.35">
      <c r="A192" s="1" t="s">
        <v>201</v>
      </c>
      <c r="B192">
        <v>12</v>
      </c>
      <c r="C192">
        <v>11</v>
      </c>
      <c r="D192" s="3" t="s">
        <v>167</v>
      </c>
      <c r="E192">
        <v>9.1999999999999993</v>
      </c>
      <c r="F192">
        <v>9.1999999999999993</v>
      </c>
      <c r="I192" s="2">
        <v>43222</v>
      </c>
      <c r="J192" s="2" t="s">
        <v>335</v>
      </c>
      <c r="K192" s="2"/>
      <c r="L192">
        <v>8.6</v>
      </c>
      <c r="M192">
        <v>8.3000000000000007</v>
      </c>
      <c r="O192">
        <v>9.3000000000000007</v>
      </c>
      <c r="P192">
        <v>9.1</v>
      </c>
      <c r="Q192" s="2">
        <v>43298</v>
      </c>
      <c r="R192" t="s">
        <v>336</v>
      </c>
      <c r="T192">
        <v>9.1</v>
      </c>
      <c r="U192">
        <v>8.6999999999999993</v>
      </c>
      <c r="V192">
        <v>8.3000000000000007</v>
      </c>
      <c r="W192">
        <v>8.1</v>
      </c>
      <c r="Y192" t="s">
        <v>349</v>
      </c>
      <c r="Z192" t="s">
        <v>336</v>
      </c>
    </row>
    <row r="193" spans="1:26" x14ac:dyDescent="0.35">
      <c r="A193" s="1" t="s">
        <v>202</v>
      </c>
      <c r="B193">
        <v>12</v>
      </c>
      <c r="C193">
        <v>12</v>
      </c>
      <c r="D193" s="3" t="s">
        <v>167</v>
      </c>
      <c r="E193">
        <v>9.1</v>
      </c>
      <c r="F193">
        <v>8.9</v>
      </c>
      <c r="I193" s="2">
        <v>43222</v>
      </c>
      <c r="J193" s="2" t="s">
        <v>335</v>
      </c>
      <c r="K193" s="2"/>
      <c r="L193">
        <v>7.6</v>
      </c>
      <c r="M193">
        <v>7.5</v>
      </c>
      <c r="O193">
        <v>8.4</v>
      </c>
      <c r="P193">
        <v>8.6</v>
      </c>
      <c r="Q193" s="2">
        <v>43298</v>
      </c>
      <c r="R193" t="s">
        <v>336</v>
      </c>
      <c r="T193">
        <v>8.3000000000000007</v>
      </c>
      <c r="U193">
        <v>8.4</v>
      </c>
      <c r="V193">
        <v>7.4</v>
      </c>
      <c r="W193">
        <v>7.5</v>
      </c>
      <c r="Y193" t="s">
        <v>349</v>
      </c>
      <c r="Z193" t="s">
        <v>336</v>
      </c>
    </row>
    <row r="194" spans="1:26" x14ac:dyDescent="0.35">
      <c r="A194" s="1" t="s">
        <v>203</v>
      </c>
      <c r="B194">
        <v>12</v>
      </c>
      <c r="C194">
        <v>13</v>
      </c>
      <c r="D194" s="3" t="s">
        <v>167</v>
      </c>
      <c r="E194">
        <v>11.5</v>
      </c>
      <c r="F194">
        <v>11.8</v>
      </c>
      <c r="I194" s="2">
        <v>43222</v>
      </c>
      <c r="J194" s="2" t="s">
        <v>335</v>
      </c>
      <c r="K194" s="2"/>
      <c r="L194">
        <v>11.3</v>
      </c>
      <c r="M194">
        <v>11</v>
      </c>
      <c r="O194">
        <v>11.3</v>
      </c>
      <c r="P194">
        <v>11</v>
      </c>
      <c r="Q194" s="2">
        <v>43298</v>
      </c>
      <c r="R194" t="s">
        <v>336</v>
      </c>
      <c r="T194">
        <v>11.8</v>
      </c>
      <c r="U194">
        <v>11.9</v>
      </c>
      <c r="V194">
        <v>10.8</v>
      </c>
      <c r="W194">
        <v>11</v>
      </c>
      <c r="Y194" t="s">
        <v>349</v>
      </c>
      <c r="Z194" t="s">
        <v>336</v>
      </c>
    </row>
    <row r="195" spans="1:26" x14ac:dyDescent="0.35">
      <c r="A195" s="1" t="s">
        <v>204</v>
      </c>
      <c r="B195">
        <v>12</v>
      </c>
      <c r="C195">
        <v>14</v>
      </c>
      <c r="D195" s="3" t="s">
        <v>167</v>
      </c>
      <c r="E195">
        <v>11.9</v>
      </c>
      <c r="F195">
        <v>12.5</v>
      </c>
      <c r="I195" s="2">
        <v>43222</v>
      </c>
      <c r="J195" s="2" t="s">
        <v>335</v>
      </c>
      <c r="K195" s="2"/>
      <c r="L195">
        <v>12</v>
      </c>
      <c r="M195">
        <v>11.7</v>
      </c>
      <c r="O195">
        <v>12.2</v>
      </c>
      <c r="P195">
        <v>11.9</v>
      </c>
      <c r="Q195" s="2">
        <v>43298</v>
      </c>
      <c r="R195" t="s">
        <v>336</v>
      </c>
      <c r="T195">
        <v>11.8</v>
      </c>
      <c r="U195">
        <v>11.5</v>
      </c>
      <c r="V195">
        <v>10.4</v>
      </c>
      <c r="W195">
        <v>11</v>
      </c>
      <c r="Y195" t="s">
        <v>349</v>
      </c>
      <c r="Z195" t="s">
        <v>336</v>
      </c>
    </row>
    <row r="196" spans="1:26" x14ac:dyDescent="0.35">
      <c r="A196" s="1" t="s">
        <v>205</v>
      </c>
      <c r="B196">
        <v>12</v>
      </c>
      <c r="C196">
        <v>15</v>
      </c>
      <c r="D196" s="3" t="s">
        <v>167</v>
      </c>
      <c r="E196">
        <v>12.4</v>
      </c>
      <c r="F196">
        <v>12.3</v>
      </c>
      <c r="I196" s="2">
        <v>43222</v>
      </c>
      <c r="J196" s="2" t="s">
        <v>335</v>
      </c>
      <c r="K196" s="2"/>
      <c r="L196">
        <v>12.3</v>
      </c>
      <c r="M196">
        <v>11.8</v>
      </c>
      <c r="O196">
        <v>12</v>
      </c>
      <c r="P196">
        <v>12</v>
      </c>
      <c r="Q196" s="2">
        <v>43298</v>
      </c>
      <c r="R196" t="s">
        <v>336</v>
      </c>
      <c r="T196">
        <v>11.8</v>
      </c>
      <c r="U196">
        <v>11.9</v>
      </c>
      <c r="V196">
        <v>11.8</v>
      </c>
      <c r="W196">
        <v>11.6</v>
      </c>
      <c r="Y196" t="s">
        <v>349</v>
      </c>
      <c r="Z196" t="s">
        <v>336</v>
      </c>
    </row>
    <row r="197" spans="1:26" x14ac:dyDescent="0.35">
      <c r="A197" s="1" t="s">
        <v>206</v>
      </c>
      <c r="B197">
        <v>12</v>
      </c>
      <c r="C197">
        <v>16</v>
      </c>
      <c r="D197" s="3" t="s">
        <v>167</v>
      </c>
      <c r="E197">
        <v>11.9</v>
      </c>
      <c r="F197">
        <v>12.4</v>
      </c>
      <c r="I197" s="2">
        <v>43222</v>
      </c>
      <c r="J197" s="2" t="s">
        <v>335</v>
      </c>
      <c r="K197" s="2"/>
      <c r="L197">
        <v>11.7</v>
      </c>
      <c r="M197">
        <v>11.8</v>
      </c>
      <c r="O197">
        <v>12.4</v>
      </c>
      <c r="P197">
        <v>12.6</v>
      </c>
      <c r="Q197" s="2">
        <v>43298</v>
      </c>
      <c r="R197" t="s">
        <v>336</v>
      </c>
      <c r="T197">
        <v>12.2</v>
      </c>
      <c r="U197">
        <v>12.4</v>
      </c>
      <c r="V197">
        <v>11.4</v>
      </c>
      <c r="W197">
        <v>11.4</v>
      </c>
      <c r="Y197" t="s">
        <v>349</v>
      </c>
      <c r="Z197" t="s">
        <v>336</v>
      </c>
    </row>
    <row r="198" spans="1:26" x14ac:dyDescent="0.35">
      <c r="A198" s="1" t="s">
        <v>215</v>
      </c>
      <c r="B198">
        <v>13</v>
      </c>
      <c r="C198">
        <v>1</v>
      </c>
      <c r="D198" s="3" t="s">
        <v>216</v>
      </c>
      <c r="E198">
        <v>12.9</v>
      </c>
      <c r="F198">
        <v>13.1</v>
      </c>
      <c r="I198" s="2">
        <v>43222</v>
      </c>
      <c r="J198" s="2" t="s">
        <v>335</v>
      </c>
      <c r="K198" s="2"/>
      <c r="L198">
        <v>13.1</v>
      </c>
      <c r="M198">
        <v>13.1</v>
      </c>
      <c r="O198">
        <v>13</v>
      </c>
      <c r="P198">
        <v>13.1</v>
      </c>
      <c r="Q198" s="2">
        <v>43298</v>
      </c>
      <c r="R198" t="s">
        <v>336</v>
      </c>
      <c r="T198">
        <v>13</v>
      </c>
      <c r="U198">
        <v>13.2</v>
      </c>
      <c r="V198">
        <v>12.8</v>
      </c>
      <c r="W198">
        <v>13.1</v>
      </c>
      <c r="Y198" t="s">
        <v>349</v>
      </c>
      <c r="Z198" t="s">
        <v>336</v>
      </c>
    </row>
    <row r="199" spans="1:26" x14ac:dyDescent="0.35">
      <c r="A199" s="1" t="s">
        <v>224</v>
      </c>
      <c r="B199">
        <v>13</v>
      </c>
      <c r="C199">
        <v>2</v>
      </c>
      <c r="D199" s="3" t="s">
        <v>216</v>
      </c>
      <c r="E199">
        <v>10.6</v>
      </c>
      <c r="F199">
        <v>10.3</v>
      </c>
      <c r="I199" s="2">
        <v>43222</v>
      </c>
      <c r="J199" s="2" t="s">
        <v>335</v>
      </c>
      <c r="K199" s="2"/>
      <c r="L199">
        <v>11.8</v>
      </c>
      <c r="M199">
        <v>11.5</v>
      </c>
      <c r="O199">
        <v>10.199999999999999</v>
      </c>
      <c r="P199">
        <v>10</v>
      </c>
      <c r="Q199" s="2">
        <v>43298</v>
      </c>
      <c r="R199" t="s">
        <v>336</v>
      </c>
      <c r="T199">
        <v>10</v>
      </c>
      <c r="U199">
        <v>9.9</v>
      </c>
      <c r="V199">
        <v>11.1</v>
      </c>
      <c r="W199">
        <v>11.1</v>
      </c>
      <c r="Y199" t="s">
        <v>349</v>
      </c>
      <c r="Z199" t="s">
        <v>336</v>
      </c>
    </row>
    <row r="200" spans="1:26" x14ac:dyDescent="0.35">
      <c r="A200" s="1" t="s">
        <v>225</v>
      </c>
      <c r="B200">
        <v>13</v>
      </c>
      <c r="C200">
        <v>3</v>
      </c>
      <c r="D200" s="3" t="s">
        <v>216</v>
      </c>
      <c r="E200">
        <v>11</v>
      </c>
      <c r="F200">
        <v>11</v>
      </c>
      <c r="I200" s="2">
        <v>43222</v>
      </c>
      <c r="J200" s="2" t="s">
        <v>335</v>
      </c>
      <c r="K200" s="2"/>
      <c r="L200">
        <v>10.9</v>
      </c>
      <c r="M200">
        <v>10.8</v>
      </c>
      <c r="O200">
        <v>10.9</v>
      </c>
      <c r="P200">
        <v>11.1</v>
      </c>
      <c r="Q200" s="2">
        <v>43298</v>
      </c>
      <c r="R200" t="s">
        <v>336</v>
      </c>
      <c r="T200">
        <v>10.4</v>
      </c>
      <c r="U200">
        <v>10.5</v>
      </c>
      <c r="V200">
        <v>10.3</v>
      </c>
      <c r="W200">
        <v>10.3</v>
      </c>
      <c r="Y200" t="s">
        <v>349</v>
      </c>
      <c r="Z200" t="s">
        <v>336</v>
      </c>
    </row>
    <row r="201" spans="1:26" x14ac:dyDescent="0.35">
      <c r="A201" s="1" t="s">
        <v>226</v>
      </c>
      <c r="B201">
        <v>13</v>
      </c>
      <c r="C201" s="3">
        <v>4</v>
      </c>
      <c r="D201" s="3" t="s">
        <v>216</v>
      </c>
      <c r="E201">
        <v>14.5</v>
      </c>
      <c r="F201">
        <v>14.7</v>
      </c>
      <c r="G201">
        <v>15.6</v>
      </c>
      <c r="H201">
        <v>15</v>
      </c>
      <c r="I201" s="2">
        <v>43222</v>
      </c>
      <c r="J201" s="2" t="s">
        <v>335</v>
      </c>
      <c r="K201" s="2" t="s">
        <v>356</v>
      </c>
      <c r="L201">
        <v>15.1</v>
      </c>
      <c r="M201">
        <v>15.2</v>
      </c>
      <c r="O201">
        <v>14.4</v>
      </c>
      <c r="P201">
        <v>14.6</v>
      </c>
      <c r="Q201" s="2">
        <v>43298</v>
      </c>
      <c r="R201" t="s">
        <v>336</v>
      </c>
      <c r="T201">
        <v>13.5</v>
      </c>
      <c r="U201">
        <v>13.5</v>
      </c>
      <c r="V201">
        <v>14.7</v>
      </c>
      <c r="W201">
        <v>14.7</v>
      </c>
      <c r="Y201" t="s">
        <v>349</v>
      </c>
      <c r="Z201" t="s">
        <v>336</v>
      </c>
    </row>
    <row r="202" spans="1:26" x14ac:dyDescent="0.35">
      <c r="A202" s="1" t="s">
        <v>227</v>
      </c>
      <c r="B202">
        <v>13</v>
      </c>
      <c r="C202" s="3">
        <v>5</v>
      </c>
      <c r="D202" s="3" t="s">
        <v>216</v>
      </c>
      <c r="E202">
        <v>11.1</v>
      </c>
      <c r="F202">
        <v>11.1</v>
      </c>
      <c r="G202">
        <v>11</v>
      </c>
      <c r="H202">
        <v>11.5</v>
      </c>
      <c r="I202" s="2">
        <v>43222</v>
      </c>
      <c r="J202" s="2" t="s">
        <v>335</v>
      </c>
      <c r="K202" s="2"/>
      <c r="L202">
        <v>10.9</v>
      </c>
      <c r="M202">
        <v>11.2</v>
      </c>
      <c r="O202">
        <v>11</v>
      </c>
      <c r="P202">
        <v>11.3</v>
      </c>
      <c r="Q202" s="2">
        <v>43298</v>
      </c>
      <c r="R202" t="s">
        <v>336</v>
      </c>
      <c r="T202">
        <v>11</v>
      </c>
      <c r="U202">
        <v>10.9</v>
      </c>
      <c r="V202">
        <v>11.1</v>
      </c>
      <c r="W202">
        <v>11.1</v>
      </c>
      <c r="Y202" t="s">
        <v>349</v>
      </c>
      <c r="Z202" t="s">
        <v>336</v>
      </c>
    </row>
    <row r="203" spans="1:26" x14ac:dyDescent="0.35">
      <c r="A203" s="1" t="s">
        <v>228</v>
      </c>
      <c r="B203">
        <v>13</v>
      </c>
      <c r="C203" s="3">
        <v>6</v>
      </c>
      <c r="D203" s="3" t="s">
        <v>216</v>
      </c>
      <c r="E203">
        <v>15</v>
      </c>
      <c r="F203">
        <v>14.9</v>
      </c>
      <c r="G203">
        <v>14.5</v>
      </c>
      <c r="H203">
        <v>14.9</v>
      </c>
      <c r="I203" s="2">
        <v>43222</v>
      </c>
      <c r="J203" s="2" t="s">
        <v>335</v>
      </c>
      <c r="K203" s="2"/>
      <c r="L203">
        <v>15</v>
      </c>
      <c r="M203">
        <v>14.7</v>
      </c>
      <c r="O203">
        <v>14.8</v>
      </c>
      <c r="P203">
        <v>14.8</v>
      </c>
      <c r="Q203" s="2">
        <v>43298</v>
      </c>
      <c r="R203" t="s">
        <v>336</v>
      </c>
      <c r="T203">
        <v>15.1</v>
      </c>
      <c r="U203">
        <v>14.7</v>
      </c>
      <c r="V203">
        <v>15</v>
      </c>
      <c r="W203">
        <v>14.7</v>
      </c>
      <c r="Y203" t="s">
        <v>349</v>
      </c>
      <c r="Z203" t="s">
        <v>336</v>
      </c>
    </row>
    <row r="204" spans="1:26" x14ac:dyDescent="0.35">
      <c r="A204" s="1" t="s">
        <v>229</v>
      </c>
      <c r="B204">
        <v>13</v>
      </c>
      <c r="C204" s="3">
        <v>7</v>
      </c>
      <c r="D204" s="3" t="s">
        <v>216</v>
      </c>
      <c r="E204">
        <v>13.6</v>
      </c>
      <c r="F204">
        <v>13.5</v>
      </c>
      <c r="I204" s="2">
        <v>43222</v>
      </c>
      <c r="J204" s="2" t="s">
        <v>335</v>
      </c>
      <c r="K204" s="2"/>
      <c r="L204">
        <v>13.7</v>
      </c>
      <c r="M204">
        <v>13.6</v>
      </c>
      <c r="O204">
        <v>13.7</v>
      </c>
      <c r="P204">
        <v>13.7</v>
      </c>
      <c r="Q204" s="2">
        <v>43298</v>
      </c>
      <c r="R204" t="s">
        <v>336</v>
      </c>
      <c r="T204">
        <v>13.2</v>
      </c>
      <c r="U204">
        <v>13.5</v>
      </c>
      <c r="V204">
        <v>13.5</v>
      </c>
      <c r="W204">
        <v>13.5</v>
      </c>
      <c r="Y204" t="s">
        <v>349</v>
      </c>
      <c r="Z204" t="s">
        <v>336</v>
      </c>
    </row>
    <row r="205" spans="1:26" x14ac:dyDescent="0.35">
      <c r="A205" s="1" t="s">
        <v>230</v>
      </c>
      <c r="B205">
        <v>13</v>
      </c>
      <c r="C205" s="3">
        <v>8</v>
      </c>
      <c r="D205" s="3" t="s">
        <v>216</v>
      </c>
      <c r="E205">
        <v>12</v>
      </c>
      <c r="F205">
        <v>11.5</v>
      </c>
      <c r="G205">
        <v>10.5</v>
      </c>
      <c r="H205">
        <v>11.5</v>
      </c>
      <c r="I205" s="2">
        <v>43222</v>
      </c>
      <c r="J205" s="2" t="s">
        <v>335</v>
      </c>
      <c r="K205" s="2"/>
      <c r="L205">
        <v>10.9</v>
      </c>
      <c r="M205">
        <v>11</v>
      </c>
      <c r="O205">
        <v>11.2</v>
      </c>
      <c r="P205">
        <v>11.3</v>
      </c>
      <c r="Q205" s="2">
        <v>43298</v>
      </c>
      <c r="R205" t="s">
        <v>336</v>
      </c>
      <c r="T205">
        <v>11.1</v>
      </c>
      <c r="U205">
        <v>11</v>
      </c>
      <c r="V205">
        <v>11.6</v>
      </c>
      <c r="W205">
        <v>11.2</v>
      </c>
      <c r="Y205" t="s">
        <v>349</v>
      </c>
      <c r="Z205" t="s">
        <v>336</v>
      </c>
    </row>
    <row r="206" spans="1:26" x14ac:dyDescent="0.35">
      <c r="A206" s="1" t="s">
        <v>231</v>
      </c>
      <c r="B206">
        <v>13</v>
      </c>
      <c r="C206" s="3">
        <v>9</v>
      </c>
      <c r="D206" s="3" t="s">
        <v>216</v>
      </c>
      <c r="E206">
        <v>12.2</v>
      </c>
      <c r="F206">
        <v>12.5</v>
      </c>
      <c r="I206" s="2">
        <v>43222</v>
      </c>
      <c r="J206" s="2" t="s">
        <v>335</v>
      </c>
      <c r="K206" s="2"/>
      <c r="L206">
        <v>12.9</v>
      </c>
      <c r="M206">
        <v>12.9</v>
      </c>
      <c r="O206">
        <v>12.6</v>
      </c>
      <c r="P206">
        <v>12.5</v>
      </c>
      <c r="Q206" s="2">
        <v>43298</v>
      </c>
      <c r="R206" t="s">
        <v>336</v>
      </c>
      <c r="T206">
        <v>12.1</v>
      </c>
      <c r="U206">
        <v>12.2</v>
      </c>
      <c r="V206">
        <v>12.5</v>
      </c>
      <c r="W206">
        <v>12.5</v>
      </c>
      <c r="Y206" t="s">
        <v>349</v>
      </c>
      <c r="Z206" t="s">
        <v>336</v>
      </c>
    </row>
    <row r="207" spans="1:26" x14ac:dyDescent="0.35">
      <c r="A207" s="1" t="s">
        <v>217</v>
      </c>
      <c r="B207">
        <v>13</v>
      </c>
      <c r="C207">
        <v>10</v>
      </c>
      <c r="D207" s="3" t="s">
        <v>216</v>
      </c>
      <c r="E207">
        <v>13.5</v>
      </c>
      <c r="F207">
        <v>13.6</v>
      </c>
      <c r="I207" s="2">
        <v>43222</v>
      </c>
      <c r="J207" s="2" t="s">
        <v>335</v>
      </c>
      <c r="K207" s="2"/>
      <c r="L207">
        <v>13.4</v>
      </c>
      <c r="M207">
        <v>13.3</v>
      </c>
      <c r="O207">
        <v>13.9</v>
      </c>
      <c r="P207">
        <v>13.4</v>
      </c>
      <c r="Q207" s="2">
        <v>43298</v>
      </c>
      <c r="R207" t="s">
        <v>336</v>
      </c>
      <c r="T207">
        <v>13.3</v>
      </c>
      <c r="U207">
        <v>13.4</v>
      </c>
      <c r="V207">
        <v>13.2</v>
      </c>
      <c r="W207">
        <v>13.5</v>
      </c>
      <c r="Y207" t="s">
        <v>349</v>
      </c>
      <c r="Z207" t="s">
        <v>336</v>
      </c>
    </row>
    <row r="208" spans="1:26" x14ac:dyDescent="0.35">
      <c r="A208" s="1" t="s">
        <v>218</v>
      </c>
      <c r="B208">
        <v>13</v>
      </c>
      <c r="C208">
        <v>11</v>
      </c>
      <c r="D208" s="3" t="s">
        <v>216</v>
      </c>
      <c r="E208">
        <v>11.2</v>
      </c>
      <c r="F208">
        <v>11.5</v>
      </c>
      <c r="I208" s="2">
        <v>43222</v>
      </c>
      <c r="J208" s="2" t="s">
        <v>335</v>
      </c>
      <c r="K208" s="2"/>
      <c r="L208">
        <v>11.1</v>
      </c>
      <c r="M208">
        <v>11.1</v>
      </c>
      <c r="O208">
        <v>10.9</v>
      </c>
      <c r="P208">
        <v>11.1</v>
      </c>
      <c r="Q208" s="2">
        <v>43298</v>
      </c>
      <c r="R208" t="s">
        <v>336</v>
      </c>
      <c r="T208">
        <v>10.5</v>
      </c>
      <c r="U208">
        <v>10.7</v>
      </c>
      <c r="V208">
        <v>10.8</v>
      </c>
      <c r="W208">
        <v>11</v>
      </c>
      <c r="Y208" t="s">
        <v>349</v>
      </c>
      <c r="Z208" t="s">
        <v>336</v>
      </c>
    </row>
    <row r="209" spans="1:26" x14ac:dyDescent="0.35">
      <c r="A209" s="1" t="s">
        <v>219</v>
      </c>
      <c r="B209">
        <v>13</v>
      </c>
      <c r="C209">
        <v>12</v>
      </c>
      <c r="D209" s="3" t="s">
        <v>216</v>
      </c>
      <c r="E209">
        <v>10.6</v>
      </c>
      <c r="F209">
        <v>10.5</v>
      </c>
      <c r="G209">
        <v>10.6</v>
      </c>
      <c r="H209">
        <v>11</v>
      </c>
      <c r="I209" s="2">
        <v>43222</v>
      </c>
      <c r="J209" s="2" t="s">
        <v>335</v>
      </c>
      <c r="K209" s="2"/>
      <c r="L209">
        <v>10.1</v>
      </c>
      <c r="M209">
        <v>10.199999999999999</v>
      </c>
      <c r="O209">
        <v>10.7</v>
      </c>
      <c r="P209">
        <v>11.1</v>
      </c>
      <c r="Q209" s="2">
        <v>43298</v>
      </c>
      <c r="R209" t="s">
        <v>336</v>
      </c>
      <c r="T209">
        <v>10.9</v>
      </c>
      <c r="U209">
        <v>10.8</v>
      </c>
      <c r="V209">
        <v>10</v>
      </c>
      <c r="W209">
        <v>10.3</v>
      </c>
      <c r="Y209" t="s">
        <v>349</v>
      </c>
      <c r="Z209" t="s">
        <v>336</v>
      </c>
    </row>
    <row r="210" spans="1:26" x14ac:dyDescent="0.35">
      <c r="A210" s="1" t="s">
        <v>220</v>
      </c>
      <c r="B210">
        <v>13</v>
      </c>
      <c r="C210">
        <v>13</v>
      </c>
      <c r="D210" s="3" t="s">
        <v>216</v>
      </c>
      <c r="E210">
        <v>11</v>
      </c>
      <c r="F210">
        <v>11.1</v>
      </c>
      <c r="I210" s="2">
        <v>43222</v>
      </c>
      <c r="J210" s="2" t="s">
        <v>335</v>
      </c>
      <c r="K210" s="2"/>
      <c r="L210">
        <v>11.5</v>
      </c>
      <c r="M210">
        <v>11.5</v>
      </c>
      <c r="O210">
        <v>11.2</v>
      </c>
      <c r="P210">
        <v>11.2</v>
      </c>
      <c r="Q210" s="2">
        <v>43298</v>
      </c>
      <c r="R210" t="s">
        <v>336</v>
      </c>
      <c r="T210">
        <v>10.5</v>
      </c>
      <c r="U210">
        <v>10.4</v>
      </c>
      <c r="V210">
        <v>10.5</v>
      </c>
      <c r="W210">
        <v>10.7</v>
      </c>
      <c r="Y210" t="s">
        <v>349</v>
      </c>
      <c r="Z210" t="s">
        <v>336</v>
      </c>
    </row>
    <row r="211" spans="1:26" x14ac:dyDescent="0.35">
      <c r="A211" s="1" t="s">
        <v>221</v>
      </c>
      <c r="B211">
        <v>13</v>
      </c>
      <c r="C211">
        <v>14</v>
      </c>
      <c r="D211" s="3" t="s">
        <v>216</v>
      </c>
      <c r="E211">
        <v>11.4</v>
      </c>
      <c r="F211">
        <v>11.3</v>
      </c>
      <c r="I211" s="2">
        <v>43222</v>
      </c>
      <c r="J211" s="2" t="s">
        <v>335</v>
      </c>
      <c r="K211" s="2"/>
      <c r="L211">
        <v>11.3</v>
      </c>
      <c r="M211">
        <v>11</v>
      </c>
      <c r="O211">
        <v>11.1</v>
      </c>
      <c r="P211">
        <v>10.9</v>
      </c>
      <c r="Q211" s="2">
        <v>43298</v>
      </c>
      <c r="R211" t="s">
        <v>336</v>
      </c>
      <c r="T211">
        <v>10.9</v>
      </c>
      <c r="U211">
        <v>10.6</v>
      </c>
      <c r="V211">
        <v>10.8</v>
      </c>
      <c r="W211">
        <v>10.7</v>
      </c>
      <c r="Y211" t="s">
        <v>349</v>
      </c>
      <c r="Z211" t="s">
        <v>336</v>
      </c>
    </row>
    <row r="212" spans="1:26" x14ac:dyDescent="0.35">
      <c r="A212" s="1" t="s">
        <v>222</v>
      </c>
      <c r="B212">
        <v>13</v>
      </c>
      <c r="C212">
        <v>15</v>
      </c>
      <c r="D212" s="3" t="s">
        <v>216</v>
      </c>
      <c r="E212">
        <v>12.9</v>
      </c>
      <c r="F212">
        <v>12.5</v>
      </c>
      <c r="G212">
        <v>12.1</v>
      </c>
      <c r="H212">
        <v>12.5</v>
      </c>
      <c r="I212" s="2">
        <v>43222</v>
      </c>
      <c r="J212" s="2" t="s">
        <v>335</v>
      </c>
      <c r="K212" s="2"/>
      <c r="L212">
        <v>13.4</v>
      </c>
      <c r="M212">
        <v>13.1</v>
      </c>
      <c r="O212">
        <v>12.4</v>
      </c>
      <c r="P212">
        <v>12.6</v>
      </c>
      <c r="Q212" s="2">
        <v>43298</v>
      </c>
      <c r="R212" t="s">
        <v>336</v>
      </c>
      <c r="T212">
        <v>12.2</v>
      </c>
      <c r="U212">
        <v>12</v>
      </c>
      <c r="V212">
        <v>12.6</v>
      </c>
      <c r="W212">
        <v>12.9</v>
      </c>
      <c r="Y212" t="s">
        <v>349</v>
      </c>
      <c r="Z212" t="s">
        <v>336</v>
      </c>
    </row>
    <row r="213" spans="1:26" x14ac:dyDescent="0.35">
      <c r="A213" s="1" t="s">
        <v>223</v>
      </c>
      <c r="B213">
        <v>13</v>
      </c>
      <c r="C213">
        <v>16</v>
      </c>
      <c r="D213" s="3" t="s">
        <v>216</v>
      </c>
      <c r="E213">
        <v>8.6999999999999993</v>
      </c>
      <c r="F213">
        <v>8.3000000000000007</v>
      </c>
      <c r="G213">
        <v>8.1</v>
      </c>
      <c r="H213">
        <v>8.5</v>
      </c>
      <c r="I213" s="2">
        <v>43222</v>
      </c>
      <c r="J213" s="2" t="s">
        <v>335</v>
      </c>
      <c r="K213" s="2"/>
      <c r="L213">
        <v>7.3</v>
      </c>
      <c r="M213">
        <v>7.3</v>
      </c>
      <c r="O213">
        <v>8</v>
      </c>
      <c r="P213">
        <v>8.4</v>
      </c>
      <c r="Q213" s="2">
        <v>43298</v>
      </c>
      <c r="R213" t="s">
        <v>336</v>
      </c>
      <c r="T213">
        <v>7.6</v>
      </c>
      <c r="U213">
        <v>8</v>
      </c>
      <c r="V213">
        <v>7.4</v>
      </c>
      <c r="W213">
        <v>7.2</v>
      </c>
      <c r="Y213" t="s">
        <v>349</v>
      </c>
      <c r="Z213" t="s">
        <v>336</v>
      </c>
    </row>
    <row r="214" spans="1:26" x14ac:dyDescent="0.35">
      <c r="A214" s="1" t="s">
        <v>232</v>
      </c>
      <c r="B214">
        <v>14</v>
      </c>
      <c r="C214">
        <v>1</v>
      </c>
      <c r="D214" s="3" t="s">
        <v>233</v>
      </c>
      <c r="E214">
        <v>13.6</v>
      </c>
      <c r="F214">
        <v>13.2</v>
      </c>
      <c r="I214" s="2">
        <v>43222</v>
      </c>
      <c r="J214" s="2" t="s">
        <v>335</v>
      </c>
      <c r="K214" s="2"/>
      <c r="L214">
        <v>14</v>
      </c>
      <c r="M214">
        <v>13.9</v>
      </c>
      <c r="O214">
        <v>13.9</v>
      </c>
      <c r="P214">
        <v>14.3</v>
      </c>
      <c r="Q214" s="2">
        <v>43298</v>
      </c>
      <c r="R214" t="s">
        <v>336</v>
      </c>
      <c r="T214">
        <v>13.5</v>
      </c>
      <c r="U214">
        <v>13.5</v>
      </c>
      <c r="V214">
        <v>13.5</v>
      </c>
      <c r="W214">
        <v>13.6</v>
      </c>
      <c r="Y214" t="s">
        <v>349</v>
      </c>
      <c r="Z214" t="s">
        <v>336</v>
      </c>
    </row>
    <row r="215" spans="1:26" x14ac:dyDescent="0.35">
      <c r="A215" s="1" t="s">
        <v>241</v>
      </c>
      <c r="B215">
        <v>14</v>
      </c>
      <c r="C215">
        <v>2</v>
      </c>
      <c r="D215" s="3" t="s">
        <v>233</v>
      </c>
      <c r="E215">
        <v>13.5</v>
      </c>
      <c r="F215">
        <v>13.6</v>
      </c>
      <c r="I215" s="2">
        <v>43222</v>
      </c>
      <c r="J215" s="2" t="s">
        <v>335</v>
      </c>
      <c r="K215" s="2"/>
      <c r="L215">
        <v>13</v>
      </c>
      <c r="M215">
        <v>13.1</v>
      </c>
      <c r="O215">
        <v>13</v>
      </c>
      <c r="P215">
        <v>13.2</v>
      </c>
      <c r="Q215" s="2">
        <v>43298</v>
      </c>
      <c r="R215" t="s">
        <v>336</v>
      </c>
      <c r="T215">
        <v>13.5</v>
      </c>
      <c r="U215">
        <v>13.4</v>
      </c>
      <c r="V215">
        <v>13.3</v>
      </c>
      <c r="W215">
        <v>13.2</v>
      </c>
      <c r="Y215" t="s">
        <v>349</v>
      </c>
      <c r="Z215" t="s">
        <v>336</v>
      </c>
    </row>
    <row r="216" spans="1:26" x14ac:dyDescent="0.35">
      <c r="A216" s="1" t="s">
        <v>242</v>
      </c>
      <c r="B216">
        <v>14</v>
      </c>
      <c r="C216">
        <v>3</v>
      </c>
      <c r="D216" s="3" t="s">
        <v>233</v>
      </c>
      <c r="E216">
        <v>13.1</v>
      </c>
      <c r="F216">
        <v>12.8</v>
      </c>
      <c r="I216" s="2">
        <v>43222</v>
      </c>
      <c r="J216" s="2" t="s">
        <v>335</v>
      </c>
      <c r="K216" s="2"/>
      <c r="L216">
        <v>12.3</v>
      </c>
      <c r="M216">
        <v>12</v>
      </c>
      <c r="O216">
        <v>12.5</v>
      </c>
      <c r="P216">
        <v>12.5</v>
      </c>
      <c r="Q216" s="2">
        <v>43298</v>
      </c>
      <c r="R216" t="s">
        <v>336</v>
      </c>
      <c r="T216">
        <v>12.2</v>
      </c>
      <c r="U216">
        <v>12.5</v>
      </c>
      <c r="V216">
        <v>12</v>
      </c>
      <c r="W216">
        <v>12</v>
      </c>
      <c r="Y216" t="s">
        <v>349</v>
      </c>
      <c r="Z216" t="s">
        <v>336</v>
      </c>
    </row>
    <row r="217" spans="1:26" x14ac:dyDescent="0.35">
      <c r="A217" s="1" t="s">
        <v>243</v>
      </c>
      <c r="B217">
        <v>14</v>
      </c>
      <c r="C217" s="3">
        <v>4</v>
      </c>
      <c r="D217" s="3" t="s">
        <v>233</v>
      </c>
      <c r="E217">
        <v>10.4</v>
      </c>
      <c r="F217">
        <v>10.5</v>
      </c>
      <c r="I217" s="2">
        <v>43222</v>
      </c>
      <c r="J217" s="2" t="s">
        <v>335</v>
      </c>
      <c r="K217" s="2"/>
      <c r="L217">
        <v>9.4</v>
      </c>
      <c r="M217">
        <v>9.1999999999999993</v>
      </c>
      <c r="O217">
        <v>9.8000000000000007</v>
      </c>
      <c r="P217">
        <v>9.6999999999999993</v>
      </c>
      <c r="Q217" s="2">
        <v>43298</v>
      </c>
      <c r="R217" t="s">
        <v>336</v>
      </c>
      <c r="T217">
        <v>9.4</v>
      </c>
      <c r="U217">
        <v>9.6</v>
      </c>
      <c r="V217">
        <v>9.1999999999999993</v>
      </c>
      <c r="W217">
        <v>9.1</v>
      </c>
      <c r="Y217" t="s">
        <v>349</v>
      </c>
      <c r="Z217" t="s">
        <v>336</v>
      </c>
    </row>
    <row r="218" spans="1:26" x14ac:dyDescent="0.35">
      <c r="A218" s="1" t="s">
        <v>244</v>
      </c>
      <c r="B218">
        <v>14</v>
      </c>
      <c r="C218" s="3">
        <v>5</v>
      </c>
      <c r="D218" s="3" t="s">
        <v>233</v>
      </c>
      <c r="E218">
        <v>12.5</v>
      </c>
      <c r="F218">
        <v>12.6</v>
      </c>
      <c r="I218" s="2">
        <v>43222</v>
      </c>
      <c r="J218" s="2" t="s">
        <v>335</v>
      </c>
      <c r="K218" s="2"/>
      <c r="L218">
        <v>12.3</v>
      </c>
      <c r="M218">
        <v>12.3</v>
      </c>
      <c r="O218">
        <v>12.5</v>
      </c>
      <c r="P218">
        <v>12.8</v>
      </c>
      <c r="Q218" s="2">
        <v>43298</v>
      </c>
      <c r="R218" t="s">
        <v>336</v>
      </c>
      <c r="T218">
        <v>12.6</v>
      </c>
      <c r="U218">
        <v>12.6</v>
      </c>
      <c r="V218">
        <v>12.5</v>
      </c>
      <c r="W218">
        <v>12.3</v>
      </c>
      <c r="Y218" t="s">
        <v>349</v>
      </c>
      <c r="Z218" t="s">
        <v>336</v>
      </c>
    </row>
    <row r="219" spans="1:26" x14ac:dyDescent="0.35">
      <c r="A219" s="1" t="s">
        <v>245</v>
      </c>
      <c r="B219">
        <v>14</v>
      </c>
      <c r="C219" s="3">
        <v>6</v>
      </c>
      <c r="D219" s="3" t="s">
        <v>233</v>
      </c>
      <c r="E219">
        <v>11.6</v>
      </c>
      <c r="F219">
        <v>11.7</v>
      </c>
      <c r="I219" s="2">
        <v>43222</v>
      </c>
      <c r="J219" s="2" t="s">
        <v>335</v>
      </c>
      <c r="K219" s="2"/>
      <c r="L219">
        <v>12</v>
      </c>
      <c r="M219">
        <v>12</v>
      </c>
      <c r="O219">
        <v>12.1</v>
      </c>
      <c r="P219">
        <v>12.1</v>
      </c>
      <c r="Q219" s="2">
        <v>43298</v>
      </c>
      <c r="R219" t="s">
        <v>336</v>
      </c>
      <c r="T219">
        <v>11.6</v>
      </c>
      <c r="U219">
        <v>11.7</v>
      </c>
      <c r="V219">
        <v>11.6</v>
      </c>
      <c r="W219">
        <v>11.4</v>
      </c>
      <c r="Y219" t="s">
        <v>349</v>
      </c>
      <c r="Z219" t="s">
        <v>336</v>
      </c>
    </row>
    <row r="220" spans="1:26" x14ac:dyDescent="0.35">
      <c r="A220" s="1" t="s">
        <v>246</v>
      </c>
      <c r="B220">
        <v>14</v>
      </c>
      <c r="C220" s="3">
        <v>7</v>
      </c>
      <c r="D220" s="3" t="s">
        <v>233</v>
      </c>
      <c r="E220">
        <v>12</v>
      </c>
      <c r="F220">
        <v>12.1</v>
      </c>
      <c r="I220" s="2">
        <v>43222</v>
      </c>
      <c r="J220" s="2" t="s">
        <v>335</v>
      </c>
      <c r="K220" s="2"/>
      <c r="L220">
        <v>12</v>
      </c>
      <c r="M220">
        <v>12.1</v>
      </c>
      <c r="O220">
        <v>12.1</v>
      </c>
      <c r="P220">
        <v>12.1</v>
      </c>
      <c r="Q220" s="2">
        <v>43298</v>
      </c>
      <c r="R220" t="s">
        <v>336</v>
      </c>
      <c r="T220">
        <v>11.9</v>
      </c>
      <c r="U220">
        <v>12.1</v>
      </c>
      <c r="V220">
        <v>11.7</v>
      </c>
      <c r="W220">
        <v>11.6</v>
      </c>
      <c r="Y220" t="s">
        <v>349</v>
      </c>
      <c r="Z220" t="s">
        <v>336</v>
      </c>
    </row>
    <row r="221" spans="1:26" x14ac:dyDescent="0.35">
      <c r="A221" s="1" t="s">
        <v>247</v>
      </c>
      <c r="B221">
        <v>14</v>
      </c>
      <c r="C221" s="3">
        <v>8</v>
      </c>
      <c r="D221" s="3" t="s">
        <v>233</v>
      </c>
      <c r="E221">
        <v>8.9</v>
      </c>
      <c r="F221">
        <v>9.3000000000000007</v>
      </c>
      <c r="I221" s="2">
        <v>43222</v>
      </c>
      <c r="J221" s="2" t="s">
        <v>335</v>
      </c>
      <c r="K221" s="2"/>
      <c r="L221">
        <v>9.5</v>
      </c>
      <c r="M221">
        <v>9.5</v>
      </c>
      <c r="O221">
        <v>9</v>
      </c>
      <c r="P221">
        <v>9.1999999999999993</v>
      </c>
      <c r="Q221" s="2">
        <v>43298</v>
      </c>
      <c r="R221" t="s">
        <v>336</v>
      </c>
      <c r="T221">
        <v>9</v>
      </c>
      <c r="U221">
        <v>9</v>
      </c>
      <c r="V221">
        <v>9.1</v>
      </c>
      <c r="W221">
        <v>9.1999999999999993</v>
      </c>
      <c r="Y221" t="s">
        <v>349</v>
      </c>
      <c r="Z221" t="s">
        <v>336</v>
      </c>
    </row>
    <row r="222" spans="1:26" x14ac:dyDescent="0.35">
      <c r="A222" s="1" t="s">
        <v>248</v>
      </c>
      <c r="B222">
        <v>14</v>
      </c>
      <c r="C222" s="3">
        <v>9</v>
      </c>
      <c r="D222" s="3" t="s">
        <v>233</v>
      </c>
      <c r="E222">
        <v>10.6</v>
      </c>
      <c r="F222">
        <v>10.6</v>
      </c>
      <c r="I222" s="2">
        <v>43222</v>
      </c>
      <c r="J222" s="2" t="s">
        <v>335</v>
      </c>
      <c r="K222" s="2"/>
      <c r="L222">
        <v>10</v>
      </c>
      <c r="M222">
        <v>10.199999999999999</v>
      </c>
      <c r="O222">
        <v>10.5</v>
      </c>
      <c r="P222">
        <v>10.7</v>
      </c>
      <c r="Q222" s="2">
        <v>43298</v>
      </c>
      <c r="R222" t="s">
        <v>336</v>
      </c>
      <c r="T222">
        <v>10.5</v>
      </c>
      <c r="U222">
        <v>10.5</v>
      </c>
      <c r="V222">
        <v>9.8000000000000007</v>
      </c>
      <c r="W222">
        <v>9.8000000000000007</v>
      </c>
      <c r="Y222" t="s">
        <v>349</v>
      </c>
      <c r="Z222" t="s">
        <v>336</v>
      </c>
    </row>
    <row r="223" spans="1:26" x14ac:dyDescent="0.35">
      <c r="A223" s="1" t="s">
        <v>234</v>
      </c>
      <c r="B223">
        <v>14</v>
      </c>
      <c r="C223">
        <v>10</v>
      </c>
      <c r="D223" s="3" t="s">
        <v>233</v>
      </c>
      <c r="E223">
        <v>10.4</v>
      </c>
      <c r="F223">
        <v>10.4</v>
      </c>
      <c r="I223" s="2">
        <v>43222</v>
      </c>
      <c r="J223" s="2" t="s">
        <v>335</v>
      </c>
      <c r="K223" s="2"/>
      <c r="L223">
        <v>10.1</v>
      </c>
      <c r="M223">
        <v>10</v>
      </c>
      <c r="O223">
        <v>10.199999999999999</v>
      </c>
      <c r="P223">
        <v>10.199999999999999</v>
      </c>
      <c r="Q223" s="2">
        <v>43298</v>
      </c>
      <c r="R223" t="s">
        <v>336</v>
      </c>
      <c r="T223">
        <v>10</v>
      </c>
      <c r="U223">
        <v>9.9</v>
      </c>
      <c r="V223">
        <v>10</v>
      </c>
      <c r="W223">
        <v>9.9</v>
      </c>
      <c r="Y223" t="s">
        <v>349</v>
      </c>
      <c r="Z223" t="s">
        <v>336</v>
      </c>
    </row>
    <row r="224" spans="1:26" x14ac:dyDescent="0.35">
      <c r="A224" s="1" t="s">
        <v>235</v>
      </c>
      <c r="B224">
        <v>14</v>
      </c>
      <c r="C224">
        <v>11</v>
      </c>
      <c r="D224" s="3" t="s">
        <v>233</v>
      </c>
      <c r="E224">
        <v>9.6</v>
      </c>
      <c r="F224">
        <v>9.8000000000000007</v>
      </c>
      <c r="I224" s="2">
        <v>43222</v>
      </c>
      <c r="J224" s="2" t="s">
        <v>335</v>
      </c>
      <c r="K224" s="2"/>
      <c r="L224">
        <v>9.5</v>
      </c>
      <c r="M224">
        <v>9.6</v>
      </c>
      <c r="O224">
        <v>9.5</v>
      </c>
      <c r="P224">
        <v>9.8000000000000007</v>
      </c>
      <c r="Q224" s="2">
        <v>43298</v>
      </c>
      <c r="R224" t="s">
        <v>336</v>
      </c>
      <c r="T224">
        <v>9.5</v>
      </c>
      <c r="U224">
        <v>9.6999999999999993</v>
      </c>
      <c r="V224">
        <v>9.5</v>
      </c>
      <c r="W224">
        <v>9.6999999999999993</v>
      </c>
      <c r="Y224" t="s">
        <v>349</v>
      </c>
      <c r="Z224" t="s">
        <v>336</v>
      </c>
    </row>
    <row r="225" spans="1:26" x14ac:dyDescent="0.35">
      <c r="A225" s="1" t="s">
        <v>236</v>
      </c>
      <c r="B225">
        <v>14</v>
      </c>
      <c r="C225">
        <v>12</v>
      </c>
      <c r="D225" s="3" t="s">
        <v>233</v>
      </c>
      <c r="E225">
        <v>12.1</v>
      </c>
      <c r="F225">
        <v>12</v>
      </c>
      <c r="I225" s="2">
        <v>43222</v>
      </c>
      <c r="J225" s="2" t="s">
        <v>335</v>
      </c>
      <c r="K225" s="2"/>
      <c r="L225">
        <v>11.9</v>
      </c>
      <c r="M225">
        <v>12</v>
      </c>
      <c r="O225">
        <v>12</v>
      </c>
      <c r="P225">
        <v>12.2</v>
      </c>
      <c r="Q225" s="2">
        <v>43298</v>
      </c>
      <c r="R225" t="s">
        <v>336</v>
      </c>
      <c r="T225">
        <v>11.9</v>
      </c>
      <c r="U225">
        <v>12.1</v>
      </c>
      <c r="V225">
        <v>11.5</v>
      </c>
      <c r="W225">
        <v>11.3</v>
      </c>
      <c r="Y225" t="s">
        <v>349</v>
      </c>
      <c r="Z225" t="s">
        <v>336</v>
      </c>
    </row>
    <row r="226" spans="1:26" x14ac:dyDescent="0.35">
      <c r="A226" s="1" t="s">
        <v>237</v>
      </c>
      <c r="B226">
        <v>14</v>
      </c>
      <c r="C226">
        <v>13</v>
      </c>
      <c r="D226" s="3" t="s">
        <v>233</v>
      </c>
      <c r="E226">
        <v>10.6</v>
      </c>
      <c r="F226">
        <v>10.8</v>
      </c>
      <c r="I226" s="2">
        <v>43222</v>
      </c>
      <c r="J226" s="2" t="s">
        <v>335</v>
      </c>
      <c r="K226" s="2" t="s">
        <v>347</v>
      </c>
      <c r="L226">
        <v>8.6</v>
      </c>
      <c r="M226">
        <v>8.8000000000000007</v>
      </c>
      <c r="O226">
        <v>11.2</v>
      </c>
      <c r="P226">
        <v>11</v>
      </c>
      <c r="Q226" s="2">
        <v>43298</v>
      </c>
      <c r="R226" t="s">
        <v>336</v>
      </c>
      <c r="T226">
        <v>10.7</v>
      </c>
      <c r="U226">
        <v>10.5</v>
      </c>
      <c r="V226">
        <v>8.5</v>
      </c>
      <c r="W226">
        <v>8.5</v>
      </c>
      <c r="Y226" t="s">
        <v>349</v>
      </c>
      <c r="Z226" t="s">
        <v>336</v>
      </c>
    </row>
    <row r="227" spans="1:26" x14ac:dyDescent="0.35">
      <c r="A227" s="1" t="s">
        <v>238</v>
      </c>
      <c r="B227">
        <v>14</v>
      </c>
      <c r="C227">
        <v>14</v>
      </c>
      <c r="D227" s="3" t="s">
        <v>233</v>
      </c>
      <c r="E227">
        <v>12.6</v>
      </c>
      <c r="F227">
        <v>12.5</v>
      </c>
      <c r="I227" s="2">
        <v>43222</v>
      </c>
      <c r="J227" s="2" t="s">
        <v>335</v>
      </c>
      <c r="K227" s="2"/>
      <c r="L227">
        <v>12.5</v>
      </c>
      <c r="M227">
        <v>12.3</v>
      </c>
      <c r="O227">
        <v>12.6</v>
      </c>
      <c r="P227">
        <v>12.5</v>
      </c>
      <c r="Q227" s="2">
        <v>43298</v>
      </c>
      <c r="R227" t="s">
        <v>336</v>
      </c>
      <c r="T227">
        <v>12.1</v>
      </c>
      <c r="U227">
        <v>12.4</v>
      </c>
      <c r="V227">
        <v>11.8</v>
      </c>
      <c r="W227">
        <v>11.5</v>
      </c>
      <c r="Y227" t="s">
        <v>349</v>
      </c>
      <c r="Z227" t="s">
        <v>336</v>
      </c>
    </row>
    <row r="228" spans="1:26" x14ac:dyDescent="0.35">
      <c r="A228" s="1" t="s">
        <v>239</v>
      </c>
      <c r="B228">
        <v>14</v>
      </c>
      <c r="C228">
        <v>15</v>
      </c>
      <c r="D228" s="3" t="s">
        <v>233</v>
      </c>
      <c r="E228">
        <v>10.3</v>
      </c>
      <c r="F228">
        <v>10.199999999999999</v>
      </c>
      <c r="I228" s="2">
        <v>43222</v>
      </c>
      <c r="J228" s="2" t="s">
        <v>335</v>
      </c>
      <c r="K228" s="2"/>
      <c r="L228">
        <v>11</v>
      </c>
      <c r="M228">
        <v>10.7</v>
      </c>
      <c r="O228">
        <v>10.4</v>
      </c>
      <c r="P228">
        <v>10.3</v>
      </c>
      <c r="Q228" s="2">
        <v>43298</v>
      </c>
      <c r="R228" t="s">
        <v>336</v>
      </c>
      <c r="T228">
        <v>10.4</v>
      </c>
      <c r="U228">
        <v>10.1</v>
      </c>
      <c r="V228">
        <v>10.8</v>
      </c>
      <c r="W228">
        <v>10.8</v>
      </c>
      <c r="Y228" t="s">
        <v>349</v>
      </c>
      <c r="Z228" t="s">
        <v>336</v>
      </c>
    </row>
    <row r="229" spans="1:26" x14ac:dyDescent="0.35">
      <c r="A229" s="1" t="s">
        <v>240</v>
      </c>
      <c r="B229">
        <v>14</v>
      </c>
      <c r="C229">
        <v>16</v>
      </c>
      <c r="D229" s="3" t="s">
        <v>233</v>
      </c>
      <c r="E229">
        <v>10.199999999999999</v>
      </c>
      <c r="F229">
        <v>10</v>
      </c>
      <c r="I229" s="2">
        <v>43222</v>
      </c>
      <c r="J229" s="2" t="s">
        <v>335</v>
      </c>
      <c r="K229" s="2"/>
      <c r="L229">
        <v>10.8</v>
      </c>
      <c r="M229">
        <v>11.1</v>
      </c>
      <c r="O229">
        <v>9.9</v>
      </c>
      <c r="P229">
        <v>10.1</v>
      </c>
      <c r="Q229" s="2">
        <v>43298</v>
      </c>
      <c r="R229" t="s">
        <v>336</v>
      </c>
      <c r="T229">
        <v>10</v>
      </c>
      <c r="U229">
        <v>10</v>
      </c>
      <c r="V229">
        <v>11</v>
      </c>
      <c r="W229">
        <v>11.4</v>
      </c>
      <c r="Y229" t="s">
        <v>349</v>
      </c>
      <c r="Z229" t="s">
        <v>336</v>
      </c>
    </row>
    <row r="230" spans="1:26" x14ac:dyDescent="0.35">
      <c r="A230" s="1" t="s">
        <v>249</v>
      </c>
      <c r="B230">
        <v>15</v>
      </c>
      <c r="C230">
        <v>1</v>
      </c>
      <c r="D230" s="3" t="s">
        <v>216</v>
      </c>
      <c r="E230">
        <v>15.4</v>
      </c>
      <c r="F230">
        <v>15.5</v>
      </c>
      <c r="I230" s="2">
        <v>43222</v>
      </c>
      <c r="J230" s="2" t="s">
        <v>335</v>
      </c>
      <c r="K230" s="2"/>
      <c r="L230">
        <v>15</v>
      </c>
      <c r="M230">
        <v>15.1</v>
      </c>
      <c r="O230">
        <v>15.2</v>
      </c>
      <c r="P230">
        <v>15.3</v>
      </c>
      <c r="Q230" s="2">
        <v>43298</v>
      </c>
      <c r="R230" t="s">
        <v>336</v>
      </c>
      <c r="T230">
        <v>16</v>
      </c>
      <c r="U230">
        <v>16</v>
      </c>
      <c r="V230">
        <v>15.2</v>
      </c>
      <c r="W230">
        <v>15.2</v>
      </c>
      <c r="Y230" t="s">
        <v>349</v>
      </c>
      <c r="Z230" t="s">
        <v>336</v>
      </c>
    </row>
    <row r="231" spans="1:26" x14ac:dyDescent="0.35">
      <c r="A231" s="1" t="s">
        <v>257</v>
      </c>
      <c r="B231">
        <v>15</v>
      </c>
      <c r="C231">
        <v>2</v>
      </c>
      <c r="D231" s="3" t="s">
        <v>216</v>
      </c>
      <c r="E231">
        <v>13.9</v>
      </c>
      <c r="F231">
        <v>13.7</v>
      </c>
      <c r="I231" s="2">
        <v>43222</v>
      </c>
      <c r="J231" s="2" t="s">
        <v>335</v>
      </c>
      <c r="K231" s="2"/>
      <c r="L231">
        <v>13.6</v>
      </c>
      <c r="M231">
        <v>14</v>
      </c>
      <c r="O231">
        <v>13.1</v>
      </c>
      <c r="P231">
        <v>13.2</v>
      </c>
      <c r="Q231" s="2">
        <v>43298</v>
      </c>
      <c r="R231" t="s">
        <v>336</v>
      </c>
      <c r="T231">
        <v>13.4</v>
      </c>
      <c r="U231">
        <v>13</v>
      </c>
      <c r="V231">
        <v>13.7</v>
      </c>
      <c r="W231">
        <v>13.6</v>
      </c>
      <c r="Y231" t="s">
        <v>349</v>
      </c>
      <c r="Z231" t="s">
        <v>336</v>
      </c>
    </row>
    <row r="232" spans="1:26" x14ac:dyDescent="0.35">
      <c r="A232" s="1" t="s">
        <v>258</v>
      </c>
      <c r="B232">
        <v>15</v>
      </c>
      <c r="C232">
        <v>3</v>
      </c>
      <c r="D232" s="3" t="s">
        <v>216</v>
      </c>
      <c r="E232">
        <v>10.1</v>
      </c>
      <c r="F232">
        <v>10</v>
      </c>
      <c r="I232" s="2">
        <v>43222</v>
      </c>
      <c r="J232" s="2" t="s">
        <v>335</v>
      </c>
      <c r="K232" s="2"/>
      <c r="L232">
        <v>9.1</v>
      </c>
      <c r="M232">
        <v>8.9</v>
      </c>
      <c r="O232">
        <v>9.9</v>
      </c>
      <c r="P232">
        <v>10.1</v>
      </c>
      <c r="Q232" s="2">
        <v>43298</v>
      </c>
      <c r="R232" t="s">
        <v>336</v>
      </c>
      <c r="T232">
        <v>9.6999999999999993</v>
      </c>
      <c r="U232">
        <v>9.4</v>
      </c>
      <c r="V232">
        <v>9.3000000000000007</v>
      </c>
      <c r="W232">
        <v>9</v>
      </c>
      <c r="Y232" t="s">
        <v>349</v>
      </c>
      <c r="Z232" t="s">
        <v>336</v>
      </c>
    </row>
    <row r="233" spans="1:26" x14ac:dyDescent="0.35">
      <c r="A233" s="1" t="s">
        <v>259</v>
      </c>
      <c r="B233">
        <v>15</v>
      </c>
      <c r="C233" s="3">
        <v>4</v>
      </c>
      <c r="D233" s="3" t="s">
        <v>216</v>
      </c>
      <c r="E233">
        <v>12.2</v>
      </c>
      <c r="F233">
        <v>12.5</v>
      </c>
      <c r="I233" s="2">
        <v>43222</v>
      </c>
      <c r="J233" s="2" t="s">
        <v>335</v>
      </c>
      <c r="K233" s="2"/>
      <c r="L233">
        <v>12.6</v>
      </c>
      <c r="M233">
        <v>12.5</v>
      </c>
      <c r="O233">
        <v>12.6</v>
      </c>
      <c r="P233">
        <v>12.5</v>
      </c>
      <c r="Q233" s="2">
        <v>43298</v>
      </c>
      <c r="R233" t="s">
        <v>336</v>
      </c>
      <c r="T233">
        <v>12.5</v>
      </c>
      <c r="U233">
        <v>12.5</v>
      </c>
      <c r="V233">
        <v>12.5</v>
      </c>
      <c r="W233">
        <v>12</v>
      </c>
      <c r="Y233" t="s">
        <v>349</v>
      </c>
      <c r="Z233" t="s">
        <v>336</v>
      </c>
    </row>
    <row r="234" spans="1:26" x14ac:dyDescent="0.35">
      <c r="A234" s="1" t="s">
        <v>260</v>
      </c>
      <c r="B234">
        <v>15</v>
      </c>
      <c r="C234" s="3">
        <v>5</v>
      </c>
      <c r="D234" s="3" t="s">
        <v>216</v>
      </c>
      <c r="E234">
        <v>12.3</v>
      </c>
      <c r="F234">
        <v>12.5</v>
      </c>
      <c r="I234" s="2">
        <v>43222</v>
      </c>
      <c r="J234" s="2" t="s">
        <v>335</v>
      </c>
      <c r="K234" s="2"/>
      <c r="L234">
        <v>11.7</v>
      </c>
      <c r="M234">
        <v>11.8</v>
      </c>
      <c r="O234">
        <v>11.9</v>
      </c>
      <c r="P234">
        <v>12.1</v>
      </c>
      <c r="Q234" s="2">
        <v>43298</v>
      </c>
      <c r="R234" t="s">
        <v>336</v>
      </c>
      <c r="T234">
        <v>11.6</v>
      </c>
      <c r="U234">
        <v>11.8</v>
      </c>
      <c r="V234">
        <v>11.6</v>
      </c>
      <c r="W234">
        <v>11.8</v>
      </c>
      <c r="Y234" t="s">
        <v>349</v>
      </c>
      <c r="Z234" t="s">
        <v>336</v>
      </c>
    </row>
    <row r="235" spans="1:26" x14ac:dyDescent="0.35">
      <c r="A235" s="1" t="s">
        <v>261</v>
      </c>
      <c r="B235">
        <v>15</v>
      </c>
      <c r="C235" s="3">
        <v>6</v>
      </c>
      <c r="D235" s="3" t="s">
        <v>216</v>
      </c>
      <c r="E235">
        <v>15</v>
      </c>
      <c r="F235">
        <v>15.2</v>
      </c>
      <c r="I235" s="2">
        <v>43222</v>
      </c>
      <c r="J235" s="2" t="s">
        <v>335</v>
      </c>
      <c r="K235" s="2"/>
      <c r="L235">
        <v>15.5</v>
      </c>
      <c r="M235">
        <v>15.4</v>
      </c>
      <c r="O235">
        <v>15.1</v>
      </c>
      <c r="P235">
        <v>15.4</v>
      </c>
      <c r="Q235" s="2">
        <v>43298</v>
      </c>
      <c r="R235" t="s">
        <v>336</v>
      </c>
      <c r="T235">
        <v>15.2</v>
      </c>
      <c r="U235">
        <v>15.1</v>
      </c>
      <c r="V235">
        <v>15.4</v>
      </c>
      <c r="W235">
        <v>15.2</v>
      </c>
      <c r="Y235" t="s">
        <v>349</v>
      </c>
      <c r="Z235" t="s">
        <v>336</v>
      </c>
    </row>
    <row r="236" spans="1:26" x14ac:dyDescent="0.35">
      <c r="A236" s="1" t="s">
        <v>262</v>
      </c>
      <c r="B236">
        <v>15</v>
      </c>
      <c r="C236" s="3">
        <v>7</v>
      </c>
      <c r="D236" s="3" t="s">
        <v>216</v>
      </c>
      <c r="E236">
        <v>11.6</v>
      </c>
      <c r="F236">
        <v>11.8</v>
      </c>
      <c r="I236" s="2">
        <v>43222</v>
      </c>
      <c r="J236" s="2" t="s">
        <v>335</v>
      </c>
      <c r="K236" s="2"/>
      <c r="L236">
        <v>11.9</v>
      </c>
      <c r="M236">
        <v>11.8</v>
      </c>
      <c r="O236">
        <v>11.8</v>
      </c>
      <c r="P236">
        <v>11.8</v>
      </c>
      <c r="Q236" s="2">
        <v>43298</v>
      </c>
      <c r="R236" t="s">
        <v>336</v>
      </c>
      <c r="T236">
        <v>11.2</v>
      </c>
      <c r="U236">
        <v>11.6</v>
      </c>
      <c r="V236">
        <v>11.4</v>
      </c>
      <c r="W236">
        <v>11.1</v>
      </c>
      <c r="Y236" t="s">
        <v>349</v>
      </c>
      <c r="Z236" t="s">
        <v>336</v>
      </c>
    </row>
    <row r="237" spans="1:26" x14ac:dyDescent="0.35">
      <c r="A237" s="1" t="s">
        <v>263</v>
      </c>
      <c r="B237">
        <v>15</v>
      </c>
      <c r="C237" s="3">
        <v>8</v>
      </c>
      <c r="D237" s="3" t="s">
        <v>216</v>
      </c>
      <c r="E237">
        <v>11</v>
      </c>
      <c r="F237">
        <v>11.5</v>
      </c>
      <c r="I237" s="2">
        <v>43222</v>
      </c>
      <c r="J237" s="2" t="s">
        <v>335</v>
      </c>
      <c r="K237" s="2"/>
      <c r="L237">
        <v>10.9</v>
      </c>
      <c r="M237">
        <v>10.9</v>
      </c>
      <c r="O237">
        <v>10.7</v>
      </c>
      <c r="P237">
        <v>10.9</v>
      </c>
      <c r="Q237" s="2">
        <v>43298</v>
      </c>
      <c r="R237" t="s">
        <v>336</v>
      </c>
      <c r="T237">
        <v>10.5</v>
      </c>
      <c r="U237">
        <v>10.4</v>
      </c>
      <c r="V237">
        <v>10.5</v>
      </c>
      <c r="W237">
        <v>10.3</v>
      </c>
      <c r="Y237" t="s">
        <v>349</v>
      </c>
      <c r="Z237" t="s">
        <v>336</v>
      </c>
    </row>
    <row r="238" spans="1:26" x14ac:dyDescent="0.35">
      <c r="A238" s="1" t="s">
        <v>264</v>
      </c>
      <c r="B238">
        <v>15</v>
      </c>
      <c r="C238" s="3">
        <v>9</v>
      </c>
      <c r="D238" s="3" t="s">
        <v>216</v>
      </c>
      <c r="E238">
        <v>13.1</v>
      </c>
      <c r="F238">
        <v>13.1</v>
      </c>
      <c r="I238" s="2">
        <v>43222</v>
      </c>
      <c r="J238" s="2" t="s">
        <v>335</v>
      </c>
      <c r="K238" s="2"/>
      <c r="L238">
        <v>13.5</v>
      </c>
      <c r="M238">
        <v>13.4</v>
      </c>
      <c r="O238">
        <v>13.1</v>
      </c>
      <c r="P238">
        <v>13.1</v>
      </c>
      <c r="Q238" s="2">
        <v>43298</v>
      </c>
      <c r="R238" t="s">
        <v>336</v>
      </c>
      <c r="T238">
        <v>12.8</v>
      </c>
      <c r="U238">
        <v>13</v>
      </c>
      <c r="V238">
        <v>13.3</v>
      </c>
      <c r="W238">
        <v>13</v>
      </c>
      <c r="Y238" t="s">
        <v>349</v>
      </c>
      <c r="Z238" t="s">
        <v>336</v>
      </c>
    </row>
    <row r="239" spans="1:26" x14ac:dyDescent="0.35">
      <c r="A239" s="1" t="s">
        <v>250</v>
      </c>
      <c r="B239">
        <v>15</v>
      </c>
      <c r="C239">
        <v>10</v>
      </c>
      <c r="D239" s="3" t="s">
        <v>216</v>
      </c>
      <c r="E239">
        <v>9.1</v>
      </c>
      <c r="F239">
        <v>9.1999999999999993</v>
      </c>
      <c r="I239" s="2">
        <v>43222</v>
      </c>
      <c r="J239" s="2" t="s">
        <v>335</v>
      </c>
      <c r="K239" s="2"/>
      <c r="L239">
        <v>9.1999999999999993</v>
      </c>
      <c r="M239">
        <v>9.3000000000000007</v>
      </c>
      <c r="O239">
        <v>9</v>
      </c>
      <c r="P239">
        <v>9.1</v>
      </c>
      <c r="Q239" s="2">
        <v>43298</v>
      </c>
      <c r="R239" t="s">
        <v>336</v>
      </c>
      <c r="T239">
        <v>8</v>
      </c>
      <c r="U239">
        <v>7.9</v>
      </c>
      <c r="V239">
        <v>8.5</v>
      </c>
      <c r="W239">
        <v>8.5</v>
      </c>
      <c r="Y239" t="s">
        <v>349</v>
      </c>
      <c r="Z239" t="s">
        <v>336</v>
      </c>
    </row>
    <row r="240" spans="1:26" x14ac:dyDescent="0.35">
      <c r="A240" s="1" t="s">
        <v>251</v>
      </c>
      <c r="B240">
        <v>15</v>
      </c>
      <c r="C240">
        <v>11</v>
      </c>
      <c r="D240" s="3" t="s">
        <v>216</v>
      </c>
      <c r="E240">
        <v>12.5</v>
      </c>
      <c r="F240">
        <v>12.7</v>
      </c>
      <c r="I240" s="2">
        <v>43222</v>
      </c>
      <c r="J240" s="2" t="s">
        <v>335</v>
      </c>
      <c r="K240" s="2"/>
      <c r="L240">
        <v>12.8</v>
      </c>
      <c r="M240">
        <v>12.7</v>
      </c>
      <c r="O240">
        <v>12.7</v>
      </c>
      <c r="P240">
        <v>12.6</v>
      </c>
      <c r="Q240" s="2">
        <v>43298</v>
      </c>
      <c r="R240" t="s">
        <v>336</v>
      </c>
      <c r="T240">
        <v>12.5</v>
      </c>
      <c r="U240">
        <v>12.1</v>
      </c>
      <c r="V240">
        <v>12.5</v>
      </c>
      <c r="W240">
        <v>12.2</v>
      </c>
      <c r="Y240" t="s">
        <v>349</v>
      </c>
      <c r="Z240" t="s">
        <v>336</v>
      </c>
    </row>
    <row r="241" spans="1:27" x14ac:dyDescent="0.35">
      <c r="A241" s="1" t="s">
        <v>252</v>
      </c>
      <c r="B241">
        <v>15</v>
      </c>
      <c r="C241">
        <v>12</v>
      </c>
      <c r="D241" s="3" t="s">
        <v>216</v>
      </c>
      <c r="E241">
        <v>9.9</v>
      </c>
      <c r="F241">
        <v>10.199999999999999</v>
      </c>
      <c r="I241" s="2">
        <v>43222</v>
      </c>
      <c r="J241" s="2" t="s">
        <v>335</v>
      </c>
      <c r="K241" s="2"/>
      <c r="L241">
        <v>10.5</v>
      </c>
      <c r="M241">
        <v>10.3</v>
      </c>
      <c r="O241">
        <v>10.199999999999999</v>
      </c>
      <c r="P241">
        <v>10.199999999999999</v>
      </c>
      <c r="Q241" s="2">
        <v>43298</v>
      </c>
      <c r="R241" t="s">
        <v>336</v>
      </c>
      <c r="T241">
        <v>10</v>
      </c>
      <c r="U241">
        <v>10</v>
      </c>
      <c r="V241">
        <v>10.3</v>
      </c>
      <c r="W241">
        <v>10.4</v>
      </c>
      <c r="Y241" t="s">
        <v>349</v>
      </c>
      <c r="Z241" t="s">
        <v>336</v>
      </c>
    </row>
    <row r="242" spans="1:27" x14ac:dyDescent="0.35">
      <c r="A242" s="1" t="s">
        <v>253</v>
      </c>
      <c r="B242">
        <v>15</v>
      </c>
      <c r="C242">
        <v>13</v>
      </c>
      <c r="D242" s="3" t="s">
        <v>216</v>
      </c>
      <c r="E242">
        <v>9.5</v>
      </c>
      <c r="F242">
        <v>9.5</v>
      </c>
      <c r="I242" s="2">
        <v>43222</v>
      </c>
      <c r="J242" s="2" t="s">
        <v>335</v>
      </c>
      <c r="K242" s="2"/>
      <c r="L242">
        <v>9.1999999999999993</v>
      </c>
      <c r="M242">
        <v>9.4</v>
      </c>
      <c r="O242">
        <v>9.5</v>
      </c>
      <c r="P242">
        <v>9.4</v>
      </c>
      <c r="Q242" s="2">
        <v>43298</v>
      </c>
      <c r="R242" t="s">
        <v>336</v>
      </c>
      <c r="T242">
        <v>9.1999999999999993</v>
      </c>
      <c r="U242">
        <v>9.1999999999999993</v>
      </c>
      <c r="V242">
        <v>9</v>
      </c>
      <c r="W242">
        <v>9</v>
      </c>
      <c r="Y242" t="s">
        <v>349</v>
      </c>
      <c r="Z242" t="s">
        <v>336</v>
      </c>
    </row>
    <row r="243" spans="1:27" x14ac:dyDescent="0.35">
      <c r="A243" s="1" t="s">
        <v>254</v>
      </c>
      <c r="B243">
        <v>15</v>
      </c>
      <c r="C243">
        <v>14</v>
      </c>
      <c r="D243" s="3" t="s">
        <v>216</v>
      </c>
      <c r="E243">
        <v>10.8</v>
      </c>
      <c r="F243">
        <v>11</v>
      </c>
      <c r="I243" s="2">
        <v>43222</v>
      </c>
      <c r="J243" s="2" t="s">
        <v>335</v>
      </c>
      <c r="K243" s="2"/>
      <c r="L243">
        <v>10.9</v>
      </c>
      <c r="M243">
        <v>11</v>
      </c>
      <c r="O243">
        <v>10.5</v>
      </c>
      <c r="P243">
        <v>10.6</v>
      </c>
      <c r="Q243" s="2">
        <v>43298</v>
      </c>
      <c r="R243" t="s">
        <v>336</v>
      </c>
      <c r="T243">
        <v>10.5</v>
      </c>
      <c r="U243">
        <v>10.7</v>
      </c>
      <c r="V243">
        <v>11.4</v>
      </c>
      <c r="W243">
        <v>11.2</v>
      </c>
      <c r="Y243" t="s">
        <v>349</v>
      </c>
      <c r="Z243" t="s">
        <v>336</v>
      </c>
    </row>
    <row r="244" spans="1:27" x14ac:dyDescent="0.35">
      <c r="A244" s="1" t="s">
        <v>255</v>
      </c>
      <c r="B244">
        <v>15</v>
      </c>
      <c r="C244">
        <v>15</v>
      </c>
      <c r="D244" s="3" t="s">
        <v>216</v>
      </c>
      <c r="E244">
        <v>9.8000000000000007</v>
      </c>
      <c r="F244">
        <v>9.1999999999999993</v>
      </c>
      <c r="I244" s="2">
        <v>43222</v>
      </c>
      <c r="J244" s="2" t="s">
        <v>335</v>
      </c>
      <c r="K244" s="2"/>
      <c r="L244">
        <v>10</v>
      </c>
      <c r="M244">
        <v>10.1</v>
      </c>
      <c r="O244">
        <v>9.4</v>
      </c>
      <c r="P244">
        <v>9</v>
      </c>
      <c r="Q244" s="2">
        <v>43298</v>
      </c>
      <c r="R244" t="s">
        <v>336</v>
      </c>
      <c r="T244">
        <v>9.5</v>
      </c>
      <c r="U244">
        <v>9.6999999999999993</v>
      </c>
      <c r="V244">
        <v>9.8000000000000007</v>
      </c>
      <c r="W244">
        <v>9.6999999999999993</v>
      </c>
      <c r="Y244" t="s">
        <v>349</v>
      </c>
      <c r="Z244" t="s">
        <v>336</v>
      </c>
    </row>
    <row r="245" spans="1:27" x14ac:dyDescent="0.35">
      <c r="A245" s="1" t="s">
        <v>256</v>
      </c>
      <c r="B245">
        <v>15</v>
      </c>
      <c r="C245">
        <v>16</v>
      </c>
      <c r="D245" s="3" t="s">
        <v>216</v>
      </c>
      <c r="E245">
        <v>12.9</v>
      </c>
      <c r="F245">
        <v>12.8</v>
      </c>
      <c r="I245" s="2">
        <v>43222</v>
      </c>
      <c r="J245" s="2" t="s">
        <v>335</v>
      </c>
      <c r="K245" s="2"/>
      <c r="L245">
        <v>13.8</v>
      </c>
      <c r="M245">
        <v>13.5</v>
      </c>
      <c r="O245">
        <v>13</v>
      </c>
      <c r="P245">
        <v>13.5</v>
      </c>
      <c r="Q245" s="2">
        <v>43298</v>
      </c>
      <c r="R245" t="s">
        <v>336</v>
      </c>
      <c r="S245" t="s">
        <v>357</v>
      </c>
      <c r="T245">
        <v>13.5</v>
      </c>
      <c r="U245">
        <v>14.2</v>
      </c>
      <c r="V245">
        <v>14.2</v>
      </c>
      <c r="W245">
        <v>14.7</v>
      </c>
      <c r="Y245" t="s">
        <v>349</v>
      </c>
      <c r="Z245" t="s">
        <v>336</v>
      </c>
      <c r="AA245" t="s">
        <v>358</v>
      </c>
    </row>
    <row r="246" spans="1:27" x14ac:dyDescent="0.35">
      <c r="A246" s="1" t="s">
        <v>265</v>
      </c>
      <c r="B246">
        <v>16</v>
      </c>
      <c r="C246">
        <v>1</v>
      </c>
      <c r="D246" s="3" t="s">
        <v>233</v>
      </c>
      <c r="E246">
        <v>10.199999999999999</v>
      </c>
      <c r="F246">
        <v>10.199999999999999</v>
      </c>
      <c r="I246" s="2">
        <v>43222</v>
      </c>
      <c r="J246" s="2" t="s">
        <v>335</v>
      </c>
      <c r="K246" s="2"/>
      <c r="L246">
        <v>11.1</v>
      </c>
      <c r="M246">
        <v>11.1</v>
      </c>
      <c r="O246">
        <v>10.4</v>
      </c>
      <c r="P246">
        <v>10.5</v>
      </c>
      <c r="Q246" s="2">
        <v>43298</v>
      </c>
      <c r="R246" t="s">
        <v>336</v>
      </c>
      <c r="T246">
        <v>9.5</v>
      </c>
      <c r="U246">
        <v>9.6999999999999993</v>
      </c>
      <c r="V246">
        <v>9.9</v>
      </c>
      <c r="W246">
        <v>9.8000000000000007</v>
      </c>
      <c r="Y246" t="s">
        <v>349</v>
      </c>
      <c r="Z246" t="s">
        <v>336</v>
      </c>
    </row>
    <row r="247" spans="1:27" x14ac:dyDescent="0.35">
      <c r="A247" s="1" t="s">
        <v>273</v>
      </c>
      <c r="B247">
        <v>16</v>
      </c>
      <c r="C247">
        <v>2</v>
      </c>
      <c r="D247" s="3" t="s">
        <v>233</v>
      </c>
      <c r="E247">
        <v>11.3</v>
      </c>
      <c r="F247">
        <v>11</v>
      </c>
      <c r="I247" s="2">
        <v>43222</v>
      </c>
      <c r="J247" s="2" t="s">
        <v>335</v>
      </c>
      <c r="K247" s="2"/>
      <c r="L247">
        <v>10.9</v>
      </c>
      <c r="M247">
        <v>10.8</v>
      </c>
      <c r="O247">
        <v>11</v>
      </c>
      <c r="P247">
        <v>11.3</v>
      </c>
      <c r="Q247" s="2">
        <v>43298</v>
      </c>
      <c r="R247" t="s">
        <v>336</v>
      </c>
      <c r="T247">
        <v>10.3</v>
      </c>
      <c r="U247">
        <v>10.4</v>
      </c>
      <c r="V247">
        <v>10.199999999999999</v>
      </c>
      <c r="W247">
        <v>10.3</v>
      </c>
      <c r="Y247" t="s">
        <v>349</v>
      </c>
      <c r="Z247" t="s">
        <v>336</v>
      </c>
    </row>
    <row r="248" spans="1:27" x14ac:dyDescent="0.35">
      <c r="A248" s="1" t="s">
        <v>274</v>
      </c>
      <c r="B248">
        <v>16</v>
      </c>
      <c r="C248">
        <v>3</v>
      </c>
      <c r="D248" s="3" t="s">
        <v>233</v>
      </c>
      <c r="E248">
        <v>12.6</v>
      </c>
      <c r="F248">
        <v>12.4</v>
      </c>
      <c r="I248" s="2">
        <v>43222</v>
      </c>
      <c r="J248" s="2" t="s">
        <v>335</v>
      </c>
      <c r="K248" s="2"/>
      <c r="L248">
        <v>11.9</v>
      </c>
      <c r="M248">
        <v>12</v>
      </c>
      <c r="O248">
        <v>12.3</v>
      </c>
      <c r="P248">
        <v>12.5</v>
      </c>
      <c r="Q248" s="2">
        <v>43298</v>
      </c>
      <c r="R248" t="s">
        <v>336</v>
      </c>
      <c r="T248">
        <v>11.9</v>
      </c>
      <c r="U248">
        <v>11.9</v>
      </c>
      <c r="V248">
        <v>11.8</v>
      </c>
      <c r="W248">
        <v>11.4</v>
      </c>
      <c r="Y248" t="s">
        <v>349</v>
      </c>
      <c r="Z248" t="s">
        <v>336</v>
      </c>
    </row>
    <row r="249" spans="1:27" x14ac:dyDescent="0.35">
      <c r="A249" s="1" t="s">
        <v>275</v>
      </c>
      <c r="B249">
        <v>16</v>
      </c>
      <c r="C249" s="3">
        <v>4</v>
      </c>
      <c r="D249" s="3" t="s">
        <v>233</v>
      </c>
      <c r="E249">
        <v>10.199999999999999</v>
      </c>
      <c r="F249">
        <v>11</v>
      </c>
      <c r="I249" s="2">
        <v>43222</v>
      </c>
      <c r="J249" s="2" t="s">
        <v>335</v>
      </c>
      <c r="K249" s="2"/>
      <c r="L249">
        <v>10.5</v>
      </c>
      <c r="M249">
        <v>10.5</v>
      </c>
      <c r="O249">
        <v>9.8000000000000007</v>
      </c>
      <c r="P249">
        <v>9.9</v>
      </c>
      <c r="Q249" s="2">
        <v>43298</v>
      </c>
      <c r="R249" t="s">
        <v>336</v>
      </c>
      <c r="T249">
        <v>9.6</v>
      </c>
      <c r="U249">
        <v>9.5</v>
      </c>
      <c r="V249">
        <v>10.1</v>
      </c>
      <c r="W249">
        <v>10.8</v>
      </c>
      <c r="Y249" t="s">
        <v>349</v>
      </c>
      <c r="Z249" t="s">
        <v>336</v>
      </c>
    </row>
    <row r="250" spans="1:27" x14ac:dyDescent="0.35">
      <c r="A250" s="1" t="s">
        <v>276</v>
      </c>
      <c r="B250">
        <v>16</v>
      </c>
      <c r="C250" s="3">
        <v>5</v>
      </c>
      <c r="D250" s="3" t="s">
        <v>233</v>
      </c>
      <c r="E250">
        <v>10</v>
      </c>
      <c r="F250">
        <v>10.1</v>
      </c>
      <c r="I250" s="2">
        <v>43222</v>
      </c>
      <c r="J250" s="2" t="s">
        <v>335</v>
      </c>
      <c r="K250" s="2"/>
      <c r="L250">
        <v>10.3</v>
      </c>
      <c r="M250">
        <v>10.4</v>
      </c>
      <c r="O250">
        <v>10</v>
      </c>
      <c r="P250">
        <v>10.1</v>
      </c>
      <c r="Q250" s="2">
        <v>43298</v>
      </c>
      <c r="R250" t="s">
        <v>336</v>
      </c>
      <c r="T250">
        <v>9.6999999999999993</v>
      </c>
      <c r="U250">
        <v>10</v>
      </c>
      <c r="V250">
        <v>10</v>
      </c>
      <c r="W250">
        <v>10</v>
      </c>
      <c r="Y250" t="s">
        <v>349</v>
      </c>
      <c r="Z250" t="s">
        <v>336</v>
      </c>
    </row>
    <row r="251" spans="1:27" x14ac:dyDescent="0.35">
      <c r="A251" s="1" t="s">
        <v>277</v>
      </c>
      <c r="B251">
        <v>16</v>
      </c>
      <c r="C251" s="3">
        <v>6</v>
      </c>
      <c r="D251" s="3" t="s">
        <v>233</v>
      </c>
      <c r="E251">
        <v>11.2</v>
      </c>
      <c r="F251">
        <v>11.3</v>
      </c>
      <c r="I251" s="2">
        <v>43222</v>
      </c>
      <c r="J251" s="2" t="s">
        <v>335</v>
      </c>
      <c r="K251" s="2"/>
      <c r="L251">
        <v>11.2</v>
      </c>
      <c r="M251">
        <v>11.2</v>
      </c>
      <c r="O251">
        <v>11.4</v>
      </c>
      <c r="P251">
        <v>11.5</v>
      </c>
      <c r="Q251" s="2">
        <v>43298</v>
      </c>
      <c r="R251" t="s">
        <v>336</v>
      </c>
      <c r="Y251" t="s">
        <v>349</v>
      </c>
      <c r="Z251" t="s">
        <v>336</v>
      </c>
      <c r="AA251" t="s">
        <v>359</v>
      </c>
    </row>
    <row r="252" spans="1:27" x14ac:dyDescent="0.35">
      <c r="A252" s="1" t="s">
        <v>360</v>
      </c>
      <c r="B252"/>
      <c r="C252" s="3"/>
      <c r="I252" s="2"/>
      <c r="J252" s="2"/>
      <c r="K252" s="2"/>
      <c r="Q252" s="2"/>
      <c r="T252">
        <v>11.9</v>
      </c>
      <c r="U252">
        <v>11.9</v>
      </c>
      <c r="V252">
        <v>11.8</v>
      </c>
      <c r="W252">
        <v>12</v>
      </c>
      <c r="Y252" t="s">
        <v>349</v>
      </c>
      <c r="Z252" t="s">
        <v>336</v>
      </c>
    </row>
    <row r="253" spans="1:27" x14ac:dyDescent="0.35">
      <c r="A253" s="1" t="s">
        <v>278</v>
      </c>
      <c r="B253">
        <v>16</v>
      </c>
      <c r="C253" s="3">
        <v>7</v>
      </c>
      <c r="D253" s="3" t="s">
        <v>233</v>
      </c>
      <c r="E253">
        <v>9.6</v>
      </c>
      <c r="F253">
        <v>9.5</v>
      </c>
      <c r="I253" s="2">
        <v>43222</v>
      </c>
      <c r="J253" s="2" t="s">
        <v>335</v>
      </c>
      <c r="K253" s="2"/>
      <c r="L253">
        <v>9.1999999999999993</v>
      </c>
      <c r="M253">
        <v>9.4</v>
      </c>
      <c r="O253">
        <v>9.1999999999999993</v>
      </c>
      <c r="P253">
        <v>9.5</v>
      </c>
      <c r="Q253" s="2">
        <v>43298</v>
      </c>
      <c r="R253" t="s">
        <v>336</v>
      </c>
      <c r="T253">
        <v>8.8000000000000007</v>
      </c>
      <c r="U253">
        <v>9</v>
      </c>
      <c r="V253">
        <v>8.9</v>
      </c>
      <c r="W253">
        <v>8.6999999999999993</v>
      </c>
      <c r="Y253" t="s">
        <v>349</v>
      </c>
      <c r="Z253" t="s">
        <v>336</v>
      </c>
    </row>
    <row r="254" spans="1:27" x14ac:dyDescent="0.35">
      <c r="A254" s="1" t="s">
        <v>279</v>
      </c>
      <c r="B254">
        <v>16</v>
      </c>
      <c r="C254" s="3">
        <v>8</v>
      </c>
      <c r="D254" s="3" t="s">
        <v>233</v>
      </c>
      <c r="E254">
        <v>11</v>
      </c>
      <c r="F254">
        <v>11</v>
      </c>
      <c r="I254" s="2">
        <v>43222</v>
      </c>
      <c r="J254" s="2" t="s">
        <v>335</v>
      </c>
      <c r="K254" s="2"/>
      <c r="L254">
        <v>10.1</v>
      </c>
      <c r="M254">
        <v>10</v>
      </c>
      <c r="O254">
        <v>10.4</v>
      </c>
      <c r="P254">
        <v>10.7</v>
      </c>
      <c r="Q254" s="2">
        <v>43298</v>
      </c>
      <c r="R254" t="s">
        <v>336</v>
      </c>
      <c r="T254">
        <v>9.9</v>
      </c>
      <c r="U254">
        <v>9.9</v>
      </c>
      <c r="V254">
        <v>9.9</v>
      </c>
      <c r="W254">
        <v>9.8000000000000007</v>
      </c>
      <c r="Y254" t="s">
        <v>349</v>
      </c>
      <c r="Z254" t="s">
        <v>336</v>
      </c>
    </row>
    <row r="255" spans="1:27" x14ac:dyDescent="0.35">
      <c r="A255" s="1" t="s">
        <v>280</v>
      </c>
      <c r="B255">
        <v>16</v>
      </c>
      <c r="C255" s="3">
        <v>9</v>
      </c>
      <c r="D255" s="3" t="s">
        <v>233</v>
      </c>
      <c r="E255" s="11">
        <v>13.9</v>
      </c>
      <c r="F255" s="11">
        <v>13.9</v>
      </c>
      <c r="I255" s="2">
        <v>43222</v>
      </c>
      <c r="J255" s="2" t="s">
        <v>335</v>
      </c>
      <c r="K255" s="2" t="s">
        <v>338</v>
      </c>
      <c r="L255">
        <v>12.8</v>
      </c>
      <c r="M255">
        <v>12.7</v>
      </c>
      <c r="O255">
        <v>13.4</v>
      </c>
      <c r="P255">
        <v>13.2</v>
      </c>
      <c r="Q255" s="2">
        <v>43298</v>
      </c>
      <c r="R255" t="s">
        <v>336</v>
      </c>
      <c r="T255">
        <v>12.9</v>
      </c>
      <c r="U255">
        <v>13.1</v>
      </c>
      <c r="V255">
        <v>12.6</v>
      </c>
      <c r="W255">
        <v>12.6</v>
      </c>
      <c r="Y255" t="s">
        <v>349</v>
      </c>
      <c r="Z255" t="s">
        <v>336</v>
      </c>
    </row>
    <row r="256" spans="1:27" x14ac:dyDescent="0.35">
      <c r="A256" s="1" t="s">
        <v>266</v>
      </c>
      <c r="B256">
        <v>16</v>
      </c>
      <c r="C256">
        <v>10</v>
      </c>
      <c r="D256" s="3" t="s">
        <v>233</v>
      </c>
      <c r="E256">
        <v>7.2</v>
      </c>
      <c r="F256">
        <v>7.6</v>
      </c>
      <c r="I256" s="2">
        <v>43222</v>
      </c>
      <c r="J256" s="2" t="s">
        <v>335</v>
      </c>
      <c r="K256" s="2"/>
      <c r="L256">
        <v>7.8</v>
      </c>
      <c r="M256">
        <v>7.6</v>
      </c>
      <c r="O256">
        <v>7.6</v>
      </c>
      <c r="P256">
        <v>7.6</v>
      </c>
      <c r="Q256" s="2">
        <v>43298</v>
      </c>
      <c r="R256" t="s">
        <v>336</v>
      </c>
      <c r="T256">
        <v>7</v>
      </c>
      <c r="U256">
        <v>7</v>
      </c>
      <c r="V256">
        <v>7.4</v>
      </c>
      <c r="W256">
        <v>7.1</v>
      </c>
      <c r="Y256" t="s">
        <v>349</v>
      </c>
      <c r="Z256" t="s">
        <v>336</v>
      </c>
    </row>
    <row r="257" spans="1:27" x14ac:dyDescent="0.35">
      <c r="A257" s="1" t="s">
        <v>267</v>
      </c>
      <c r="B257">
        <v>16</v>
      </c>
      <c r="C257">
        <v>11</v>
      </c>
      <c r="D257" s="3" t="s">
        <v>233</v>
      </c>
      <c r="E257">
        <v>11.7</v>
      </c>
      <c r="F257">
        <v>11.5</v>
      </c>
      <c r="I257" s="2">
        <v>43222</v>
      </c>
      <c r="J257" s="2" t="s">
        <v>335</v>
      </c>
      <c r="K257" s="2"/>
      <c r="L257">
        <v>11.8</v>
      </c>
      <c r="M257">
        <v>11.8</v>
      </c>
      <c r="O257">
        <v>11</v>
      </c>
      <c r="P257">
        <v>11.2</v>
      </c>
      <c r="Q257" s="2">
        <v>43298</v>
      </c>
      <c r="R257" t="s">
        <v>336</v>
      </c>
      <c r="T257">
        <v>9.8000000000000007</v>
      </c>
      <c r="U257">
        <v>10.4</v>
      </c>
      <c r="V257">
        <v>10.5</v>
      </c>
      <c r="W257">
        <v>10.5</v>
      </c>
      <c r="Y257" t="s">
        <v>349</v>
      </c>
      <c r="Z257" t="s">
        <v>336</v>
      </c>
    </row>
    <row r="258" spans="1:27" x14ac:dyDescent="0.35">
      <c r="A258" s="1" t="s">
        <v>268</v>
      </c>
      <c r="B258">
        <v>16</v>
      </c>
      <c r="C258">
        <v>12</v>
      </c>
      <c r="D258" s="3" t="s">
        <v>233</v>
      </c>
      <c r="E258">
        <v>9</v>
      </c>
      <c r="F258">
        <v>9</v>
      </c>
      <c r="I258" s="2">
        <v>43222</v>
      </c>
      <c r="J258" s="2" t="s">
        <v>335</v>
      </c>
      <c r="K258" s="2"/>
      <c r="L258">
        <v>8.9</v>
      </c>
      <c r="M258">
        <v>8.6999999999999993</v>
      </c>
      <c r="O258">
        <v>8.6999999999999993</v>
      </c>
      <c r="P258">
        <v>9</v>
      </c>
      <c r="Q258" s="2">
        <v>43298</v>
      </c>
      <c r="R258" t="s">
        <v>336</v>
      </c>
      <c r="T258">
        <v>8.5</v>
      </c>
      <c r="U258">
        <v>9.1</v>
      </c>
      <c r="V258">
        <v>8.9</v>
      </c>
      <c r="W258">
        <v>8.4</v>
      </c>
      <c r="Y258" t="s">
        <v>349</v>
      </c>
      <c r="Z258" t="s">
        <v>336</v>
      </c>
    </row>
    <row r="259" spans="1:27" x14ac:dyDescent="0.35">
      <c r="A259" s="1" t="s">
        <v>269</v>
      </c>
      <c r="B259">
        <v>16</v>
      </c>
      <c r="C259">
        <v>13</v>
      </c>
      <c r="D259" s="3" t="s">
        <v>233</v>
      </c>
      <c r="E259">
        <v>10.4</v>
      </c>
      <c r="F259">
        <v>10.5</v>
      </c>
      <c r="I259" s="2">
        <v>43222</v>
      </c>
      <c r="J259" s="2" t="s">
        <v>335</v>
      </c>
      <c r="K259" s="2"/>
      <c r="L259">
        <v>9.8000000000000007</v>
      </c>
      <c r="M259">
        <v>9.5</v>
      </c>
      <c r="O259">
        <v>9.6999999999999993</v>
      </c>
      <c r="P259">
        <v>9.9</v>
      </c>
      <c r="Q259" s="2">
        <v>43298</v>
      </c>
      <c r="R259" t="s">
        <v>336</v>
      </c>
      <c r="T259">
        <v>9.1</v>
      </c>
      <c r="U259">
        <v>9.3000000000000007</v>
      </c>
      <c r="V259">
        <v>9</v>
      </c>
      <c r="W259">
        <v>9</v>
      </c>
      <c r="Y259" t="s">
        <v>349</v>
      </c>
      <c r="Z259" t="s">
        <v>336</v>
      </c>
    </row>
    <row r="260" spans="1:27" x14ac:dyDescent="0.35">
      <c r="A260" s="1" t="s">
        <v>270</v>
      </c>
      <c r="B260">
        <v>16</v>
      </c>
      <c r="C260">
        <v>14</v>
      </c>
      <c r="D260" s="3" t="s">
        <v>233</v>
      </c>
      <c r="E260">
        <v>8.5</v>
      </c>
      <c r="F260">
        <v>8.9</v>
      </c>
      <c r="I260" s="2">
        <v>43222</v>
      </c>
      <c r="J260" s="2" t="s">
        <v>335</v>
      </c>
      <c r="K260" s="2"/>
      <c r="L260">
        <v>7.8</v>
      </c>
      <c r="M260">
        <v>7.8</v>
      </c>
      <c r="O260">
        <v>8.1999999999999993</v>
      </c>
      <c r="P260">
        <v>8.3000000000000007</v>
      </c>
      <c r="Q260" s="2">
        <v>43298</v>
      </c>
      <c r="R260" t="s">
        <v>336</v>
      </c>
      <c r="T260">
        <v>8</v>
      </c>
      <c r="U260">
        <v>8</v>
      </c>
      <c r="V260">
        <v>7.6</v>
      </c>
      <c r="W260">
        <v>7.6</v>
      </c>
      <c r="Y260" t="s">
        <v>349</v>
      </c>
      <c r="Z260" t="s">
        <v>336</v>
      </c>
    </row>
    <row r="261" spans="1:27" x14ac:dyDescent="0.35">
      <c r="A261" s="1" t="s">
        <v>271</v>
      </c>
      <c r="B261">
        <v>16</v>
      </c>
      <c r="C261">
        <v>15</v>
      </c>
      <c r="D261" s="3" t="s">
        <v>233</v>
      </c>
      <c r="E261">
        <v>8.1</v>
      </c>
      <c r="F261">
        <v>8.5</v>
      </c>
      <c r="I261" s="2">
        <v>43222</v>
      </c>
      <c r="J261" s="2" t="s">
        <v>335</v>
      </c>
      <c r="K261" s="2"/>
      <c r="L261">
        <v>7.2</v>
      </c>
      <c r="O261">
        <v>7</v>
      </c>
      <c r="Q261" s="2">
        <v>43298</v>
      </c>
      <c r="R261" t="s">
        <v>361</v>
      </c>
      <c r="Y261" t="s">
        <v>349</v>
      </c>
      <c r="Z261" t="s">
        <v>336</v>
      </c>
      <c r="AA261" t="s">
        <v>359</v>
      </c>
    </row>
    <row r="262" spans="1:27" x14ac:dyDescent="0.35">
      <c r="A262" s="1" t="s">
        <v>362</v>
      </c>
      <c r="T262">
        <v>12.7</v>
      </c>
      <c r="U262">
        <v>12.3</v>
      </c>
      <c r="V262">
        <v>11.5</v>
      </c>
      <c r="W262">
        <v>11.5</v>
      </c>
      <c r="Y262" t="s">
        <v>349</v>
      </c>
      <c r="Z262" t="s">
        <v>336</v>
      </c>
    </row>
    <row r="263" spans="1:27" x14ac:dyDescent="0.35">
      <c r="A263" s="1" t="s">
        <v>272</v>
      </c>
      <c r="B263">
        <v>16</v>
      </c>
      <c r="C263">
        <v>16</v>
      </c>
      <c r="D263" s="3" t="s">
        <v>233</v>
      </c>
      <c r="E263">
        <v>7</v>
      </c>
      <c r="F263">
        <v>7.5</v>
      </c>
      <c r="I263" s="2">
        <v>43222</v>
      </c>
      <c r="J263" s="2" t="s">
        <v>335</v>
      </c>
      <c r="K263" s="2"/>
      <c r="Q263" s="2">
        <v>43298</v>
      </c>
      <c r="R263" t="s">
        <v>363</v>
      </c>
      <c r="Y263" t="s">
        <v>349</v>
      </c>
      <c r="Z263" t="s">
        <v>336</v>
      </c>
      <c r="AA263" t="s">
        <v>359</v>
      </c>
    </row>
    <row r="264" spans="1:27" x14ac:dyDescent="0.35">
      <c r="A264" s="1" t="s">
        <v>364</v>
      </c>
      <c r="T264">
        <v>10.4</v>
      </c>
      <c r="U264">
        <v>10.5</v>
      </c>
      <c r="V264">
        <v>10.5</v>
      </c>
      <c r="W264">
        <v>10.8</v>
      </c>
      <c r="Y264" t="s">
        <v>349</v>
      </c>
      <c r="Z264" t="s">
        <v>336</v>
      </c>
    </row>
    <row r="265" spans="1:27" x14ac:dyDescent="0.35">
      <c r="A265" s="1" t="s">
        <v>281</v>
      </c>
      <c r="B265">
        <v>17</v>
      </c>
      <c r="C265">
        <v>1</v>
      </c>
      <c r="D265" s="3" t="s">
        <v>216</v>
      </c>
      <c r="E265">
        <v>14.4</v>
      </c>
      <c r="F265">
        <v>14.4</v>
      </c>
      <c r="I265" s="2">
        <v>43222</v>
      </c>
      <c r="J265" s="2" t="s">
        <v>335</v>
      </c>
      <c r="K265" s="2"/>
      <c r="L265">
        <v>15.3</v>
      </c>
      <c r="M265">
        <v>15.3</v>
      </c>
      <c r="O265">
        <v>15.6</v>
      </c>
      <c r="P265">
        <v>15.6</v>
      </c>
      <c r="Q265" s="2">
        <v>43298</v>
      </c>
      <c r="T265">
        <v>15.1</v>
      </c>
      <c r="U265">
        <v>15.2</v>
      </c>
      <c r="V265">
        <v>15</v>
      </c>
      <c r="W265">
        <v>15</v>
      </c>
      <c r="Y265" t="s">
        <v>349</v>
      </c>
      <c r="Z265" t="s">
        <v>336</v>
      </c>
    </row>
    <row r="266" spans="1:27" x14ac:dyDescent="0.35">
      <c r="A266" s="1" t="s">
        <v>289</v>
      </c>
      <c r="B266">
        <v>17</v>
      </c>
      <c r="C266">
        <v>2</v>
      </c>
      <c r="D266" s="3" t="s">
        <v>216</v>
      </c>
      <c r="E266">
        <v>14.2</v>
      </c>
      <c r="F266">
        <v>14</v>
      </c>
      <c r="I266" s="2">
        <v>43222</v>
      </c>
      <c r="J266" s="2" t="s">
        <v>335</v>
      </c>
      <c r="K266" s="2"/>
      <c r="L266">
        <v>13.4</v>
      </c>
      <c r="M266">
        <v>13.6</v>
      </c>
      <c r="O266">
        <v>13.1</v>
      </c>
      <c r="P266">
        <v>13.3</v>
      </c>
      <c r="Q266" s="2">
        <v>43298</v>
      </c>
      <c r="T266">
        <v>12.4</v>
      </c>
      <c r="U266">
        <v>12.2</v>
      </c>
      <c r="V266">
        <v>12.6</v>
      </c>
      <c r="W266">
        <v>12.6</v>
      </c>
      <c r="Y266" t="s">
        <v>349</v>
      </c>
      <c r="Z266" t="s">
        <v>336</v>
      </c>
    </row>
    <row r="267" spans="1:27" x14ac:dyDescent="0.35">
      <c r="A267" s="1" t="s">
        <v>290</v>
      </c>
      <c r="B267">
        <v>17</v>
      </c>
      <c r="C267">
        <v>3</v>
      </c>
      <c r="D267" s="3" t="s">
        <v>216</v>
      </c>
      <c r="E267">
        <v>16.5</v>
      </c>
      <c r="F267">
        <v>16.3</v>
      </c>
      <c r="I267" s="2">
        <v>43222</v>
      </c>
      <c r="J267" s="2" t="s">
        <v>335</v>
      </c>
      <c r="K267" s="2"/>
      <c r="L267">
        <v>15.8</v>
      </c>
      <c r="M267">
        <v>15.7</v>
      </c>
      <c r="O267">
        <v>15.8</v>
      </c>
      <c r="P267">
        <v>15.7</v>
      </c>
      <c r="Q267" s="2">
        <v>43298</v>
      </c>
      <c r="T267">
        <v>15.9</v>
      </c>
      <c r="U267">
        <v>15.6</v>
      </c>
      <c r="V267">
        <v>15.6</v>
      </c>
      <c r="W267">
        <v>15.5</v>
      </c>
      <c r="Y267" t="s">
        <v>349</v>
      </c>
      <c r="Z267" t="s">
        <v>336</v>
      </c>
    </row>
    <row r="268" spans="1:27" x14ac:dyDescent="0.35">
      <c r="A268" s="1" t="s">
        <v>291</v>
      </c>
      <c r="B268">
        <v>17</v>
      </c>
      <c r="C268" s="3">
        <v>4</v>
      </c>
      <c r="D268" s="3" t="s">
        <v>216</v>
      </c>
      <c r="E268">
        <v>14.2</v>
      </c>
      <c r="F268">
        <v>14.5</v>
      </c>
      <c r="I268" s="2">
        <v>43222</v>
      </c>
      <c r="J268" s="2" t="s">
        <v>335</v>
      </c>
      <c r="K268" s="2"/>
      <c r="Q268" s="2">
        <v>43298</v>
      </c>
      <c r="R268" t="s">
        <v>363</v>
      </c>
      <c r="T268">
        <v>8.8000000000000007</v>
      </c>
      <c r="U268">
        <v>9.1</v>
      </c>
      <c r="V268">
        <v>9.1</v>
      </c>
      <c r="W268">
        <v>9.6</v>
      </c>
      <c r="Y268" t="s">
        <v>349</v>
      </c>
      <c r="Z268" t="s">
        <v>336</v>
      </c>
    </row>
    <row r="269" spans="1:27" x14ac:dyDescent="0.35">
      <c r="A269" s="1" t="s">
        <v>292</v>
      </c>
      <c r="B269">
        <v>17</v>
      </c>
      <c r="C269" s="3">
        <v>5</v>
      </c>
      <c r="D269" s="3" t="s">
        <v>216</v>
      </c>
      <c r="E269">
        <v>15.1</v>
      </c>
      <c r="F269">
        <v>15.1</v>
      </c>
      <c r="I269" s="2">
        <v>43222</v>
      </c>
      <c r="J269" s="2" t="s">
        <v>335</v>
      </c>
      <c r="K269" s="2"/>
      <c r="L269">
        <v>15.2</v>
      </c>
      <c r="M269">
        <v>15.1</v>
      </c>
      <c r="O269">
        <v>15.3</v>
      </c>
      <c r="P269">
        <v>15.2</v>
      </c>
      <c r="Q269" s="2">
        <v>43298</v>
      </c>
      <c r="T269">
        <v>14.9</v>
      </c>
      <c r="U269">
        <v>14.6</v>
      </c>
      <c r="V269">
        <v>14.9</v>
      </c>
      <c r="W269">
        <v>14.6</v>
      </c>
      <c r="Y269" t="s">
        <v>349</v>
      </c>
      <c r="Z269" t="s">
        <v>336</v>
      </c>
    </row>
    <row r="270" spans="1:27" x14ac:dyDescent="0.35">
      <c r="A270" s="1" t="s">
        <v>293</v>
      </c>
      <c r="B270">
        <v>17</v>
      </c>
      <c r="C270" s="3">
        <v>6</v>
      </c>
      <c r="D270" s="3" t="s">
        <v>216</v>
      </c>
      <c r="E270">
        <v>14.8</v>
      </c>
      <c r="F270">
        <v>14.4</v>
      </c>
      <c r="I270" s="2">
        <v>43222</v>
      </c>
      <c r="J270" s="2" t="s">
        <v>335</v>
      </c>
      <c r="K270" s="2"/>
      <c r="L270">
        <v>16.600000000000001</v>
      </c>
      <c r="M270">
        <v>16.5</v>
      </c>
      <c r="O270">
        <v>14.5</v>
      </c>
      <c r="P270">
        <v>14.5</v>
      </c>
      <c r="Q270" s="2">
        <v>43298</v>
      </c>
      <c r="T270">
        <v>15.5</v>
      </c>
      <c r="U270">
        <v>15.4</v>
      </c>
      <c r="V270">
        <v>15.5</v>
      </c>
      <c r="W270">
        <v>15.5</v>
      </c>
      <c r="Y270" t="s">
        <v>349</v>
      </c>
      <c r="Z270" t="s">
        <v>336</v>
      </c>
    </row>
    <row r="271" spans="1:27" x14ac:dyDescent="0.35">
      <c r="A271" s="1" t="s">
        <v>294</v>
      </c>
      <c r="B271">
        <v>17</v>
      </c>
      <c r="C271" s="3">
        <v>7</v>
      </c>
      <c r="D271" s="3" t="s">
        <v>216</v>
      </c>
      <c r="E271">
        <v>14</v>
      </c>
      <c r="F271">
        <v>14.8</v>
      </c>
      <c r="G271">
        <v>14.1</v>
      </c>
      <c r="H271">
        <v>14.8</v>
      </c>
      <c r="I271" s="2">
        <v>43222</v>
      </c>
      <c r="J271" s="2" t="s">
        <v>335</v>
      </c>
      <c r="K271" s="2"/>
      <c r="L271">
        <v>13</v>
      </c>
      <c r="M271">
        <v>12.8</v>
      </c>
      <c r="O271">
        <v>13</v>
      </c>
      <c r="P271">
        <v>12.9</v>
      </c>
      <c r="Q271" s="2">
        <v>43298</v>
      </c>
      <c r="T271">
        <v>11</v>
      </c>
      <c r="U271">
        <v>11.1</v>
      </c>
      <c r="V271">
        <v>11.9</v>
      </c>
      <c r="W271">
        <v>11.6</v>
      </c>
      <c r="Y271" t="s">
        <v>349</v>
      </c>
      <c r="Z271" t="s">
        <v>336</v>
      </c>
    </row>
    <row r="272" spans="1:27" x14ac:dyDescent="0.35">
      <c r="A272" s="1" t="s">
        <v>295</v>
      </c>
      <c r="B272">
        <v>17</v>
      </c>
      <c r="C272" s="3">
        <v>8</v>
      </c>
      <c r="D272" s="3" t="s">
        <v>216</v>
      </c>
      <c r="E272">
        <v>14.6</v>
      </c>
      <c r="F272">
        <v>14.4</v>
      </c>
      <c r="G272">
        <v>14</v>
      </c>
      <c r="H272">
        <v>14.5</v>
      </c>
      <c r="I272" s="2">
        <v>43222</v>
      </c>
      <c r="J272" s="2" t="s">
        <v>335</v>
      </c>
      <c r="K272" s="2"/>
      <c r="L272">
        <v>13.7</v>
      </c>
      <c r="M272">
        <v>13.7</v>
      </c>
      <c r="O272">
        <v>13.5</v>
      </c>
      <c r="P272">
        <v>13.7</v>
      </c>
      <c r="Q272" s="2">
        <v>43298</v>
      </c>
      <c r="T272">
        <v>12.7</v>
      </c>
      <c r="U272">
        <v>12.7</v>
      </c>
      <c r="V272">
        <v>12.6</v>
      </c>
      <c r="W272">
        <v>12.7</v>
      </c>
      <c r="Y272" t="s">
        <v>349</v>
      </c>
      <c r="Z272" t="s">
        <v>336</v>
      </c>
    </row>
    <row r="273" spans="1:27" x14ac:dyDescent="0.35">
      <c r="A273" s="1" t="s">
        <v>296</v>
      </c>
      <c r="B273">
        <v>17</v>
      </c>
      <c r="C273" s="3">
        <v>9</v>
      </c>
      <c r="D273" s="3" t="s">
        <v>216</v>
      </c>
      <c r="E273">
        <v>12.6</v>
      </c>
      <c r="F273">
        <v>12.5</v>
      </c>
      <c r="I273" s="2">
        <v>43222</v>
      </c>
      <c r="J273" s="2" t="s">
        <v>335</v>
      </c>
      <c r="K273" s="2"/>
      <c r="L273">
        <v>12.5</v>
      </c>
      <c r="M273">
        <v>12.7</v>
      </c>
      <c r="O273">
        <v>12</v>
      </c>
      <c r="P273">
        <v>12</v>
      </c>
      <c r="Q273" s="2">
        <v>43298</v>
      </c>
      <c r="T273">
        <v>12.1</v>
      </c>
      <c r="U273">
        <v>12.1</v>
      </c>
      <c r="V273">
        <v>12.1</v>
      </c>
      <c r="W273">
        <v>12.3</v>
      </c>
      <c r="Y273" t="s">
        <v>349</v>
      </c>
      <c r="Z273" t="s">
        <v>336</v>
      </c>
    </row>
    <row r="274" spans="1:27" x14ac:dyDescent="0.35">
      <c r="A274" s="1" t="s">
        <v>282</v>
      </c>
      <c r="B274">
        <v>17</v>
      </c>
      <c r="C274">
        <v>10</v>
      </c>
      <c r="D274" s="3" t="s">
        <v>216</v>
      </c>
      <c r="E274">
        <v>12</v>
      </c>
      <c r="F274">
        <v>11.7</v>
      </c>
      <c r="G274" s="14">
        <v>13.3</v>
      </c>
      <c r="H274" s="12">
        <v>11.5</v>
      </c>
      <c r="I274" s="2">
        <v>43222</v>
      </c>
      <c r="J274" s="2" t="s">
        <v>335</v>
      </c>
      <c r="K274" s="2"/>
      <c r="L274">
        <v>13.1</v>
      </c>
      <c r="M274">
        <v>13.2</v>
      </c>
      <c r="O274">
        <v>12</v>
      </c>
      <c r="P274">
        <v>12.3</v>
      </c>
      <c r="Q274" s="2">
        <v>43298</v>
      </c>
      <c r="T274">
        <v>12</v>
      </c>
      <c r="U274">
        <v>11.9</v>
      </c>
      <c r="V274">
        <v>12.3</v>
      </c>
      <c r="W274">
        <v>12.2</v>
      </c>
      <c r="Y274" t="s">
        <v>349</v>
      </c>
      <c r="Z274" t="s">
        <v>336</v>
      </c>
    </row>
    <row r="275" spans="1:27" x14ac:dyDescent="0.35">
      <c r="A275" s="1" t="s">
        <v>283</v>
      </c>
      <c r="B275">
        <v>17</v>
      </c>
      <c r="C275">
        <v>11</v>
      </c>
      <c r="D275" s="3" t="s">
        <v>216</v>
      </c>
      <c r="E275">
        <v>12.9</v>
      </c>
      <c r="F275">
        <v>12.8</v>
      </c>
      <c r="I275" s="2">
        <v>43222</v>
      </c>
      <c r="J275" s="2" t="s">
        <v>335</v>
      </c>
      <c r="K275" s="2"/>
      <c r="L275">
        <v>13</v>
      </c>
      <c r="M275">
        <v>13.2</v>
      </c>
      <c r="O275">
        <v>13</v>
      </c>
      <c r="P275">
        <v>13</v>
      </c>
      <c r="Q275" s="2">
        <v>43298</v>
      </c>
      <c r="T275">
        <v>12.4</v>
      </c>
      <c r="U275">
        <v>12.5</v>
      </c>
      <c r="V275">
        <v>12.3</v>
      </c>
      <c r="W275">
        <v>12.8</v>
      </c>
      <c r="Y275" t="s">
        <v>349</v>
      </c>
      <c r="Z275" t="s">
        <v>336</v>
      </c>
    </row>
    <row r="276" spans="1:27" x14ac:dyDescent="0.35">
      <c r="A276" s="1" t="s">
        <v>284</v>
      </c>
      <c r="B276">
        <v>17</v>
      </c>
      <c r="C276">
        <v>12</v>
      </c>
      <c r="D276" s="3" t="s">
        <v>216</v>
      </c>
      <c r="E276">
        <v>12.9</v>
      </c>
      <c r="F276">
        <v>13</v>
      </c>
      <c r="G276">
        <v>13.1</v>
      </c>
      <c r="H276">
        <v>12.6</v>
      </c>
      <c r="I276" s="2">
        <v>43222</v>
      </c>
      <c r="J276" s="2" t="s">
        <v>335</v>
      </c>
      <c r="K276" s="2"/>
      <c r="L276">
        <v>12.1</v>
      </c>
      <c r="M276">
        <v>12.1</v>
      </c>
      <c r="O276">
        <v>12.2</v>
      </c>
      <c r="P276">
        <v>12.3</v>
      </c>
      <c r="Q276" s="2">
        <v>43298</v>
      </c>
      <c r="T276">
        <v>12.2</v>
      </c>
      <c r="U276">
        <v>12.2</v>
      </c>
      <c r="V276">
        <v>12.1</v>
      </c>
      <c r="W276">
        <v>12</v>
      </c>
      <c r="Y276" t="s">
        <v>349</v>
      </c>
      <c r="Z276" t="s">
        <v>336</v>
      </c>
    </row>
    <row r="277" spans="1:27" x14ac:dyDescent="0.35">
      <c r="A277" s="1" t="s">
        <v>285</v>
      </c>
      <c r="B277">
        <v>17</v>
      </c>
      <c r="C277">
        <v>13</v>
      </c>
      <c r="D277" s="3" t="s">
        <v>216</v>
      </c>
      <c r="E277">
        <v>13.4</v>
      </c>
      <c r="F277">
        <v>13.4</v>
      </c>
      <c r="I277" s="2">
        <v>43222</v>
      </c>
      <c r="J277" s="2" t="s">
        <v>335</v>
      </c>
      <c r="K277" s="2"/>
      <c r="L277">
        <v>12.9</v>
      </c>
      <c r="M277">
        <v>13.1</v>
      </c>
      <c r="O277">
        <v>13</v>
      </c>
      <c r="P277">
        <v>13.1</v>
      </c>
      <c r="Q277" s="2">
        <v>43298</v>
      </c>
      <c r="T277">
        <v>12.2</v>
      </c>
      <c r="U277">
        <v>12</v>
      </c>
      <c r="V277">
        <v>12</v>
      </c>
      <c r="W277">
        <v>11.9</v>
      </c>
      <c r="Y277" t="s">
        <v>349</v>
      </c>
      <c r="Z277" t="s">
        <v>336</v>
      </c>
    </row>
    <row r="278" spans="1:27" x14ac:dyDescent="0.35">
      <c r="A278" s="1" t="s">
        <v>286</v>
      </c>
      <c r="B278">
        <v>17</v>
      </c>
      <c r="C278">
        <v>14</v>
      </c>
      <c r="D278" s="3" t="s">
        <v>216</v>
      </c>
      <c r="E278">
        <v>11.8</v>
      </c>
      <c r="F278">
        <v>12</v>
      </c>
      <c r="I278" s="2">
        <v>43222</v>
      </c>
      <c r="J278" s="2" t="s">
        <v>335</v>
      </c>
      <c r="K278" s="2"/>
      <c r="L278">
        <v>11.6</v>
      </c>
      <c r="M278">
        <v>11.7</v>
      </c>
      <c r="O278">
        <v>11.6</v>
      </c>
      <c r="P278">
        <v>11.8</v>
      </c>
      <c r="Q278" s="2">
        <v>43298</v>
      </c>
      <c r="T278">
        <v>11.8</v>
      </c>
      <c r="U278">
        <v>11.4</v>
      </c>
      <c r="V278">
        <v>11.5</v>
      </c>
      <c r="W278">
        <v>11.2</v>
      </c>
      <c r="Y278" t="s">
        <v>349</v>
      </c>
      <c r="Z278" t="s">
        <v>336</v>
      </c>
    </row>
    <row r="279" spans="1:27" x14ac:dyDescent="0.35">
      <c r="A279" s="1" t="s">
        <v>287</v>
      </c>
      <c r="B279">
        <v>17</v>
      </c>
      <c r="C279">
        <v>15</v>
      </c>
      <c r="D279" s="3" t="s">
        <v>216</v>
      </c>
      <c r="E279">
        <v>11.6</v>
      </c>
      <c r="F279">
        <v>11.8</v>
      </c>
      <c r="I279" s="2">
        <v>43222</v>
      </c>
      <c r="J279" s="2" t="s">
        <v>335</v>
      </c>
      <c r="K279" s="2"/>
      <c r="Q279" s="2">
        <v>43298</v>
      </c>
      <c r="R279" t="s">
        <v>363</v>
      </c>
      <c r="Y279" t="s">
        <v>349</v>
      </c>
      <c r="Z279" t="s">
        <v>336</v>
      </c>
      <c r="AA279" t="s">
        <v>359</v>
      </c>
    </row>
    <row r="280" spans="1:27" x14ac:dyDescent="0.35">
      <c r="A280" s="1" t="s">
        <v>365</v>
      </c>
      <c r="B280"/>
      <c r="C280"/>
      <c r="I280" s="2"/>
      <c r="J280" s="2"/>
      <c r="K280" s="2"/>
      <c r="Q280" s="2"/>
      <c r="T280">
        <v>11.2</v>
      </c>
      <c r="U280">
        <v>11.1</v>
      </c>
      <c r="V280">
        <v>10.8</v>
      </c>
      <c r="W280">
        <v>11</v>
      </c>
      <c r="Y280" t="s">
        <v>349</v>
      </c>
      <c r="Z280" t="s">
        <v>336</v>
      </c>
    </row>
    <row r="281" spans="1:27" x14ac:dyDescent="0.35">
      <c r="A281" s="1" t="s">
        <v>288</v>
      </c>
      <c r="B281">
        <v>17</v>
      </c>
      <c r="C281">
        <v>16</v>
      </c>
      <c r="D281" s="3" t="s">
        <v>216</v>
      </c>
      <c r="E281">
        <v>15.1</v>
      </c>
      <c r="F281">
        <v>15.2</v>
      </c>
      <c r="I281" s="2">
        <v>43222</v>
      </c>
      <c r="J281" s="2" t="s">
        <v>335</v>
      </c>
      <c r="K281" s="2"/>
      <c r="L281">
        <v>15</v>
      </c>
      <c r="M281">
        <v>14.8</v>
      </c>
      <c r="O281">
        <v>14.9</v>
      </c>
      <c r="P281">
        <v>14.7</v>
      </c>
      <c r="Q281" s="2">
        <v>43298</v>
      </c>
      <c r="T281">
        <v>14.8</v>
      </c>
      <c r="U281">
        <v>15</v>
      </c>
      <c r="V281">
        <v>15.1</v>
      </c>
      <c r="W281">
        <v>15.2</v>
      </c>
      <c r="Y281" t="s">
        <v>349</v>
      </c>
      <c r="Z281" t="s">
        <v>336</v>
      </c>
    </row>
    <row r="282" spans="1:27" x14ac:dyDescent="0.35">
      <c r="A282" s="1" t="s">
        <v>297</v>
      </c>
      <c r="B282">
        <v>18</v>
      </c>
      <c r="C282">
        <v>1</v>
      </c>
      <c r="D282" s="3" t="s">
        <v>233</v>
      </c>
      <c r="E282">
        <v>11</v>
      </c>
      <c r="F282">
        <v>10.8</v>
      </c>
      <c r="G282">
        <v>11.1</v>
      </c>
      <c r="H282">
        <v>10.5</v>
      </c>
      <c r="I282" s="2">
        <v>43222</v>
      </c>
      <c r="J282" s="2" t="s">
        <v>335</v>
      </c>
      <c r="K282" s="2"/>
      <c r="L282">
        <v>11.6</v>
      </c>
      <c r="M282">
        <v>11.6</v>
      </c>
      <c r="O282">
        <v>10.5</v>
      </c>
      <c r="P282">
        <v>10.7</v>
      </c>
      <c r="Q282" s="2">
        <v>43298</v>
      </c>
      <c r="T282">
        <v>10.5</v>
      </c>
      <c r="U282">
        <v>10.6</v>
      </c>
      <c r="V282">
        <v>10.8</v>
      </c>
      <c r="W282">
        <v>10.8</v>
      </c>
      <c r="Y282" t="s">
        <v>349</v>
      </c>
      <c r="Z282" t="s">
        <v>336</v>
      </c>
    </row>
    <row r="283" spans="1:27" x14ac:dyDescent="0.35">
      <c r="A283" s="1" t="s">
        <v>305</v>
      </c>
      <c r="B283">
        <v>18</v>
      </c>
      <c r="C283">
        <v>2</v>
      </c>
      <c r="D283" s="3" t="s">
        <v>233</v>
      </c>
      <c r="E283">
        <v>11.6</v>
      </c>
      <c r="F283">
        <v>11.6</v>
      </c>
      <c r="G283">
        <v>12.1</v>
      </c>
      <c r="H283">
        <v>11.5</v>
      </c>
      <c r="I283" s="2">
        <v>43222</v>
      </c>
      <c r="J283" s="2" t="s">
        <v>335</v>
      </c>
      <c r="K283" s="2"/>
      <c r="L283">
        <v>11.8</v>
      </c>
      <c r="M283">
        <v>12</v>
      </c>
      <c r="O283">
        <v>11.8</v>
      </c>
      <c r="P283">
        <v>11.9</v>
      </c>
      <c r="Q283" s="2">
        <v>43298</v>
      </c>
      <c r="T283">
        <v>11.2</v>
      </c>
      <c r="U283">
        <v>11.5</v>
      </c>
      <c r="V283">
        <v>11.6</v>
      </c>
      <c r="W283">
        <v>11.5</v>
      </c>
      <c r="Y283" t="s">
        <v>349</v>
      </c>
      <c r="Z283" t="s">
        <v>336</v>
      </c>
    </row>
    <row r="284" spans="1:27" x14ac:dyDescent="0.35">
      <c r="A284" s="1" t="s">
        <v>306</v>
      </c>
      <c r="B284">
        <v>18</v>
      </c>
      <c r="C284">
        <v>3</v>
      </c>
      <c r="D284" s="3" t="s">
        <v>233</v>
      </c>
      <c r="E284">
        <v>10.6</v>
      </c>
      <c r="F284">
        <v>10.5</v>
      </c>
      <c r="I284" s="2">
        <v>43222</v>
      </c>
      <c r="J284" s="2" t="s">
        <v>335</v>
      </c>
      <c r="K284" s="2"/>
      <c r="L284">
        <v>9.3000000000000007</v>
      </c>
      <c r="M284">
        <v>9.1</v>
      </c>
      <c r="O284">
        <v>10.4</v>
      </c>
      <c r="P284">
        <v>10.4</v>
      </c>
      <c r="Q284" s="2">
        <v>43298</v>
      </c>
      <c r="T284">
        <v>9.6999999999999993</v>
      </c>
      <c r="U284">
        <v>9.6999999999999993</v>
      </c>
      <c r="V284">
        <v>9.4</v>
      </c>
      <c r="W284">
        <v>9.1</v>
      </c>
      <c r="Y284" t="s">
        <v>349</v>
      </c>
      <c r="Z284" t="s">
        <v>336</v>
      </c>
    </row>
    <row r="285" spans="1:27" x14ac:dyDescent="0.35">
      <c r="A285" s="1" t="s">
        <v>307</v>
      </c>
      <c r="B285">
        <v>18</v>
      </c>
      <c r="C285" s="3">
        <v>4</v>
      </c>
      <c r="D285" s="3" t="s">
        <v>233</v>
      </c>
      <c r="E285">
        <v>11.5</v>
      </c>
      <c r="F285">
        <v>11.5</v>
      </c>
      <c r="I285" s="2">
        <v>43222</v>
      </c>
      <c r="J285" s="2" t="s">
        <v>335</v>
      </c>
      <c r="K285" s="2"/>
      <c r="Q285" s="2">
        <v>43298</v>
      </c>
      <c r="R285" t="s">
        <v>366</v>
      </c>
      <c r="Y285" t="s">
        <v>349</v>
      </c>
      <c r="Z285" t="s">
        <v>336</v>
      </c>
      <c r="AA285" t="s">
        <v>367</v>
      </c>
    </row>
    <row r="286" spans="1:27" x14ac:dyDescent="0.35">
      <c r="A286" s="1" t="s">
        <v>368</v>
      </c>
      <c r="B286"/>
      <c r="C286" s="3"/>
      <c r="I286" s="2"/>
      <c r="J286" s="2"/>
      <c r="K286" s="2"/>
      <c r="Q286" s="2"/>
      <c r="T286">
        <v>13.1</v>
      </c>
      <c r="U286">
        <v>13.2</v>
      </c>
      <c r="V286">
        <v>13.5</v>
      </c>
      <c r="W286">
        <v>13.4</v>
      </c>
      <c r="Y286" t="s">
        <v>349</v>
      </c>
      <c r="Z286" t="s">
        <v>336</v>
      </c>
    </row>
    <row r="287" spans="1:27" x14ac:dyDescent="0.35">
      <c r="A287" s="1" t="s">
        <v>308</v>
      </c>
      <c r="B287">
        <v>18</v>
      </c>
      <c r="C287" s="3">
        <v>5</v>
      </c>
      <c r="D287" s="3" t="s">
        <v>233</v>
      </c>
      <c r="E287">
        <v>11.4</v>
      </c>
      <c r="F287">
        <v>11.2</v>
      </c>
      <c r="G287">
        <v>11.6</v>
      </c>
      <c r="H287">
        <v>11</v>
      </c>
      <c r="I287" s="2">
        <v>43222</v>
      </c>
      <c r="J287" s="2" t="s">
        <v>335</v>
      </c>
      <c r="K287" s="2"/>
      <c r="L287">
        <v>11.7</v>
      </c>
      <c r="M287">
        <v>11.6</v>
      </c>
      <c r="O287">
        <v>11.1</v>
      </c>
      <c r="P287">
        <v>11.1</v>
      </c>
      <c r="Q287" s="2">
        <v>43298</v>
      </c>
      <c r="T287">
        <v>10.8</v>
      </c>
      <c r="U287">
        <v>11</v>
      </c>
      <c r="V287">
        <v>11.2</v>
      </c>
      <c r="W287">
        <v>11</v>
      </c>
      <c r="Y287" t="s">
        <v>349</v>
      </c>
      <c r="Z287" t="s">
        <v>336</v>
      </c>
    </row>
    <row r="288" spans="1:27" x14ac:dyDescent="0.35">
      <c r="A288" s="1" t="s">
        <v>309</v>
      </c>
      <c r="B288">
        <v>18</v>
      </c>
      <c r="C288" s="3">
        <v>6</v>
      </c>
      <c r="D288" s="3" t="s">
        <v>233</v>
      </c>
      <c r="E288">
        <v>10.5</v>
      </c>
      <c r="F288">
        <v>10.6</v>
      </c>
      <c r="I288" s="2">
        <v>43222</v>
      </c>
      <c r="J288" s="2" t="s">
        <v>335</v>
      </c>
      <c r="K288" s="2"/>
      <c r="L288">
        <v>10.7</v>
      </c>
      <c r="M288">
        <v>10.5</v>
      </c>
      <c r="O288">
        <v>10.6</v>
      </c>
      <c r="P288">
        <v>10.5</v>
      </c>
      <c r="Q288" s="2">
        <v>43298</v>
      </c>
      <c r="T288">
        <v>10</v>
      </c>
      <c r="U288">
        <v>10</v>
      </c>
      <c r="V288">
        <v>10.199999999999999</v>
      </c>
      <c r="W288">
        <v>10.199999999999999</v>
      </c>
      <c r="Y288" t="s">
        <v>349</v>
      </c>
      <c r="Z288" t="s">
        <v>336</v>
      </c>
    </row>
    <row r="289" spans="1:26" x14ac:dyDescent="0.35">
      <c r="A289" s="1" t="s">
        <v>310</v>
      </c>
      <c r="B289">
        <v>18</v>
      </c>
      <c r="C289" s="3">
        <v>7</v>
      </c>
      <c r="D289" s="3" t="s">
        <v>233</v>
      </c>
      <c r="E289">
        <v>10.9</v>
      </c>
      <c r="F289">
        <v>11</v>
      </c>
      <c r="G289">
        <v>10.6</v>
      </c>
      <c r="H289">
        <v>11</v>
      </c>
      <c r="I289" s="2">
        <v>43222</v>
      </c>
      <c r="J289" s="2" t="s">
        <v>335</v>
      </c>
      <c r="K289" s="2"/>
      <c r="L289">
        <v>10</v>
      </c>
      <c r="M289">
        <v>10.199999999999999</v>
      </c>
      <c r="O289">
        <v>10.8</v>
      </c>
      <c r="P289">
        <v>10.8</v>
      </c>
      <c r="Q289" s="2">
        <v>43298</v>
      </c>
      <c r="T289">
        <v>10.5</v>
      </c>
      <c r="U289">
        <v>10.6</v>
      </c>
      <c r="V289">
        <v>10</v>
      </c>
      <c r="W289">
        <v>10</v>
      </c>
      <c r="Y289" t="s">
        <v>349</v>
      </c>
      <c r="Z289" t="s">
        <v>336</v>
      </c>
    </row>
    <row r="290" spans="1:26" x14ac:dyDescent="0.35">
      <c r="A290" s="1" t="s">
        <v>311</v>
      </c>
      <c r="B290">
        <v>18</v>
      </c>
      <c r="C290" s="3">
        <v>8</v>
      </c>
      <c r="D290" s="3" t="s">
        <v>233</v>
      </c>
      <c r="E290">
        <v>10.7</v>
      </c>
      <c r="F290">
        <v>10.5</v>
      </c>
      <c r="I290" s="2">
        <v>43222</v>
      </c>
      <c r="J290" s="2" t="s">
        <v>335</v>
      </c>
      <c r="K290" s="2"/>
      <c r="L290">
        <v>11.1</v>
      </c>
      <c r="M290">
        <v>11.1</v>
      </c>
      <c r="O290">
        <v>11</v>
      </c>
      <c r="P290">
        <v>11</v>
      </c>
      <c r="Q290" s="2">
        <v>43298</v>
      </c>
      <c r="T290">
        <v>10.7</v>
      </c>
      <c r="U290">
        <v>10.8</v>
      </c>
      <c r="V290">
        <v>11.4</v>
      </c>
      <c r="W290">
        <v>11.5</v>
      </c>
      <c r="Y290" t="s">
        <v>349</v>
      </c>
      <c r="Z290" t="s">
        <v>336</v>
      </c>
    </row>
    <row r="291" spans="1:26" x14ac:dyDescent="0.35">
      <c r="A291" s="1" t="s">
        <v>312</v>
      </c>
      <c r="B291">
        <v>18</v>
      </c>
      <c r="C291" s="3">
        <v>9</v>
      </c>
      <c r="D291" s="3" t="s">
        <v>233</v>
      </c>
      <c r="E291">
        <v>12.8</v>
      </c>
      <c r="F291">
        <v>12.6</v>
      </c>
      <c r="I291" s="2">
        <v>43222</v>
      </c>
      <c r="J291" s="2" t="s">
        <v>335</v>
      </c>
      <c r="K291" s="2"/>
      <c r="L291">
        <v>11.8</v>
      </c>
      <c r="M291">
        <v>11.8</v>
      </c>
      <c r="O291">
        <v>12.6</v>
      </c>
      <c r="P291">
        <v>12.7</v>
      </c>
      <c r="Q291" s="2">
        <v>43298</v>
      </c>
      <c r="T291">
        <v>11.9</v>
      </c>
      <c r="U291">
        <v>12.1</v>
      </c>
      <c r="V291">
        <v>11.5</v>
      </c>
      <c r="W291">
        <v>11.4</v>
      </c>
      <c r="Y291" t="s">
        <v>349</v>
      </c>
      <c r="Z291" t="s">
        <v>336</v>
      </c>
    </row>
    <row r="292" spans="1:26" x14ac:dyDescent="0.35">
      <c r="A292" s="1" t="s">
        <v>298</v>
      </c>
      <c r="B292">
        <v>18</v>
      </c>
      <c r="C292">
        <v>10</v>
      </c>
      <c r="D292" s="3" t="s">
        <v>233</v>
      </c>
      <c r="E292">
        <v>11.7</v>
      </c>
      <c r="F292">
        <v>11.8</v>
      </c>
      <c r="I292" s="2">
        <v>43222</v>
      </c>
      <c r="J292" s="2" t="s">
        <v>335</v>
      </c>
      <c r="K292" s="2"/>
      <c r="L292">
        <v>11.1</v>
      </c>
      <c r="M292">
        <v>11.1</v>
      </c>
      <c r="O292">
        <v>11.2</v>
      </c>
      <c r="P292">
        <v>11.4</v>
      </c>
      <c r="Q292" s="2">
        <v>43298</v>
      </c>
      <c r="T292">
        <v>10.5</v>
      </c>
      <c r="U292">
        <v>10.6</v>
      </c>
      <c r="V292">
        <v>10.5</v>
      </c>
      <c r="W292">
        <v>10.6</v>
      </c>
      <c r="Y292" t="s">
        <v>349</v>
      </c>
      <c r="Z292" t="s">
        <v>336</v>
      </c>
    </row>
    <row r="293" spans="1:26" x14ac:dyDescent="0.35">
      <c r="A293" s="1" t="s">
        <v>299</v>
      </c>
      <c r="B293">
        <v>18</v>
      </c>
      <c r="C293">
        <v>11</v>
      </c>
      <c r="D293" s="3" t="s">
        <v>233</v>
      </c>
      <c r="E293">
        <v>10.3</v>
      </c>
      <c r="F293">
        <v>10.5</v>
      </c>
      <c r="I293" s="2">
        <v>43222</v>
      </c>
      <c r="J293" s="2" t="s">
        <v>335</v>
      </c>
      <c r="K293" s="2"/>
      <c r="L293">
        <v>11.2</v>
      </c>
      <c r="M293">
        <v>11</v>
      </c>
      <c r="O293">
        <v>10.5</v>
      </c>
      <c r="P293">
        <v>10.7</v>
      </c>
      <c r="Q293" s="2">
        <v>43298</v>
      </c>
      <c r="T293">
        <v>10.5</v>
      </c>
      <c r="U293">
        <v>10.6</v>
      </c>
      <c r="V293">
        <v>10.7</v>
      </c>
      <c r="W293">
        <v>10.9</v>
      </c>
      <c r="Y293" t="s">
        <v>349</v>
      </c>
      <c r="Z293" t="s">
        <v>336</v>
      </c>
    </row>
    <row r="294" spans="1:26" x14ac:dyDescent="0.35">
      <c r="A294" s="1" t="s">
        <v>300</v>
      </c>
      <c r="B294">
        <v>18</v>
      </c>
      <c r="C294">
        <v>12</v>
      </c>
      <c r="D294" s="3" t="s">
        <v>233</v>
      </c>
      <c r="E294">
        <v>10.5</v>
      </c>
      <c r="F294">
        <v>11</v>
      </c>
      <c r="G294">
        <v>10.5</v>
      </c>
      <c r="H294">
        <v>11.1</v>
      </c>
      <c r="I294" s="2">
        <v>43222</v>
      </c>
      <c r="J294" s="2" t="s">
        <v>335</v>
      </c>
      <c r="K294" s="2"/>
      <c r="L294">
        <v>11</v>
      </c>
      <c r="M294">
        <v>10.8</v>
      </c>
      <c r="O294">
        <v>11</v>
      </c>
      <c r="P294">
        <v>10.8</v>
      </c>
      <c r="Q294" s="2">
        <v>43298</v>
      </c>
      <c r="T294">
        <v>10.7</v>
      </c>
      <c r="U294">
        <v>10.9</v>
      </c>
      <c r="V294">
        <v>10.9</v>
      </c>
      <c r="W294">
        <v>10.6</v>
      </c>
      <c r="Y294" t="s">
        <v>349</v>
      </c>
      <c r="Z294" t="s">
        <v>336</v>
      </c>
    </row>
    <row r="295" spans="1:26" x14ac:dyDescent="0.35">
      <c r="A295" s="1" t="s">
        <v>301</v>
      </c>
      <c r="B295">
        <v>18</v>
      </c>
      <c r="C295">
        <v>13</v>
      </c>
      <c r="D295" s="3" t="s">
        <v>233</v>
      </c>
      <c r="E295">
        <v>11.2</v>
      </c>
      <c r="F295">
        <v>11.2</v>
      </c>
      <c r="I295" s="2">
        <v>43222</v>
      </c>
      <c r="J295" s="2" t="s">
        <v>335</v>
      </c>
      <c r="K295" s="2"/>
      <c r="L295">
        <v>10.9</v>
      </c>
      <c r="M295">
        <v>10.7</v>
      </c>
      <c r="O295">
        <v>11.3</v>
      </c>
      <c r="P295">
        <v>11.4</v>
      </c>
      <c r="Q295" s="2">
        <v>43298</v>
      </c>
      <c r="T295">
        <v>11</v>
      </c>
      <c r="U295">
        <v>11.3</v>
      </c>
      <c r="V295">
        <v>10.5</v>
      </c>
      <c r="W295">
        <v>10.3</v>
      </c>
      <c r="Y295" t="s">
        <v>349</v>
      </c>
      <c r="Z295" t="s">
        <v>336</v>
      </c>
    </row>
    <row r="296" spans="1:26" x14ac:dyDescent="0.35">
      <c r="A296" s="1" t="s">
        <v>302</v>
      </c>
      <c r="B296">
        <v>18</v>
      </c>
      <c r="C296">
        <v>14</v>
      </c>
      <c r="D296" s="3" t="s">
        <v>233</v>
      </c>
      <c r="E296">
        <v>11</v>
      </c>
      <c r="F296">
        <v>11</v>
      </c>
      <c r="G296">
        <v>11.5</v>
      </c>
      <c r="H296">
        <v>11</v>
      </c>
      <c r="I296" s="2">
        <v>43222</v>
      </c>
      <c r="J296" s="2" t="s">
        <v>335</v>
      </c>
      <c r="K296" s="2"/>
      <c r="L296">
        <v>10.7</v>
      </c>
      <c r="M296">
        <v>10.6</v>
      </c>
      <c r="O296">
        <v>11</v>
      </c>
      <c r="P296">
        <v>11</v>
      </c>
      <c r="Q296" s="2">
        <v>43298</v>
      </c>
      <c r="T296">
        <v>10.7</v>
      </c>
      <c r="U296">
        <v>10.9</v>
      </c>
      <c r="V296">
        <v>10.3</v>
      </c>
      <c r="W296">
        <v>10.3</v>
      </c>
      <c r="Y296" t="s">
        <v>349</v>
      </c>
      <c r="Z296" t="s">
        <v>336</v>
      </c>
    </row>
    <row r="297" spans="1:26" x14ac:dyDescent="0.35">
      <c r="A297" s="1" t="s">
        <v>303</v>
      </c>
      <c r="B297">
        <v>18</v>
      </c>
      <c r="C297">
        <v>15</v>
      </c>
      <c r="D297" s="3" t="s">
        <v>233</v>
      </c>
      <c r="E297">
        <v>7.6</v>
      </c>
      <c r="F297">
        <v>7.6</v>
      </c>
      <c r="I297" s="2">
        <v>43222</v>
      </c>
      <c r="J297" s="2" t="s">
        <v>335</v>
      </c>
      <c r="K297" s="2"/>
      <c r="L297">
        <v>8.4</v>
      </c>
      <c r="M297">
        <v>8.5</v>
      </c>
      <c r="O297">
        <v>7.6</v>
      </c>
      <c r="P297">
        <v>7.9</v>
      </c>
      <c r="Q297" s="2">
        <v>43298</v>
      </c>
      <c r="T297">
        <v>7.3</v>
      </c>
      <c r="U297">
        <v>7.1</v>
      </c>
      <c r="V297">
        <v>8.4</v>
      </c>
      <c r="W297">
        <v>8.3000000000000007</v>
      </c>
      <c r="Y297" t="s">
        <v>349</v>
      </c>
      <c r="Z297" t="s">
        <v>336</v>
      </c>
    </row>
    <row r="298" spans="1:26" x14ac:dyDescent="0.35">
      <c r="A298" s="1" t="s">
        <v>304</v>
      </c>
      <c r="B298">
        <v>18</v>
      </c>
      <c r="C298">
        <v>16</v>
      </c>
      <c r="D298" s="3" t="s">
        <v>233</v>
      </c>
      <c r="E298">
        <v>9.6</v>
      </c>
      <c r="F298">
        <v>9.5</v>
      </c>
      <c r="I298" s="2">
        <v>43222</v>
      </c>
      <c r="J298" s="2" t="s">
        <v>335</v>
      </c>
      <c r="K298" s="2"/>
      <c r="L298">
        <v>9.4</v>
      </c>
      <c r="M298">
        <v>9.5</v>
      </c>
      <c r="O298">
        <v>9.4</v>
      </c>
      <c r="P298">
        <v>9.5</v>
      </c>
      <c r="Q298" s="2">
        <v>43298</v>
      </c>
      <c r="T298">
        <v>9.4</v>
      </c>
      <c r="U298">
        <v>9.1</v>
      </c>
      <c r="V298">
        <v>8.9</v>
      </c>
      <c r="W298">
        <v>8.6999999999999993</v>
      </c>
      <c r="Y298" t="s">
        <v>349</v>
      </c>
      <c r="Z298" t="s">
        <v>336</v>
      </c>
    </row>
  </sheetData>
  <sortState ref="A2:R298">
    <sortCondition ref="B2:B298"/>
    <sortCondition ref="C2:C298"/>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04"/>
  <sheetViews>
    <sheetView topLeftCell="S1" workbookViewId="0">
      <pane ySplit="1" topLeftCell="A202" activePane="bottomLeft" state="frozen"/>
      <selection pane="bottomLeft" activeCell="T217" sqref="T217"/>
    </sheetView>
  </sheetViews>
  <sheetFormatPr baseColWidth="10" defaultColWidth="9.1796875" defaultRowHeight="14.5" x14ac:dyDescent="0.35"/>
  <cols>
    <col min="2" max="3" width="9.1796875" customWidth="1"/>
    <col min="4" max="4" width="10.453125" customWidth="1"/>
    <col min="5" max="5" width="17.7265625" customWidth="1"/>
    <col min="6" max="6" width="16.7265625" customWidth="1"/>
    <col min="7" max="7" width="17.7265625" customWidth="1"/>
    <col min="8" max="8" width="16.7265625" customWidth="1"/>
    <col min="9" max="9" width="11.81640625" customWidth="1"/>
    <col min="10" max="10" width="15.81640625" customWidth="1"/>
    <col min="11" max="11" width="7.453125" customWidth="1"/>
    <col min="12" max="12" width="9.1796875" customWidth="1"/>
    <col min="13" max="13" width="17.81640625" customWidth="1"/>
    <col min="14" max="14" width="17.1796875" customWidth="1"/>
    <col min="15" max="15" width="18" customWidth="1"/>
    <col min="16" max="16" width="17.453125" customWidth="1"/>
    <col min="17" max="17" width="12.81640625" customWidth="1"/>
    <col min="18" max="18" width="16.26953125" customWidth="1"/>
    <col min="19" max="19" width="14.81640625" customWidth="1"/>
    <col min="20" max="20" width="17.453125" customWidth="1"/>
    <col min="21" max="21" width="15.1796875" bestFit="1" customWidth="1"/>
    <col min="22" max="22" width="14.26953125" bestFit="1" customWidth="1"/>
    <col min="23" max="23" width="15.1796875" bestFit="1" customWidth="1"/>
    <col min="24" max="24" width="14.26953125" bestFit="1" customWidth="1"/>
    <col min="26" max="26" width="13.26953125" bestFit="1" customWidth="1"/>
    <col min="27" max="27" width="21.1796875" customWidth="1"/>
    <col min="28" max="28" width="19" customWidth="1"/>
  </cols>
  <sheetData>
    <row r="1" spans="1:28" x14ac:dyDescent="0.35">
      <c r="A1" s="1" t="s">
        <v>0</v>
      </c>
      <c r="B1" s="6" t="s">
        <v>1</v>
      </c>
      <c r="C1" s="6" t="s">
        <v>2</v>
      </c>
      <c r="D1" s="3" t="s">
        <v>3</v>
      </c>
      <c r="E1" t="s">
        <v>369</v>
      </c>
      <c r="F1" t="s">
        <v>370</v>
      </c>
      <c r="G1" t="s">
        <v>371</v>
      </c>
      <c r="H1" t="s">
        <v>372</v>
      </c>
      <c r="I1" t="s">
        <v>5</v>
      </c>
      <c r="J1" t="s">
        <v>6</v>
      </c>
      <c r="K1" t="s">
        <v>320</v>
      </c>
      <c r="L1" t="s">
        <v>373</v>
      </c>
      <c r="M1" t="s">
        <v>374</v>
      </c>
      <c r="N1" t="s">
        <v>375</v>
      </c>
      <c r="O1" t="s">
        <v>376</v>
      </c>
      <c r="P1" t="s">
        <v>377</v>
      </c>
      <c r="Q1" t="s">
        <v>326</v>
      </c>
      <c r="R1" t="s">
        <v>327</v>
      </c>
      <c r="S1" t="s">
        <v>328</v>
      </c>
      <c r="T1" t="s">
        <v>378</v>
      </c>
      <c r="U1" t="s">
        <v>379</v>
      </c>
      <c r="V1" t="s">
        <v>380</v>
      </c>
      <c r="W1" t="s">
        <v>381</v>
      </c>
      <c r="X1" t="s">
        <v>382</v>
      </c>
      <c r="Y1" t="s">
        <v>8</v>
      </c>
      <c r="Z1" t="s">
        <v>9</v>
      </c>
      <c r="AA1" t="s">
        <v>334</v>
      </c>
      <c r="AB1" t="s">
        <v>383</v>
      </c>
    </row>
    <row r="2" spans="1:28" x14ac:dyDescent="0.35">
      <c r="A2" s="1" t="s">
        <v>17</v>
      </c>
      <c r="B2">
        <v>1</v>
      </c>
      <c r="C2">
        <v>1</v>
      </c>
      <c r="D2" s="3" t="s">
        <v>18</v>
      </c>
      <c r="E2">
        <v>12.8</v>
      </c>
      <c r="F2">
        <v>13</v>
      </c>
      <c r="G2">
        <v>12.9</v>
      </c>
      <c r="H2">
        <v>13</v>
      </c>
      <c r="I2" s="2" t="s">
        <v>384</v>
      </c>
      <c r="J2" t="s">
        <v>385</v>
      </c>
      <c r="M2">
        <v>12.9</v>
      </c>
      <c r="N2">
        <v>13</v>
      </c>
      <c r="O2">
        <v>12.6</v>
      </c>
      <c r="P2">
        <v>12.7</v>
      </c>
      <c r="Q2" t="s">
        <v>386</v>
      </c>
      <c r="R2" t="s">
        <v>387</v>
      </c>
      <c r="U2">
        <v>12.6</v>
      </c>
      <c r="V2">
        <v>12.6</v>
      </c>
      <c r="W2">
        <v>12.5</v>
      </c>
      <c r="X2">
        <v>12.5</v>
      </c>
      <c r="Y2" t="s">
        <v>388</v>
      </c>
      <c r="Z2" t="s">
        <v>389</v>
      </c>
    </row>
    <row r="3" spans="1:28" x14ac:dyDescent="0.35">
      <c r="A3" s="1" t="s">
        <v>26</v>
      </c>
      <c r="B3">
        <v>1</v>
      </c>
      <c r="C3">
        <v>2</v>
      </c>
      <c r="D3" s="3" t="s">
        <v>18</v>
      </c>
      <c r="E3">
        <v>15.5</v>
      </c>
      <c r="F3">
        <v>15.4</v>
      </c>
      <c r="G3">
        <v>15.1</v>
      </c>
      <c r="H3">
        <v>15.3</v>
      </c>
      <c r="I3" s="2" t="s">
        <v>384</v>
      </c>
      <c r="J3" t="s">
        <v>385</v>
      </c>
      <c r="M3">
        <v>14.6</v>
      </c>
      <c r="N3">
        <v>14.9</v>
      </c>
      <c r="O3">
        <v>14.6</v>
      </c>
      <c r="P3">
        <v>14.9</v>
      </c>
      <c r="Q3" t="s">
        <v>386</v>
      </c>
      <c r="R3" t="s">
        <v>387</v>
      </c>
      <c r="U3">
        <v>14.5</v>
      </c>
      <c r="V3">
        <v>14.6</v>
      </c>
      <c r="W3">
        <v>14.4</v>
      </c>
      <c r="X3">
        <v>14.4</v>
      </c>
      <c r="Y3" t="s">
        <v>388</v>
      </c>
      <c r="Z3" t="s">
        <v>389</v>
      </c>
    </row>
    <row r="4" spans="1:28" x14ac:dyDescent="0.35">
      <c r="A4" s="1" t="s">
        <v>27</v>
      </c>
      <c r="B4">
        <v>1</v>
      </c>
      <c r="C4">
        <v>3</v>
      </c>
      <c r="D4" s="3" t="s">
        <v>18</v>
      </c>
      <c r="E4">
        <v>14.1</v>
      </c>
      <c r="F4">
        <v>14.1</v>
      </c>
      <c r="G4">
        <v>13.9</v>
      </c>
      <c r="H4">
        <v>13.7</v>
      </c>
      <c r="I4" s="2" t="s">
        <v>384</v>
      </c>
      <c r="J4" t="s">
        <v>385</v>
      </c>
      <c r="M4">
        <v>14</v>
      </c>
      <c r="N4">
        <v>13.8</v>
      </c>
      <c r="O4">
        <v>13.9</v>
      </c>
      <c r="P4">
        <v>13.5</v>
      </c>
      <c r="Q4" t="s">
        <v>386</v>
      </c>
      <c r="R4" t="s">
        <v>387</v>
      </c>
      <c r="U4">
        <v>13.4</v>
      </c>
      <c r="V4">
        <v>12.7</v>
      </c>
      <c r="W4">
        <v>13.3</v>
      </c>
      <c r="X4">
        <v>12.7</v>
      </c>
      <c r="Y4" t="s">
        <v>388</v>
      </c>
      <c r="Z4" t="s">
        <v>389</v>
      </c>
    </row>
    <row r="5" spans="1:28" x14ac:dyDescent="0.35">
      <c r="A5" s="1" t="s">
        <v>28</v>
      </c>
      <c r="B5">
        <v>1</v>
      </c>
      <c r="C5" s="3">
        <v>4</v>
      </c>
      <c r="D5" s="3" t="s">
        <v>18</v>
      </c>
      <c r="E5">
        <v>12.9</v>
      </c>
      <c r="F5">
        <v>12.5</v>
      </c>
      <c r="G5">
        <v>12.7</v>
      </c>
      <c r="H5">
        <v>12.5</v>
      </c>
      <c r="I5" s="2" t="s">
        <v>384</v>
      </c>
      <c r="J5" t="s">
        <v>385</v>
      </c>
      <c r="M5">
        <v>13</v>
      </c>
      <c r="N5">
        <v>12.5</v>
      </c>
      <c r="O5">
        <v>12.7</v>
      </c>
      <c r="P5">
        <v>12</v>
      </c>
      <c r="Q5" t="s">
        <v>386</v>
      </c>
      <c r="R5" t="s">
        <v>387</v>
      </c>
      <c r="U5">
        <v>12.7</v>
      </c>
      <c r="V5">
        <v>11.9</v>
      </c>
      <c r="W5">
        <v>12.5</v>
      </c>
      <c r="X5">
        <v>11.8</v>
      </c>
      <c r="Y5" t="s">
        <v>388</v>
      </c>
      <c r="Z5" t="s">
        <v>389</v>
      </c>
    </row>
    <row r="6" spans="1:28" x14ac:dyDescent="0.35">
      <c r="A6" s="1" t="s">
        <v>29</v>
      </c>
      <c r="B6">
        <v>1</v>
      </c>
      <c r="C6" s="3">
        <v>5</v>
      </c>
      <c r="D6" s="3" t="s">
        <v>18</v>
      </c>
      <c r="E6">
        <v>13.6</v>
      </c>
      <c r="F6">
        <v>14</v>
      </c>
      <c r="G6">
        <v>13.9</v>
      </c>
      <c r="H6">
        <v>14</v>
      </c>
      <c r="I6" s="2" t="s">
        <v>384</v>
      </c>
      <c r="J6" t="s">
        <v>385</v>
      </c>
      <c r="M6">
        <v>14</v>
      </c>
      <c r="N6">
        <v>13.9</v>
      </c>
      <c r="O6">
        <v>14</v>
      </c>
      <c r="P6">
        <v>14</v>
      </c>
      <c r="Q6" t="s">
        <v>386</v>
      </c>
      <c r="R6" t="s">
        <v>387</v>
      </c>
      <c r="U6">
        <v>13.8</v>
      </c>
      <c r="V6">
        <v>14.1</v>
      </c>
      <c r="W6">
        <v>14.1</v>
      </c>
      <c r="X6">
        <v>14</v>
      </c>
      <c r="Y6" t="s">
        <v>388</v>
      </c>
      <c r="Z6" t="s">
        <v>389</v>
      </c>
    </row>
    <row r="7" spans="1:28" x14ac:dyDescent="0.35">
      <c r="A7" s="1" t="s">
        <v>30</v>
      </c>
      <c r="B7">
        <v>1</v>
      </c>
      <c r="C7" s="3">
        <v>6</v>
      </c>
      <c r="D7" s="3" t="s">
        <v>18</v>
      </c>
      <c r="E7">
        <v>10.7</v>
      </c>
      <c r="F7">
        <v>10.9</v>
      </c>
      <c r="G7">
        <v>11.1</v>
      </c>
      <c r="H7">
        <v>10.9</v>
      </c>
      <c r="I7" s="2" t="s">
        <v>384</v>
      </c>
      <c r="J7" t="s">
        <v>385</v>
      </c>
      <c r="M7">
        <v>10.9</v>
      </c>
      <c r="N7">
        <v>10.3</v>
      </c>
      <c r="O7">
        <v>10.7</v>
      </c>
      <c r="P7">
        <v>10.4</v>
      </c>
      <c r="Q7" t="s">
        <v>386</v>
      </c>
      <c r="R7" t="s">
        <v>387</v>
      </c>
      <c r="U7">
        <v>10.6</v>
      </c>
      <c r="V7">
        <v>9.9</v>
      </c>
      <c r="W7">
        <v>10.4</v>
      </c>
      <c r="X7">
        <v>10.199999999999999</v>
      </c>
      <c r="Y7" t="s">
        <v>388</v>
      </c>
      <c r="Z7" t="s">
        <v>389</v>
      </c>
    </row>
    <row r="8" spans="1:28" x14ac:dyDescent="0.35">
      <c r="A8" s="1" t="s">
        <v>31</v>
      </c>
      <c r="B8">
        <v>1</v>
      </c>
      <c r="C8" s="3">
        <v>7</v>
      </c>
      <c r="D8" s="3" t="s">
        <v>18</v>
      </c>
      <c r="E8">
        <v>14.9</v>
      </c>
      <c r="F8">
        <v>15</v>
      </c>
      <c r="G8">
        <v>14.8</v>
      </c>
      <c r="H8">
        <v>15.1</v>
      </c>
      <c r="I8" s="2" t="s">
        <v>384</v>
      </c>
      <c r="J8" t="s">
        <v>385</v>
      </c>
      <c r="M8">
        <v>15.2</v>
      </c>
      <c r="N8">
        <v>14.1</v>
      </c>
      <c r="O8">
        <v>15.1</v>
      </c>
      <c r="P8">
        <v>14.3</v>
      </c>
      <c r="Q8" t="s">
        <v>386</v>
      </c>
      <c r="R8" t="s">
        <v>387</v>
      </c>
      <c r="U8">
        <v>14.9</v>
      </c>
      <c r="V8">
        <v>14.8</v>
      </c>
      <c r="W8">
        <v>14.9</v>
      </c>
      <c r="X8">
        <v>14.6</v>
      </c>
      <c r="Y8" t="s">
        <v>388</v>
      </c>
      <c r="Z8" t="s">
        <v>389</v>
      </c>
    </row>
    <row r="9" spans="1:28" x14ac:dyDescent="0.35">
      <c r="A9" s="1" t="s">
        <v>32</v>
      </c>
      <c r="B9">
        <v>1</v>
      </c>
      <c r="C9" s="3">
        <v>8</v>
      </c>
      <c r="D9" s="3" t="s">
        <v>18</v>
      </c>
      <c r="E9">
        <v>13.8</v>
      </c>
      <c r="F9">
        <v>13.6</v>
      </c>
      <c r="G9">
        <v>13.9</v>
      </c>
      <c r="H9">
        <v>13.8</v>
      </c>
      <c r="I9" s="2" t="s">
        <v>384</v>
      </c>
      <c r="J9" t="s">
        <v>385</v>
      </c>
      <c r="M9">
        <v>13.6</v>
      </c>
      <c r="N9">
        <v>13.4</v>
      </c>
      <c r="O9">
        <v>13.7</v>
      </c>
      <c r="P9">
        <v>13.6</v>
      </c>
      <c r="Q9" t="s">
        <v>386</v>
      </c>
      <c r="R9" t="s">
        <v>387</v>
      </c>
      <c r="U9">
        <v>13.2</v>
      </c>
      <c r="V9">
        <v>13.3</v>
      </c>
      <c r="W9">
        <v>13.3</v>
      </c>
      <c r="X9">
        <v>13.3</v>
      </c>
      <c r="Y9" t="s">
        <v>388</v>
      </c>
      <c r="Z9" t="s">
        <v>389</v>
      </c>
    </row>
    <row r="10" spans="1:28" x14ac:dyDescent="0.35">
      <c r="A10" s="1" t="s">
        <v>33</v>
      </c>
      <c r="B10">
        <v>1</v>
      </c>
      <c r="C10" s="3">
        <v>9</v>
      </c>
      <c r="D10" s="3" t="s">
        <v>18</v>
      </c>
      <c r="E10">
        <v>13.3</v>
      </c>
      <c r="F10">
        <v>13.6</v>
      </c>
      <c r="G10">
        <v>13.2</v>
      </c>
      <c r="H10">
        <v>13.5</v>
      </c>
      <c r="I10" s="2" t="s">
        <v>384</v>
      </c>
      <c r="J10" t="s">
        <v>385</v>
      </c>
      <c r="M10">
        <v>12.6</v>
      </c>
      <c r="N10">
        <v>13.4</v>
      </c>
      <c r="O10">
        <v>12.5</v>
      </c>
      <c r="P10">
        <v>13.6</v>
      </c>
      <c r="Q10" t="s">
        <v>386</v>
      </c>
      <c r="R10" t="s">
        <v>387</v>
      </c>
      <c r="U10">
        <v>12.3</v>
      </c>
      <c r="V10">
        <v>13.4</v>
      </c>
      <c r="W10">
        <v>12.4</v>
      </c>
      <c r="X10">
        <v>13.4</v>
      </c>
      <c r="Y10" t="s">
        <v>388</v>
      </c>
      <c r="Z10" t="s">
        <v>389</v>
      </c>
    </row>
    <row r="11" spans="1:28" x14ac:dyDescent="0.35">
      <c r="A11" s="1" t="s">
        <v>19</v>
      </c>
      <c r="B11">
        <v>1</v>
      </c>
      <c r="C11">
        <v>10</v>
      </c>
      <c r="D11" s="3" t="s">
        <v>18</v>
      </c>
      <c r="E11">
        <v>11</v>
      </c>
      <c r="F11">
        <v>11.2</v>
      </c>
      <c r="G11">
        <v>10.8</v>
      </c>
      <c r="H11">
        <v>11.1</v>
      </c>
      <c r="I11" s="2" t="s">
        <v>384</v>
      </c>
      <c r="J11" t="s">
        <v>385</v>
      </c>
      <c r="M11">
        <v>11</v>
      </c>
      <c r="N11">
        <v>11.1</v>
      </c>
      <c r="O11">
        <v>10.7</v>
      </c>
      <c r="P11">
        <v>10.9</v>
      </c>
      <c r="Q11" t="s">
        <v>386</v>
      </c>
      <c r="R11" t="s">
        <v>387</v>
      </c>
      <c r="U11">
        <v>10.6</v>
      </c>
      <c r="V11">
        <v>10.7</v>
      </c>
      <c r="W11">
        <v>10.9</v>
      </c>
      <c r="X11">
        <v>10.5</v>
      </c>
      <c r="Y11" t="s">
        <v>388</v>
      </c>
      <c r="Z11" t="s">
        <v>389</v>
      </c>
    </row>
    <row r="12" spans="1:28" x14ac:dyDescent="0.35">
      <c r="A12" s="1" t="s">
        <v>20</v>
      </c>
      <c r="B12">
        <v>1</v>
      </c>
      <c r="C12">
        <v>11</v>
      </c>
      <c r="D12" s="3" t="s">
        <v>18</v>
      </c>
      <c r="E12">
        <v>12.9</v>
      </c>
      <c r="F12">
        <v>12.1</v>
      </c>
      <c r="G12">
        <v>13</v>
      </c>
      <c r="H12">
        <v>12.6</v>
      </c>
      <c r="I12" s="2" t="s">
        <v>384</v>
      </c>
      <c r="J12" t="s">
        <v>385</v>
      </c>
      <c r="M12">
        <v>12.9</v>
      </c>
      <c r="N12">
        <v>12.2</v>
      </c>
      <c r="O12">
        <v>12.7</v>
      </c>
      <c r="P12">
        <v>12.3</v>
      </c>
      <c r="Q12" t="s">
        <v>386</v>
      </c>
      <c r="R12" t="s">
        <v>387</v>
      </c>
      <c r="U12">
        <v>12.9</v>
      </c>
      <c r="V12">
        <v>12</v>
      </c>
      <c r="W12">
        <v>12.8</v>
      </c>
      <c r="X12">
        <v>12.2</v>
      </c>
      <c r="Y12" t="s">
        <v>388</v>
      </c>
      <c r="Z12" t="s">
        <v>389</v>
      </c>
    </row>
    <row r="13" spans="1:28" x14ac:dyDescent="0.35">
      <c r="A13" s="1" t="s">
        <v>21</v>
      </c>
      <c r="B13">
        <v>1</v>
      </c>
      <c r="C13">
        <v>12</v>
      </c>
      <c r="D13" s="3" t="s">
        <v>18</v>
      </c>
      <c r="E13">
        <v>14.1</v>
      </c>
      <c r="F13">
        <v>13.7</v>
      </c>
      <c r="G13">
        <v>13.7</v>
      </c>
      <c r="H13">
        <v>13.5</v>
      </c>
      <c r="I13" s="2" t="s">
        <v>384</v>
      </c>
      <c r="J13" t="s">
        <v>385</v>
      </c>
      <c r="M13">
        <v>13.6</v>
      </c>
      <c r="N13">
        <v>13.7</v>
      </c>
      <c r="O13">
        <v>13.7</v>
      </c>
      <c r="P13">
        <v>13.4</v>
      </c>
      <c r="Q13" t="s">
        <v>386</v>
      </c>
      <c r="R13" t="s">
        <v>387</v>
      </c>
      <c r="U13">
        <v>13.7</v>
      </c>
      <c r="V13">
        <v>12.6</v>
      </c>
      <c r="W13">
        <v>13.4</v>
      </c>
      <c r="X13">
        <v>12.6</v>
      </c>
      <c r="Y13" t="s">
        <v>388</v>
      </c>
      <c r="Z13" t="s">
        <v>389</v>
      </c>
    </row>
    <row r="14" spans="1:28" x14ac:dyDescent="0.35">
      <c r="A14" s="1" t="s">
        <v>22</v>
      </c>
      <c r="B14">
        <v>1</v>
      </c>
      <c r="C14">
        <v>13</v>
      </c>
      <c r="D14" s="3" t="s">
        <v>18</v>
      </c>
      <c r="E14">
        <v>12.7</v>
      </c>
      <c r="F14">
        <v>12.9</v>
      </c>
      <c r="G14">
        <v>12.6</v>
      </c>
      <c r="H14">
        <v>12.5</v>
      </c>
      <c r="I14" s="2" t="s">
        <v>384</v>
      </c>
      <c r="J14" t="s">
        <v>385</v>
      </c>
      <c r="K14" t="s">
        <v>390</v>
      </c>
      <c r="M14">
        <v>12.8</v>
      </c>
      <c r="N14">
        <v>12.9</v>
      </c>
      <c r="O14">
        <v>12.7</v>
      </c>
      <c r="P14">
        <v>12.7</v>
      </c>
      <c r="Q14" t="s">
        <v>386</v>
      </c>
      <c r="R14" t="s">
        <v>387</v>
      </c>
      <c r="U14">
        <v>12.6</v>
      </c>
      <c r="V14">
        <v>13.1</v>
      </c>
      <c r="W14">
        <v>12.8</v>
      </c>
      <c r="X14">
        <v>13</v>
      </c>
      <c r="Y14" t="s">
        <v>388</v>
      </c>
      <c r="Z14" t="s">
        <v>389</v>
      </c>
    </row>
    <row r="15" spans="1:28" x14ac:dyDescent="0.35">
      <c r="A15" s="1" t="s">
        <v>23</v>
      </c>
      <c r="B15">
        <v>1</v>
      </c>
      <c r="C15">
        <v>14</v>
      </c>
      <c r="D15" s="3" t="s">
        <v>18</v>
      </c>
      <c r="E15">
        <v>10.5</v>
      </c>
      <c r="F15">
        <v>11.2</v>
      </c>
      <c r="G15">
        <v>10.6</v>
      </c>
      <c r="H15">
        <v>11.3</v>
      </c>
      <c r="I15" s="2" t="s">
        <v>384</v>
      </c>
      <c r="J15" t="s">
        <v>385</v>
      </c>
      <c r="M15">
        <v>10.5</v>
      </c>
      <c r="N15">
        <v>11.4</v>
      </c>
      <c r="O15">
        <v>10.5</v>
      </c>
      <c r="P15">
        <v>11.4</v>
      </c>
      <c r="Q15" t="s">
        <v>386</v>
      </c>
      <c r="R15" t="s">
        <v>387</v>
      </c>
      <c r="U15">
        <v>10.199999999999999</v>
      </c>
      <c r="V15">
        <v>10.4</v>
      </c>
      <c r="W15">
        <v>10.4</v>
      </c>
      <c r="X15">
        <v>10.4</v>
      </c>
      <c r="Y15" t="s">
        <v>388</v>
      </c>
      <c r="Z15" t="s">
        <v>389</v>
      </c>
    </row>
    <row r="16" spans="1:28" x14ac:dyDescent="0.35">
      <c r="A16" s="1" t="s">
        <v>24</v>
      </c>
      <c r="B16">
        <v>1</v>
      </c>
      <c r="C16">
        <v>15</v>
      </c>
      <c r="D16" s="3" t="s">
        <v>18</v>
      </c>
      <c r="E16">
        <v>11.7</v>
      </c>
      <c r="F16">
        <v>10.9</v>
      </c>
      <c r="G16">
        <v>11.7</v>
      </c>
      <c r="H16">
        <v>11.2</v>
      </c>
      <c r="I16" s="2" t="s">
        <v>384</v>
      </c>
      <c r="J16" t="s">
        <v>385</v>
      </c>
      <c r="M16">
        <v>12.1</v>
      </c>
      <c r="N16">
        <v>11.6</v>
      </c>
      <c r="O16">
        <v>12</v>
      </c>
      <c r="P16">
        <v>11.7</v>
      </c>
      <c r="Q16" t="s">
        <v>386</v>
      </c>
      <c r="R16" t="s">
        <v>387</v>
      </c>
      <c r="U16">
        <v>11.6</v>
      </c>
      <c r="V16">
        <v>11.2</v>
      </c>
      <c r="W16">
        <v>11.6</v>
      </c>
      <c r="X16">
        <v>11.4</v>
      </c>
      <c r="Y16" t="s">
        <v>388</v>
      </c>
      <c r="Z16" t="s">
        <v>389</v>
      </c>
    </row>
    <row r="17" spans="1:28" x14ac:dyDescent="0.35">
      <c r="A17" s="1" t="s">
        <v>25</v>
      </c>
      <c r="B17">
        <v>1</v>
      </c>
      <c r="C17">
        <v>16</v>
      </c>
      <c r="D17" s="3" t="s">
        <v>18</v>
      </c>
      <c r="E17">
        <v>10.6</v>
      </c>
      <c r="F17">
        <v>9.9</v>
      </c>
      <c r="G17">
        <v>10.4</v>
      </c>
      <c r="H17">
        <v>9.9</v>
      </c>
      <c r="I17" s="2" t="s">
        <v>384</v>
      </c>
      <c r="J17" t="s">
        <v>385</v>
      </c>
      <c r="M17">
        <v>10.199999999999999</v>
      </c>
      <c r="N17">
        <v>10.5</v>
      </c>
      <c r="O17">
        <v>10.7</v>
      </c>
      <c r="P17">
        <v>10.4</v>
      </c>
      <c r="Q17" t="s">
        <v>386</v>
      </c>
      <c r="R17" t="s">
        <v>387</v>
      </c>
      <c r="U17">
        <v>10.1</v>
      </c>
      <c r="V17">
        <v>9.4</v>
      </c>
      <c r="W17">
        <v>10.1</v>
      </c>
      <c r="X17">
        <v>9.8000000000000007</v>
      </c>
      <c r="Y17" t="s">
        <v>388</v>
      </c>
      <c r="Z17" t="s">
        <v>389</v>
      </c>
    </row>
    <row r="18" spans="1:28" x14ac:dyDescent="0.35">
      <c r="A18" s="1" t="s">
        <v>34</v>
      </c>
      <c r="B18">
        <v>2</v>
      </c>
      <c r="C18">
        <v>1</v>
      </c>
      <c r="D18" s="3" t="s">
        <v>35</v>
      </c>
      <c r="E18">
        <v>11</v>
      </c>
      <c r="F18">
        <v>10.6</v>
      </c>
      <c r="G18">
        <v>10.6</v>
      </c>
      <c r="H18">
        <v>10.199999999999999</v>
      </c>
      <c r="I18" s="2" t="s">
        <v>384</v>
      </c>
      <c r="J18" t="s">
        <v>385</v>
      </c>
      <c r="M18">
        <v>9.3000000000000007</v>
      </c>
      <c r="N18">
        <v>9</v>
      </c>
      <c r="O18">
        <v>9.3000000000000007</v>
      </c>
      <c r="P18">
        <v>9</v>
      </c>
      <c r="Q18" t="s">
        <v>386</v>
      </c>
      <c r="R18" t="s">
        <v>387</v>
      </c>
      <c r="U18">
        <v>9.1999999999999993</v>
      </c>
      <c r="V18">
        <v>9.4</v>
      </c>
      <c r="W18">
        <v>9.1999999999999993</v>
      </c>
      <c r="X18">
        <v>9.5</v>
      </c>
      <c r="Y18" t="s">
        <v>388</v>
      </c>
      <c r="Z18" t="s">
        <v>389</v>
      </c>
    </row>
    <row r="19" spans="1:28" x14ac:dyDescent="0.35">
      <c r="A19" s="1" t="s">
        <v>43</v>
      </c>
      <c r="B19">
        <v>2</v>
      </c>
      <c r="C19">
        <v>2</v>
      </c>
      <c r="D19" s="3" t="s">
        <v>35</v>
      </c>
      <c r="E19">
        <v>9.6999999999999993</v>
      </c>
      <c r="F19">
        <v>10.1</v>
      </c>
      <c r="G19">
        <v>9.3000000000000007</v>
      </c>
      <c r="H19">
        <v>9.5</v>
      </c>
      <c r="I19" s="2" t="s">
        <v>384</v>
      </c>
      <c r="J19" t="s">
        <v>385</v>
      </c>
      <c r="M19">
        <v>9.1</v>
      </c>
      <c r="N19">
        <v>9</v>
      </c>
      <c r="O19">
        <v>8.9</v>
      </c>
      <c r="P19">
        <v>8.8000000000000007</v>
      </c>
      <c r="Q19" t="s">
        <v>386</v>
      </c>
      <c r="R19" t="s">
        <v>387</v>
      </c>
      <c r="U19">
        <v>8.8000000000000007</v>
      </c>
      <c r="V19">
        <v>8.5</v>
      </c>
      <c r="W19">
        <v>8.5</v>
      </c>
      <c r="X19">
        <v>8.4</v>
      </c>
      <c r="Y19" t="s">
        <v>388</v>
      </c>
      <c r="Z19" t="s">
        <v>389</v>
      </c>
    </row>
    <row r="20" spans="1:28" x14ac:dyDescent="0.35">
      <c r="A20" s="1" t="s">
        <v>44</v>
      </c>
      <c r="B20">
        <v>2</v>
      </c>
      <c r="C20">
        <v>3</v>
      </c>
      <c r="D20" s="3" t="s">
        <v>35</v>
      </c>
      <c r="E20">
        <v>9</v>
      </c>
      <c r="F20">
        <v>8.9</v>
      </c>
      <c r="G20">
        <v>9.5</v>
      </c>
      <c r="H20">
        <v>8.8000000000000007</v>
      </c>
      <c r="I20" s="2" t="s">
        <v>384</v>
      </c>
      <c r="J20" t="s">
        <v>385</v>
      </c>
      <c r="M20">
        <v>7.5</v>
      </c>
      <c r="N20">
        <v>8.1</v>
      </c>
      <c r="O20">
        <v>7.5</v>
      </c>
      <c r="P20">
        <v>8</v>
      </c>
      <c r="Q20" t="s">
        <v>386</v>
      </c>
      <c r="R20" t="s">
        <v>387</v>
      </c>
      <c r="U20">
        <v>7.1</v>
      </c>
      <c r="V20">
        <v>7.8</v>
      </c>
      <c r="W20">
        <v>7.5</v>
      </c>
      <c r="X20">
        <v>7.6</v>
      </c>
      <c r="Y20" t="s">
        <v>388</v>
      </c>
      <c r="Z20" t="s">
        <v>389</v>
      </c>
    </row>
    <row r="21" spans="1:28" x14ac:dyDescent="0.35">
      <c r="A21" s="1" t="s">
        <v>45</v>
      </c>
      <c r="B21">
        <v>2</v>
      </c>
      <c r="C21" s="3">
        <v>4</v>
      </c>
      <c r="D21" s="3" t="s">
        <v>35</v>
      </c>
      <c r="E21">
        <v>11.5</v>
      </c>
      <c r="F21">
        <v>11.7</v>
      </c>
      <c r="G21">
        <v>11.4</v>
      </c>
      <c r="H21">
        <v>11.6</v>
      </c>
      <c r="I21" s="2" t="s">
        <v>384</v>
      </c>
      <c r="J21" t="s">
        <v>385</v>
      </c>
      <c r="M21">
        <v>11.2</v>
      </c>
      <c r="N21">
        <v>11.6</v>
      </c>
      <c r="O21">
        <v>11.1</v>
      </c>
      <c r="P21">
        <v>11.1</v>
      </c>
      <c r="Q21" t="s">
        <v>386</v>
      </c>
      <c r="R21" t="s">
        <v>387</v>
      </c>
      <c r="Y21" t="s">
        <v>388</v>
      </c>
      <c r="Z21" t="s">
        <v>389</v>
      </c>
      <c r="AB21" t="s">
        <v>391</v>
      </c>
    </row>
    <row r="22" spans="1:28" x14ac:dyDescent="0.35">
      <c r="A22" t="s">
        <v>392</v>
      </c>
      <c r="U22">
        <v>12.9</v>
      </c>
      <c r="V22">
        <v>13</v>
      </c>
      <c r="W22">
        <v>13.1</v>
      </c>
      <c r="X22">
        <v>13</v>
      </c>
      <c r="Y22" t="s">
        <v>388</v>
      </c>
      <c r="Z22" t="s">
        <v>389</v>
      </c>
    </row>
    <row r="23" spans="1:28" x14ac:dyDescent="0.35">
      <c r="A23" s="1" t="s">
        <v>46</v>
      </c>
      <c r="B23">
        <v>2</v>
      </c>
      <c r="C23" s="3">
        <v>5</v>
      </c>
      <c r="D23" s="3" t="s">
        <v>35</v>
      </c>
      <c r="E23">
        <v>8.3000000000000007</v>
      </c>
      <c r="F23">
        <v>8.4</v>
      </c>
      <c r="G23">
        <v>8.1</v>
      </c>
      <c r="H23">
        <v>8</v>
      </c>
      <c r="I23" s="2" t="s">
        <v>384</v>
      </c>
      <c r="J23" t="s">
        <v>385</v>
      </c>
      <c r="M23">
        <v>6.2</v>
      </c>
      <c r="N23">
        <v>5.9</v>
      </c>
      <c r="O23">
        <v>5.9</v>
      </c>
      <c r="P23">
        <v>6.1</v>
      </c>
      <c r="Q23" t="s">
        <v>386</v>
      </c>
      <c r="R23" t="s">
        <v>387</v>
      </c>
      <c r="U23">
        <v>6.1</v>
      </c>
      <c r="V23">
        <v>6.1</v>
      </c>
      <c r="W23">
        <v>6.2</v>
      </c>
      <c r="X23">
        <v>6.2</v>
      </c>
      <c r="Y23" t="s">
        <v>388</v>
      </c>
      <c r="Z23" t="s">
        <v>389</v>
      </c>
    </row>
    <row r="24" spans="1:28" x14ac:dyDescent="0.35">
      <c r="A24" s="1" t="s">
        <v>47</v>
      </c>
      <c r="B24">
        <v>2</v>
      </c>
      <c r="C24" s="3">
        <v>6</v>
      </c>
      <c r="D24" s="3" t="s">
        <v>35</v>
      </c>
      <c r="E24">
        <v>12.3</v>
      </c>
      <c r="F24">
        <v>12.1</v>
      </c>
      <c r="G24">
        <v>12.3</v>
      </c>
      <c r="H24">
        <v>12</v>
      </c>
      <c r="I24" s="2" t="s">
        <v>384</v>
      </c>
      <c r="J24" t="s">
        <v>385</v>
      </c>
      <c r="M24">
        <v>12</v>
      </c>
      <c r="N24">
        <v>11.7</v>
      </c>
      <c r="O24">
        <v>12.1</v>
      </c>
      <c r="P24">
        <v>11.7</v>
      </c>
      <c r="Q24" t="s">
        <v>386</v>
      </c>
      <c r="R24" t="s">
        <v>387</v>
      </c>
      <c r="U24">
        <v>11.5</v>
      </c>
      <c r="V24">
        <v>11.6</v>
      </c>
      <c r="W24">
        <v>11.6</v>
      </c>
      <c r="X24">
        <v>11.8</v>
      </c>
      <c r="Y24" t="s">
        <v>388</v>
      </c>
      <c r="Z24" t="s">
        <v>389</v>
      </c>
    </row>
    <row r="25" spans="1:28" x14ac:dyDescent="0.35">
      <c r="A25" s="1" t="s">
        <v>48</v>
      </c>
      <c r="B25">
        <v>2</v>
      </c>
      <c r="C25" s="3">
        <v>7</v>
      </c>
      <c r="D25" s="3" t="s">
        <v>35</v>
      </c>
      <c r="E25">
        <v>10</v>
      </c>
      <c r="F25">
        <v>9.6</v>
      </c>
      <c r="G25">
        <v>10.199999999999999</v>
      </c>
      <c r="H25">
        <v>9.6999999999999993</v>
      </c>
      <c r="I25" s="2" t="s">
        <v>384</v>
      </c>
      <c r="J25" t="s">
        <v>385</v>
      </c>
      <c r="M25">
        <v>9.9</v>
      </c>
      <c r="N25">
        <v>9.5</v>
      </c>
      <c r="O25">
        <v>10</v>
      </c>
      <c r="P25">
        <v>9.5</v>
      </c>
      <c r="Q25" t="s">
        <v>386</v>
      </c>
      <c r="R25" t="s">
        <v>387</v>
      </c>
      <c r="U25">
        <v>9.4</v>
      </c>
      <c r="V25">
        <v>9.5</v>
      </c>
      <c r="W25">
        <v>9.5</v>
      </c>
      <c r="X25">
        <v>9.4</v>
      </c>
      <c r="Y25" t="s">
        <v>388</v>
      </c>
      <c r="Z25" t="s">
        <v>389</v>
      </c>
    </row>
    <row r="26" spans="1:28" x14ac:dyDescent="0.35">
      <c r="A26" s="1" t="s">
        <v>49</v>
      </c>
      <c r="B26">
        <v>2</v>
      </c>
      <c r="C26" s="3">
        <v>8</v>
      </c>
      <c r="D26" s="3" t="s">
        <v>35</v>
      </c>
      <c r="E26">
        <v>12.3</v>
      </c>
      <c r="F26">
        <v>12.9</v>
      </c>
      <c r="G26">
        <v>12.9</v>
      </c>
      <c r="H26">
        <v>12.7</v>
      </c>
      <c r="I26" s="2" t="s">
        <v>384</v>
      </c>
      <c r="J26" t="s">
        <v>385</v>
      </c>
      <c r="M26">
        <v>12.9</v>
      </c>
      <c r="N26">
        <v>12.7</v>
      </c>
      <c r="O26">
        <v>13</v>
      </c>
      <c r="P26">
        <v>12.9</v>
      </c>
      <c r="Q26" t="s">
        <v>386</v>
      </c>
      <c r="R26" t="s">
        <v>387</v>
      </c>
      <c r="U26">
        <v>13</v>
      </c>
      <c r="V26">
        <v>13</v>
      </c>
      <c r="W26">
        <v>12.9</v>
      </c>
      <c r="X26">
        <v>12.9</v>
      </c>
      <c r="Y26" t="s">
        <v>388</v>
      </c>
      <c r="Z26" t="s">
        <v>389</v>
      </c>
    </row>
    <row r="27" spans="1:28" x14ac:dyDescent="0.35">
      <c r="A27" s="1" t="s">
        <v>50</v>
      </c>
      <c r="B27">
        <v>2</v>
      </c>
      <c r="C27" s="3">
        <v>9</v>
      </c>
      <c r="D27" s="3" t="s">
        <v>35</v>
      </c>
      <c r="E27">
        <v>9.5</v>
      </c>
      <c r="F27">
        <v>9.6</v>
      </c>
      <c r="G27">
        <v>9.9</v>
      </c>
      <c r="H27">
        <v>10.199999999999999</v>
      </c>
      <c r="I27" s="2" t="s">
        <v>384</v>
      </c>
      <c r="J27" t="s">
        <v>385</v>
      </c>
      <c r="M27">
        <v>9.1999999999999993</v>
      </c>
      <c r="N27">
        <v>8.5</v>
      </c>
      <c r="O27">
        <v>9.4</v>
      </c>
      <c r="P27">
        <v>8.9</v>
      </c>
      <c r="Q27" t="s">
        <v>386</v>
      </c>
      <c r="R27" t="s">
        <v>387</v>
      </c>
      <c r="U27">
        <v>9.5</v>
      </c>
      <c r="V27">
        <v>8.6999999999999993</v>
      </c>
      <c r="W27">
        <v>9.6</v>
      </c>
      <c r="X27">
        <v>8.8000000000000007</v>
      </c>
      <c r="Y27" t="s">
        <v>388</v>
      </c>
      <c r="Z27" t="s">
        <v>389</v>
      </c>
    </row>
    <row r="28" spans="1:28" x14ac:dyDescent="0.35">
      <c r="A28" s="1" t="s">
        <v>36</v>
      </c>
      <c r="B28">
        <v>2</v>
      </c>
      <c r="C28">
        <v>10</v>
      </c>
      <c r="D28" s="3" t="s">
        <v>35</v>
      </c>
      <c r="E28">
        <v>10.9</v>
      </c>
      <c r="F28">
        <v>10.8</v>
      </c>
      <c r="G28">
        <v>11.2</v>
      </c>
      <c r="H28">
        <v>11.2</v>
      </c>
      <c r="I28" s="2" t="s">
        <v>384</v>
      </c>
      <c r="J28" t="s">
        <v>385</v>
      </c>
      <c r="M28">
        <v>10.4</v>
      </c>
      <c r="N28">
        <v>10.5</v>
      </c>
      <c r="O28">
        <v>10.9</v>
      </c>
      <c r="P28">
        <v>10.9</v>
      </c>
      <c r="Q28" t="s">
        <v>386</v>
      </c>
      <c r="R28" t="s">
        <v>387</v>
      </c>
      <c r="U28">
        <v>10.4</v>
      </c>
      <c r="V28">
        <v>10.6</v>
      </c>
      <c r="W28">
        <v>10.5</v>
      </c>
      <c r="X28">
        <v>10.5</v>
      </c>
      <c r="Y28" t="s">
        <v>388</v>
      </c>
      <c r="Z28" t="s">
        <v>389</v>
      </c>
    </row>
    <row r="29" spans="1:28" x14ac:dyDescent="0.35">
      <c r="A29" s="1" t="s">
        <v>37</v>
      </c>
      <c r="B29">
        <v>2</v>
      </c>
      <c r="C29">
        <v>11</v>
      </c>
      <c r="D29" s="3" t="s">
        <v>35</v>
      </c>
      <c r="E29">
        <v>8.6999999999999993</v>
      </c>
      <c r="F29">
        <v>8.6999999999999993</v>
      </c>
      <c r="G29">
        <v>9</v>
      </c>
      <c r="H29">
        <v>9.4</v>
      </c>
      <c r="I29" s="2" t="s">
        <v>384</v>
      </c>
      <c r="J29" t="s">
        <v>385</v>
      </c>
      <c r="M29">
        <v>9.3000000000000007</v>
      </c>
      <c r="N29">
        <v>9.3000000000000007</v>
      </c>
      <c r="O29">
        <v>9.6999999999999993</v>
      </c>
      <c r="P29">
        <v>9.5</v>
      </c>
      <c r="Q29" t="s">
        <v>386</v>
      </c>
      <c r="R29" t="s">
        <v>387</v>
      </c>
      <c r="U29">
        <v>9.6999999999999993</v>
      </c>
      <c r="V29">
        <v>9.5</v>
      </c>
      <c r="W29">
        <v>9.6</v>
      </c>
      <c r="X29">
        <v>9.3000000000000007</v>
      </c>
      <c r="Y29" t="s">
        <v>388</v>
      </c>
      <c r="Z29" t="s">
        <v>389</v>
      </c>
    </row>
    <row r="30" spans="1:28" x14ac:dyDescent="0.35">
      <c r="A30" s="1" t="s">
        <v>38</v>
      </c>
      <c r="B30">
        <v>2</v>
      </c>
      <c r="C30">
        <v>12</v>
      </c>
      <c r="D30" s="3" t="s">
        <v>35</v>
      </c>
      <c r="E30">
        <v>9.1999999999999993</v>
      </c>
      <c r="F30">
        <v>8.4</v>
      </c>
      <c r="G30">
        <v>9.4</v>
      </c>
      <c r="H30">
        <v>9</v>
      </c>
      <c r="I30" s="2" t="s">
        <v>384</v>
      </c>
      <c r="J30" t="s">
        <v>385</v>
      </c>
      <c r="M30">
        <v>9.4</v>
      </c>
      <c r="N30">
        <v>8.9</v>
      </c>
      <c r="O30">
        <v>9.5</v>
      </c>
      <c r="P30">
        <v>8.8000000000000007</v>
      </c>
      <c r="Q30" t="s">
        <v>386</v>
      </c>
      <c r="R30" t="s">
        <v>387</v>
      </c>
      <c r="U30">
        <v>9</v>
      </c>
      <c r="V30">
        <v>9.1</v>
      </c>
      <c r="W30">
        <v>9.1</v>
      </c>
      <c r="X30">
        <v>9.1</v>
      </c>
      <c r="Y30" t="s">
        <v>388</v>
      </c>
      <c r="Z30" t="s">
        <v>389</v>
      </c>
    </row>
    <row r="31" spans="1:28" x14ac:dyDescent="0.35">
      <c r="A31" s="1" t="s">
        <v>393</v>
      </c>
      <c r="B31">
        <v>2</v>
      </c>
      <c r="C31">
        <v>13</v>
      </c>
      <c r="D31" s="3" t="s">
        <v>35</v>
      </c>
      <c r="E31" s="11">
        <v>6.7</v>
      </c>
      <c r="F31" s="12">
        <v>7</v>
      </c>
      <c r="G31" s="11">
        <v>7.1</v>
      </c>
      <c r="H31" s="12">
        <v>7.3</v>
      </c>
      <c r="I31" s="2" t="s">
        <v>384</v>
      </c>
      <c r="J31" t="s">
        <v>385</v>
      </c>
      <c r="M31">
        <v>5.5</v>
      </c>
      <c r="N31">
        <v>5.4</v>
      </c>
      <c r="O31">
        <v>5.7</v>
      </c>
      <c r="P31">
        <v>5.5</v>
      </c>
      <c r="Q31" t="s">
        <v>386</v>
      </c>
      <c r="R31" t="s">
        <v>387</v>
      </c>
      <c r="U31">
        <v>5.3</v>
      </c>
      <c r="V31">
        <v>5.4</v>
      </c>
      <c r="W31">
        <v>5.6</v>
      </c>
      <c r="X31">
        <v>5.5</v>
      </c>
      <c r="Y31" t="s">
        <v>388</v>
      </c>
      <c r="Z31" t="s">
        <v>389</v>
      </c>
      <c r="AB31" t="s">
        <v>394</v>
      </c>
    </row>
    <row r="32" spans="1:28" x14ac:dyDescent="0.35">
      <c r="A32" s="1" t="s">
        <v>395</v>
      </c>
      <c r="B32">
        <v>2</v>
      </c>
      <c r="C32">
        <v>13</v>
      </c>
      <c r="D32" s="3" t="s">
        <v>35</v>
      </c>
      <c r="E32" s="11"/>
      <c r="F32" s="12"/>
      <c r="G32" s="11"/>
      <c r="H32" s="12"/>
      <c r="I32" s="2"/>
      <c r="Q32" t="s">
        <v>386</v>
      </c>
      <c r="R32" t="s">
        <v>387</v>
      </c>
      <c r="U32">
        <v>11.7</v>
      </c>
      <c r="V32">
        <v>11.4</v>
      </c>
      <c r="W32">
        <v>11.5</v>
      </c>
      <c r="X32">
        <v>11.2</v>
      </c>
      <c r="Y32" t="s">
        <v>388</v>
      </c>
      <c r="Z32" t="s">
        <v>389</v>
      </c>
    </row>
    <row r="33" spans="1:26" x14ac:dyDescent="0.35">
      <c r="A33" s="1" t="s">
        <v>40</v>
      </c>
      <c r="B33">
        <v>2</v>
      </c>
      <c r="C33">
        <v>14</v>
      </c>
      <c r="D33" s="3" t="s">
        <v>35</v>
      </c>
      <c r="E33">
        <v>13.2</v>
      </c>
      <c r="F33">
        <v>12.5</v>
      </c>
      <c r="G33">
        <v>12.6</v>
      </c>
      <c r="H33">
        <v>12.5</v>
      </c>
      <c r="I33" s="2" t="s">
        <v>384</v>
      </c>
      <c r="J33" t="s">
        <v>385</v>
      </c>
      <c r="M33">
        <v>13</v>
      </c>
      <c r="N33">
        <v>12.6</v>
      </c>
      <c r="O33">
        <v>12.8</v>
      </c>
      <c r="P33">
        <v>12.3</v>
      </c>
      <c r="Q33" t="s">
        <v>386</v>
      </c>
      <c r="R33" t="s">
        <v>387</v>
      </c>
      <c r="U33">
        <v>12.7</v>
      </c>
      <c r="V33">
        <v>12.6</v>
      </c>
      <c r="W33">
        <v>12.9</v>
      </c>
      <c r="X33">
        <v>12.6</v>
      </c>
      <c r="Y33" t="s">
        <v>388</v>
      </c>
      <c r="Z33" t="s">
        <v>389</v>
      </c>
    </row>
    <row r="34" spans="1:26" x14ac:dyDescent="0.35">
      <c r="A34" s="1" t="s">
        <v>41</v>
      </c>
      <c r="B34">
        <v>2</v>
      </c>
      <c r="C34">
        <v>15</v>
      </c>
      <c r="D34" s="3" t="s">
        <v>35</v>
      </c>
      <c r="E34">
        <v>9.4</v>
      </c>
      <c r="F34">
        <v>9.5</v>
      </c>
      <c r="G34">
        <v>10</v>
      </c>
      <c r="H34">
        <v>10.1</v>
      </c>
      <c r="I34" s="2" t="s">
        <v>384</v>
      </c>
      <c r="J34" t="s">
        <v>385</v>
      </c>
      <c r="M34">
        <v>9.4</v>
      </c>
      <c r="N34">
        <v>9.5</v>
      </c>
      <c r="O34">
        <v>9.8000000000000007</v>
      </c>
      <c r="P34">
        <v>9.6999999999999993</v>
      </c>
      <c r="Q34" t="s">
        <v>386</v>
      </c>
      <c r="R34" t="s">
        <v>387</v>
      </c>
      <c r="U34">
        <v>9.5</v>
      </c>
      <c r="V34">
        <v>9.4</v>
      </c>
      <c r="W34">
        <v>9.9</v>
      </c>
      <c r="X34">
        <v>9.5</v>
      </c>
      <c r="Y34" t="s">
        <v>388</v>
      </c>
      <c r="Z34" t="s">
        <v>389</v>
      </c>
    </row>
    <row r="35" spans="1:26" x14ac:dyDescent="0.35">
      <c r="A35" s="1" t="s">
        <v>42</v>
      </c>
      <c r="B35">
        <v>2</v>
      </c>
      <c r="C35">
        <v>16</v>
      </c>
      <c r="D35" s="3" t="s">
        <v>35</v>
      </c>
      <c r="E35">
        <v>9</v>
      </c>
      <c r="F35">
        <v>9.5</v>
      </c>
      <c r="G35">
        <v>9.6999999999999993</v>
      </c>
      <c r="H35">
        <v>10</v>
      </c>
      <c r="I35" s="2" t="s">
        <v>384</v>
      </c>
      <c r="J35" t="s">
        <v>385</v>
      </c>
      <c r="M35">
        <v>8.9</v>
      </c>
      <c r="N35">
        <v>9.6999999999999993</v>
      </c>
      <c r="O35">
        <v>9</v>
      </c>
      <c r="P35">
        <v>9.8000000000000007</v>
      </c>
      <c r="Q35" t="s">
        <v>386</v>
      </c>
      <c r="R35" t="s">
        <v>387</v>
      </c>
      <c r="U35">
        <v>9</v>
      </c>
      <c r="V35">
        <v>10</v>
      </c>
      <c r="W35">
        <v>9.1</v>
      </c>
      <c r="X35">
        <v>9.8000000000000007</v>
      </c>
      <c r="Y35" t="s">
        <v>388</v>
      </c>
      <c r="Z35" t="s">
        <v>389</v>
      </c>
    </row>
    <row r="36" spans="1:26" x14ac:dyDescent="0.35">
      <c r="A36" s="1" t="s">
        <v>51</v>
      </c>
      <c r="B36">
        <v>3</v>
      </c>
      <c r="C36">
        <v>1</v>
      </c>
      <c r="D36" s="3" t="s">
        <v>18</v>
      </c>
      <c r="E36">
        <v>11.1</v>
      </c>
      <c r="F36">
        <v>11</v>
      </c>
      <c r="G36">
        <v>11.2</v>
      </c>
      <c r="H36">
        <v>11.1</v>
      </c>
      <c r="I36" s="2" t="s">
        <v>384</v>
      </c>
      <c r="J36" t="s">
        <v>385</v>
      </c>
      <c r="M36">
        <v>10.5</v>
      </c>
      <c r="N36">
        <v>10.7</v>
      </c>
      <c r="O36">
        <v>10.4</v>
      </c>
      <c r="P36">
        <v>10.9</v>
      </c>
      <c r="Q36" t="s">
        <v>386</v>
      </c>
      <c r="R36" t="s">
        <v>387</v>
      </c>
      <c r="U36">
        <v>9.6999999999999993</v>
      </c>
      <c r="V36">
        <v>9.9</v>
      </c>
      <c r="W36">
        <v>9.6</v>
      </c>
      <c r="X36">
        <v>9.9</v>
      </c>
      <c r="Y36" t="s">
        <v>388</v>
      </c>
      <c r="Z36" t="s">
        <v>389</v>
      </c>
    </row>
    <row r="37" spans="1:26" x14ac:dyDescent="0.35">
      <c r="A37" s="1" t="s">
        <v>59</v>
      </c>
      <c r="B37">
        <v>3</v>
      </c>
      <c r="C37">
        <v>2</v>
      </c>
      <c r="D37" s="3" t="s">
        <v>18</v>
      </c>
      <c r="E37">
        <v>16</v>
      </c>
      <c r="F37">
        <v>15.8</v>
      </c>
      <c r="G37">
        <v>16.399999999999999</v>
      </c>
      <c r="H37">
        <v>16.100000000000001</v>
      </c>
      <c r="I37" s="2" t="s">
        <v>384</v>
      </c>
      <c r="J37" t="s">
        <v>385</v>
      </c>
      <c r="M37">
        <v>16.5</v>
      </c>
      <c r="N37">
        <v>16.399999999999999</v>
      </c>
      <c r="O37">
        <v>16</v>
      </c>
      <c r="P37">
        <v>16.7</v>
      </c>
      <c r="Q37" t="s">
        <v>386</v>
      </c>
      <c r="R37" t="s">
        <v>387</v>
      </c>
      <c r="U37">
        <v>15.7</v>
      </c>
      <c r="V37">
        <v>15.7</v>
      </c>
      <c r="W37">
        <v>15.7</v>
      </c>
      <c r="X37">
        <v>15.5</v>
      </c>
      <c r="Y37" t="s">
        <v>388</v>
      </c>
      <c r="Z37" t="s">
        <v>389</v>
      </c>
    </row>
    <row r="38" spans="1:26" x14ac:dyDescent="0.35">
      <c r="A38" s="1" t="s">
        <v>60</v>
      </c>
      <c r="B38">
        <v>3</v>
      </c>
      <c r="C38">
        <v>3</v>
      </c>
      <c r="D38" s="3" t="s">
        <v>18</v>
      </c>
      <c r="E38">
        <v>10.4</v>
      </c>
      <c r="F38">
        <v>10.199999999999999</v>
      </c>
      <c r="G38">
        <v>10.199999999999999</v>
      </c>
      <c r="H38">
        <v>10.6</v>
      </c>
      <c r="I38" s="2" t="s">
        <v>384</v>
      </c>
      <c r="J38" t="s">
        <v>385</v>
      </c>
      <c r="M38">
        <v>9.9</v>
      </c>
      <c r="N38">
        <v>10.1</v>
      </c>
      <c r="O38">
        <v>9.9</v>
      </c>
      <c r="P38">
        <v>10.3</v>
      </c>
      <c r="Q38" t="s">
        <v>386</v>
      </c>
      <c r="R38" t="s">
        <v>387</v>
      </c>
      <c r="U38">
        <v>10.1</v>
      </c>
      <c r="V38">
        <v>10</v>
      </c>
      <c r="W38">
        <v>10.1</v>
      </c>
      <c r="X38">
        <v>10.1</v>
      </c>
      <c r="Y38" t="s">
        <v>388</v>
      </c>
      <c r="Z38" t="s">
        <v>389</v>
      </c>
    </row>
    <row r="39" spans="1:26" x14ac:dyDescent="0.35">
      <c r="A39" s="1" t="s">
        <v>61</v>
      </c>
      <c r="B39">
        <v>3</v>
      </c>
      <c r="C39" s="3">
        <v>4</v>
      </c>
      <c r="D39" s="3" t="s">
        <v>18</v>
      </c>
      <c r="E39">
        <v>11.6</v>
      </c>
      <c r="F39">
        <v>11.2</v>
      </c>
      <c r="G39">
        <v>11.5</v>
      </c>
      <c r="H39">
        <v>11.6</v>
      </c>
      <c r="I39" s="2" t="s">
        <v>384</v>
      </c>
      <c r="J39" t="s">
        <v>385</v>
      </c>
      <c r="M39">
        <v>11.2</v>
      </c>
      <c r="N39">
        <v>11.1</v>
      </c>
      <c r="O39">
        <v>11.2</v>
      </c>
      <c r="P39">
        <v>11.2</v>
      </c>
      <c r="Q39" t="s">
        <v>386</v>
      </c>
      <c r="R39" t="s">
        <v>387</v>
      </c>
      <c r="U39">
        <v>10.5</v>
      </c>
      <c r="V39">
        <v>10.8</v>
      </c>
      <c r="W39">
        <v>10.9</v>
      </c>
      <c r="X39">
        <v>10.8</v>
      </c>
      <c r="Y39" t="s">
        <v>388</v>
      </c>
      <c r="Z39" t="s">
        <v>389</v>
      </c>
    </row>
    <row r="40" spans="1:26" x14ac:dyDescent="0.35">
      <c r="A40" s="1" t="s">
        <v>62</v>
      </c>
      <c r="B40">
        <v>3</v>
      </c>
      <c r="C40" s="3">
        <v>5</v>
      </c>
      <c r="D40" s="3" t="s">
        <v>18</v>
      </c>
      <c r="E40">
        <v>13.4</v>
      </c>
      <c r="F40">
        <v>12.7</v>
      </c>
      <c r="G40">
        <v>13</v>
      </c>
      <c r="H40">
        <v>12.8</v>
      </c>
      <c r="I40" s="2" t="s">
        <v>384</v>
      </c>
      <c r="J40" t="s">
        <v>385</v>
      </c>
      <c r="M40">
        <v>13</v>
      </c>
      <c r="N40">
        <v>12.5</v>
      </c>
      <c r="O40">
        <v>13.1</v>
      </c>
      <c r="P40">
        <v>12.7</v>
      </c>
      <c r="Q40" t="s">
        <v>386</v>
      </c>
      <c r="R40" t="s">
        <v>387</v>
      </c>
      <c r="U40">
        <v>12.4</v>
      </c>
      <c r="V40">
        <v>12.1</v>
      </c>
      <c r="W40">
        <v>12.5</v>
      </c>
      <c r="X40">
        <v>11.9</v>
      </c>
      <c r="Y40" t="s">
        <v>388</v>
      </c>
      <c r="Z40" t="s">
        <v>389</v>
      </c>
    </row>
    <row r="41" spans="1:26" x14ac:dyDescent="0.35">
      <c r="A41" s="1" t="s">
        <v>63</v>
      </c>
      <c r="B41">
        <v>3</v>
      </c>
      <c r="C41" s="3">
        <v>6</v>
      </c>
      <c r="D41" s="3" t="s">
        <v>18</v>
      </c>
      <c r="E41">
        <v>12.9</v>
      </c>
      <c r="F41">
        <v>13.1</v>
      </c>
      <c r="G41">
        <v>12.6</v>
      </c>
      <c r="H41">
        <v>12.9</v>
      </c>
      <c r="I41" s="2" t="s">
        <v>384</v>
      </c>
      <c r="J41" t="s">
        <v>385</v>
      </c>
      <c r="M41">
        <v>13</v>
      </c>
      <c r="N41">
        <v>13.2</v>
      </c>
      <c r="O41">
        <v>13.1</v>
      </c>
      <c r="P41">
        <v>13.5</v>
      </c>
      <c r="Q41" t="s">
        <v>386</v>
      </c>
      <c r="R41" t="s">
        <v>387</v>
      </c>
      <c r="U41">
        <v>12.6</v>
      </c>
      <c r="V41">
        <v>12.8</v>
      </c>
      <c r="W41">
        <v>12.5</v>
      </c>
      <c r="X41">
        <v>12.5</v>
      </c>
      <c r="Y41" t="s">
        <v>388</v>
      </c>
      <c r="Z41" t="s">
        <v>389</v>
      </c>
    </row>
    <row r="42" spans="1:26" x14ac:dyDescent="0.35">
      <c r="A42" s="1" t="s">
        <v>64</v>
      </c>
      <c r="B42">
        <v>3</v>
      </c>
      <c r="C42" s="3">
        <v>7</v>
      </c>
      <c r="D42" s="3" t="s">
        <v>18</v>
      </c>
      <c r="E42">
        <v>12.4</v>
      </c>
      <c r="F42">
        <v>12.3</v>
      </c>
      <c r="G42">
        <v>12.4</v>
      </c>
      <c r="H42">
        <v>12.6</v>
      </c>
      <c r="I42" s="2" t="s">
        <v>384</v>
      </c>
      <c r="J42" t="s">
        <v>385</v>
      </c>
      <c r="M42">
        <v>12.6</v>
      </c>
      <c r="N42">
        <v>12.3</v>
      </c>
      <c r="O42">
        <v>12.5</v>
      </c>
      <c r="P42">
        <v>12.6</v>
      </c>
      <c r="Q42" t="s">
        <v>386</v>
      </c>
      <c r="R42" t="s">
        <v>387</v>
      </c>
      <c r="U42">
        <v>11.9</v>
      </c>
      <c r="V42">
        <v>12</v>
      </c>
      <c r="W42">
        <v>12</v>
      </c>
      <c r="X42">
        <v>12</v>
      </c>
      <c r="Y42" t="s">
        <v>388</v>
      </c>
      <c r="Z42" t="s">
        <v>389</v>
      </c>
    </row>
    <row r="43" spans="1:26" x14ac:dyDescent="0.35">
      <c r="A43" s="1" t="s">
        <v>65</v>
      </c>
      <c r="B43">
        <v>3</v>
      </c>
      <c r="C43" s="3">
        <v>8</v>
      </c>
      <c r="D43" s="3" t="s">
        <v>18</v>
      </c>
      <c r="E43">
        <v>11.2</v>
      </c>
      <c r="F43">
        <v>11</v>
      </c>
      <c r="G43">
        <v>11.3</v>
      </c>
      <c r="H43">
        <v>11.1</v>
      </c>
      <c r="I43" s="2" t="s">
        <v>384</v>
      </c>
      <c r="J43" t="s">
        <v>385</v>
      </c>
      <c r="M43">
        <v>11.3</v>
      </c>
      <c r="N43">
        <v>11</v>
      </c>
      <c r="O43">
        <v>11.8</v>
      </c>
      <c r="P43">
        <v>11.4</v>
      </c>
      <c r="Q43" t="s">
        <v>386</v>
      </c>
      <c r="R43" t="s">
        <v>387</v>
      </c>
      <c r="U43">
        <v>11.1</v>
      </c>
      <c r="V43">
        <v>11.1</v>
      </c>
      <c r="W43">
        <v>11.2</v>
      </c>
      <c r="X43">
        <v>11</v>
      </c>
      <c r="Y43" t="s">
        <v>388</v>
      </c>
      <c r="Z43" t="s">
        <v>389</v>
      </c>
    </row>
    <row r="44" spans="1:26" x14ac:dyDescent="0.35">
      <c r="A44" s="1" t="s">
        <v>66</v>
      </c>
      <c r="B44">
        <v>3</v>
      </c>
      <c r="C44" s="3">
        <v>9</v>
      </c>
      <c r="D44" s="3" t="s">
        <v>18</v>
      </c>
      <c r="E44">
        <v>12.9</v>
      </c>
      <c r="F44">
        <v>12.7</v>
      </c>
      <c r="G44">
        <v>13.2</v>
      </c>
      <c r="H44">
        <v>12.7</v>
      </c>
      <c r="I44" s="2" t="s">
        <v>384</v>
      </c>
      <c r="J44" t="s">
        <v>385</v>
      </c>
      <c r="M44">
        <v>13.3</v>
      </c>
      <c r="N44">
        <v>12.6</v>
      </c>
      <c r="O44">
        <v>13.1</v>
      </c>
      <c r="P44">
        <v>12.6</v>
      </c>
      <c r="Q44" t="s">
        <v>386</v>
      </c>
      <c r="R44" t="s">
        <v>387</v>
      </c>
      <c r="U44">
        <v>12.5</v>
      </c>
      <c r="V44">
        <v>12.3</v>
      </c>
      <c r="W44">
        <v>12.7</v>
      </c>
      <c r="X44">
        <v>12.3</v>
      </c>
      <c r="Y44" t="s">
        <v>388</v>
      </c>
      <c r="Z44" t="s">
        <v>389</v>
      </c>
    </row>
    <row r="45" spans="1:26" x14ac:dyDescent="0.35">
      <c r="A45" s="1" t="s">
        <v>52</v>
      </c>
      <c r="B45">
        <v>3</v>
      </c>
      <c r="C45">
        <v>10</v>
      </c>
      <c r="D45" s="3" t="s">
        <v>18</v>
      </c>
      <c r="E45">
        <v>14.2</v>
      </c>
      <c r="F45">
        <v>14.7</v>
      </c>
      <c r="G45">
        <v>15.2</v>
      </c>
      <c r="H45">
        <v>14.9</v>
      </c>
      <c r="I45" s="2" t="s">
        <v>384</v>
      </c>
      <c r="J45" t="s">
        <v>385</v>
      </c>
      <c r="M45">
        <v>14.5</v>
      </c>
      <c r="N45">
        <v>14.8</v>
      </c>
      <c r="O45">
        <v>14.5</v>
      </c>
      <c r="P45">
        <v>14.8</v>
      </c>
      <c r="Q45" t="s">
        <v>386</v>
      </c>
      <c r="R45" t="s">
        <v>387</v>
      </c>
      <c r="U45">
        <v>14.5</v>
      </c>
      <c r="V45">
        <v>14.5</v>
      </c>
      <c r="W45">
        <v>14.5</v>
      </c>
      <c r="X45">
        <v>14.5</v>
      </c>
      <c r="Y45" t="s">
        <v>388</v>
      </c>
      <c r="Z45" t="s">
        <v>389</v>
      </c>
    </row>
    <row r="46" spans="1:26" x14ac:dyDescent="0.35">
      <c r="A46" s="1" t="s">
        <v>53</v>
      </c>
      <c r="B46">
        <v>3</v>
      </c>
      <c r="C46">
        <v>11</v>
      </c>
      <c r="D46" s="3" t="s">
        <v>18</v>
      </c>
      <c r="E46">
        <v>9.4</v>
      </c>
      <c r="F46">
        <v>9.3000000000000007</v>
      </c>
      <c r="G46">
        <v>9.1999999999999993</v>
      </c>
      <c r="H46">
        <v>9.5</v>
      </c>
      <c r="I46" s="2" t="s">
        <v>384</v>
      </c>
      <c r="J46" t="s">
        <v>385</v>
      </c>
      <c r="M46">
        <v>9.5</v>
      </c>
      <c r="N46">
        <v>9.4</v>
      </c>
      <c r="O46">
        <v>9.3000000000000007</v>
      </c>
      <c r="P46">
        <v>9.3000000000000007</v>
      </c>
      <c r="Q46" t="s">
        <v>386</v>
      </c>
      <c r="R46" t="s">
        <v>387</v>
      </c>
      <c r="U46">
        <v>8.8000000000000007</v>
      </c>
      <c r="V46">
        <v>9.1999999999999993</v>
      </c>
      <c r="W46">
        <v>9</v>
      </c>
      <c r="X46">
        <v>8.9</v>
      </c>
      <c r="Y46" t="s">
        <v>388</v>
      </c>
      <c r="Z46" t="s">
        <v>389</v>
      </c>
    </row>
    <row r="47" spans="1:26" x14ac:dyDescent="0.35">
      <c r="A47" s="1" t="s">
        <v>54</v>
      </c>
      <c r="B47">
        <v>3</v>
      </c>
      <c r="C47">
        <v>12</v>
      </c>
      <c r="D47" s="3" t="s">
        <v>18</v>
      </c>
      <c r="E47">
        <v>12.3</v>
      </c>
      <c r="F47">
        <v>12.7</v>
      </c>
      <c r="G47">
        <v>12.1</v>
      </c>
      <c r="H47">
        <v>12.4</v>
      </c>
      <c r="I47" s="2" t="s">
        <v>384</v>
      </c>
      <c r="J47" t="s">
        <v>385</v>
      </c>
      <c r="M47">
        <v>12.3</v>
      </c>
      <c r="N47">
        <v>12.4</v>
      </c>
      <c r="O47">
        <v>12.4</v>
      </c>
      <c r="P47">
        <v>12.1</v>
      </c>
      <c r="Q47" t="s">
        <v>386</v>
      </c>
      <c r="R47" t="s">
        <v>387</v>
      </c>
      <c r="U47">
        <v>12.1</v>
      </c>
      <c r="V47">
        <v>12.4</v>
      </c>
      <c r="W47">
        <v>12</v>
      </c>
      <c r="X47">
        <v>12.2</v>
      </c>
      <c r="Y47" t="s">
        <v>388</v>
      </c>
      <c r="Z47" t="s">
        <v>389</v>
      </c>
    </row>
    <row r="48" spans="1:26" x14ac:dyDescent="0.35">
      <c r="A48" s="1" t="s">
        <v>55</v>
      </c>
      <c r="B48">
        <v>3</v>
      </c>
      <c r="C48">
        <v>13</v>
      </c>
      <c r="D48" s="3" t="s">
        <v>18</v>
      </c>
      <c r="E48">
        <v>10.9</v>
      </c>
      <c r="F48">
        <v>11.3</v>
      </c>
      <c r="G48">
        <v>11.2</v>
      </c>
      <c r="H48">
        <v>11.5</v>
      </c>
      <c r="I48" s="2" t="s">
        <v>384</v>
      </c>
      <c r="J48" t="s">
        <v>385</v>
      </c>
      <c r="M48">
        <v>11.6</v>
      </c>
      <c r="N48">
        <v>11.5</v>
      </c>
      <c r="O48">
        <v>11.8</v>
      </c>
      <c r="P48">
        <v>11.6</v>
      </c>
      <c r="Q48" t="s">
        <v>386</v>
      </c>
      <c r="R48" t="s">
        <v>387</v>
      </c>
      <c r="U48">
        <v>10.3</v>
      </c>
      <c r="V48">
        <v>10.4</v>
      </c>
      <c r="W48">
        <v>10.199999999999999</v>
      </c>
      <c r="X48">
        <v>10.1</v>
      </c>
      <c r="Y48" t="s">
        <v>388</v>
      </c>
      <c r="Z48" t="s">
        <v>389</v>
      </c>
    </row>
    <row r="49" spans="1:26" x14ac:dyDescent="0.35">
      <c r="A49" s="1" t="s">
        <v>56</v>
      </c>
      <c r="B49">
        <v>3</v>
      </c>
      <c r="C49">
        <v>14</v>
      </c>
      <c r="D49" s="3" t="s">
        <v>18</v>
      </c>
      <c r="E49">
        <v>12.9</v>
      </c>
      <c r="F49">
        <v>12.8</v>
      </c>
      <c r="G49">
        <v>12.6</v>
      </c>
      <c r="H49">
        <v>12.8</v>
      </c>
      <c r="I49" s="2" t="s">
        <v>384</v>
      </c>
      <c r="J49" t="s">
        <v>385</v>
      </c>
      <c r="M49">
        <v>13.5</v>
      </c>
      <c r="N49">
        <v>13</v>
      </c>
      <c r="O49">
        <v>13.4</v>
      </c>
      <c r="P49">
        <v>12.9</v>
      </c>
      <c r="Q49" t="s">
        <v>386</v>
      </c>
      <c r="R49" t="s">
        <v>387</v>
      </c>
      <c r="U49">
        <v>12.5</v>
      </c>
      <c r="V49">
        <v>12.1</v>
      </c>
      <c r="W49">
        <v>12.3</v>
      </c>
      <c r="X49">
        <v>11.9</v>
      </c>
      <c r="Y49" t="s">
        <v>388</v>
      </c>
      <c r="Z49" t="s">
        <v>389</v>
      </c>
    </row>
    <row r="50" spans="1:26" x14ac:dyDescent="0.35">
      <c r="A50" s="1" t="s">
        <v>57</v>
      </c>
      <c r="B50">
        <v>3</v>
      </c>
      <c r="C50">
        <v>15</v>
      </c>
      <c r="D50" s="3" t="s">
        <v>18</v>
      </c>
      <c r="E50">
        <v>12</v>
      </c>
      <c r="F50">
        <v>11.9</v>
      </c>
      <c r="G50">
        <v>11.9</v>
      </c>
      <c r="H50">
        <v>11.8</v>
      </c>
      <c r="I50" s="2" t="s">
        <v>384</v>
      </c>
      <c r="J50" t="s">
        <v>385</v>
      </c>
      <c r="M50">
        <v>12.4</v>
      </c>
      <c r="N50">
        <v>12.1</v>
      </c>
      <c r="O50">
        <v>12.1</v>
      </c>
      <c r="P50">
        <v>12.1</v>
      </c>
      <c r="Q50" t="s">
        <v>386</v>
      </c>
      <c r="R50" t="s">
        <v>387</v>
      </c>
      <c r="U50">
        <v>11.8</v>
      </c>
      <c r="V50">
        <v>11.5</v>
      </c>
      <c r="W50">
        <v>11.8</v>
      </c>
      <c r="X50">
        <v>11.5</v>
      </c>
      <c r="Y50" t="s">
        <v>388</v>
      </c>
      <c r="Z50" t="s">
        <v>389</v>
      </c>
    </row>
    <row r="51" spans="1:26" x14ac:dyDescent="0.35">
      <c r="A51" s="1" t="s">
        <v>58</v>
      </c>
      <c r="B51">
        <v>3</v>
      </c>
      <c r="C51">
        <v>16</v>
      </c>
      <c r="D51" s="3" t="s">
        <v>18</v>
      </c>
      <c r="E51">
        <v>11.2</v>
      </c>
      <c r="F51">
        <v>11.4</v>
      </c>
      <c r="G51">
        <v>11.5</v>
      </c>
      <c r="H51">
        <v>11.2</v>
      </c>
      <c r="I51" s="2" t="s">
        <v>384</v>
      </c>
      <c r="J51" t="s">
        <v>385</v>
      </c>
      <c r="M51">
        <v>11.7</v>
      </c>
      <c r="N51">
        <v>11.4</v>
      </c>
      <c r="O51">
        <v>11.5</v>
      </c>
      <c r="P51">
        <v>11.4</v>
      </c>
      <c r="Q51" t="s">
        <v>386</v>
      </c>
      <c r="R51" t="s">
        <v>387</v>
      </c>
      <c r="U51">
        <v>10.9</v>
      </c>
      <c r="V51">
        <v>11</v>
      </c>
      <c r="W51">
        <v>11.2</v>
      </c>
      <c r="X51">
        <v>11.1</v>
      </c>
      <c r="Y51" t="s">
        <v>388</v>
      </c>
      <c r="Z51" t="s">
        <v>389</v>
      </c>
    </row>
    <row r="52" spans="1:26" x14ac:dyDescent="0.35">
      <c r="A52" s="1" t="s">
        <v>67</v>
      </c>
      <c r="B52">
        <v>4</v>
      </c>
      <c r="C52">
        <v>1</v>
      </c>
      <c r="D52" s="3" t="s">
        <v>35</v>
      </c>
      <c r="E52">
        <v>12.2</v>
      </c>
      <c r="F52">
        <v>12.8</v>
      </c>
      <c r="G52">
        <v>11.8</v>
      </c>
      <c r="H52">
        <v>11.5</v>
      </c>
      <c r="I52" s="2" t="s">
        <v>384</v>
      </c>
      <c r="J52" t="s">
        <v>385</v>
      </c>
      <c r="M52">
        <v>12</v>
      </c>
      <c r="N52">
        <v>11.8</v>
      </c>
      <c r="O52">
        <v>11.7</v>
      </c>
      <c r="P52">
        <v>11.5</v>
      </c>
      <c r="Q52" t="s">
        <v>386</v>
      </c>
      <c r="R52" t="s">
        <v>387</v>
      </c>
      <c r="U52">
        <v>12.4</v>
      </c>
      <c r="V52">
        <v>11.8</v>
      </c>
      <c r="W52">
        <v>12.4</v>
      </c>
      <c r="X52">
        <v>11.9</v>
      </c>
      <c r="Y52" t="s">
        <v>388</v>
      </c>
      <c r="Z52" t="s">
        <v>389</v>
      </c>
    </row>
    <row r="53" spans="1:26" x14ac:dyDescent="0.35">
      <c r="A53" s="1" t="s">
        <v>75</v>
      </c>
      <c r="B53">
        <v>4</v>
      </c>
      <c r="C53">
        <v>2</v>
      </c>
      <c r="D53" s="3" t="s">
        <v>35</v>
      </c>
      <c r="E53">
        <v>11.9</v>
      </c>
      <c r="F53">
        <v>12.4</v>
      </c>
      <c r="G53">
        <v>11.8</v>
      </c>
      <c r="H53">
        <v>11.7</v>
      </c>
      <c r="I53" s="2" t="s">
        <v>384</v>
      </c>
      <c r="J53" t="s">
        <v>385</v>
      </c>
      <c r="M53">
        <v>12.2</v>
      </c>
      <c r="N53">
        <v>12.4</v>
      </c>
      <c r="O53">
        <v>12.5</v>
      </c>
      <c r="P53">
        <v>12.3</v>
      </c>
      <c r="Q53" t="s">
        <v>386</v>
      </c>
      <c r="R53" t="s">
        <v>387</v>
      </c>
      <c r="U53">
        <v>12.1</v>
      </c>
      <c r="V53">
        <v>11.6</v>
      </c>
      <c r="W53">
        <v>12.2</v>
      </c>
      <c r="X53">
        <v>12</v>
      </c>
      <c r="Y53" t="s">
        <v>388</v>
      </c>
      <c r="Z53" t="s">
        <v>389</v>
      </c>
    </row>
    <row r="54" spans="1:26" x14ac:dyDescent="0.35">
      <c r="A54" s="1" t="s">
        <v>76</v>
      </c>
      <c r="B54">
        <v>4</v>
      </c>
      <c r="C54">
        <v>3</v>
      </c>
      <c r="D54" s="3" t="s">
        <v>35</v>
      </c>
      <c r="E54">
        <v>10</v>
      </c>
      <c r="F54">
        <v>10.6</v>
      </c>
      <c r="G54">
        <v>10.5</v>
      </c>
      <c r="H54">
        <v>10.4</v>
      </c>
      <c r="I54" s="2" t="s">
        <v>384</v>
      </c>
      <c r="J54" t="s">
        <v>385</v>
      </c>
      <c r="M54">
        <v>9.8000000000000007</v>
      </c>
      <c r="N54">
        <v>10.1</v>
      </c>
      <c r="O54">
        <v>9.6999999999999993</v>
      </c>
      <c r="P54">
        <v>9.9</v>
      </c>
      <c r="Q54" t="s">
        <v>386</v>
      </c>
      <c r="R54" t="s">
        <v>387</v>
      </c>
      <c r="U54">
        <v>9.6999999999999993</v>
      </c>
      <c r="V54">
        <v>10.1</v>
      </c>
      <c r="W54">
        <v>10</v>
      </c>
      <c r="X54">
        <v>10.4</v>
      </c>
      <c r="Y54" t="s">
        <v>388</v>
      </c>
      <c r="Z54" t="s">
        <v>389</v>
      </c>
    </row>
    <row r="55" spans="1:26" x14ac:dyDescent="0.35">
      <c r="A55" s="1" t="s">
        <v>77</v>
      </c>
      <c r="B55">
        <v>4</v>
      </c>
      <c r="C55" s="3">
        <v>4</v>
      </c>
      <c r="D55" s="3" t="s">
        <v>35</v>
      </c>
      <c r="E55">
        <v>11.7</v>
      </c>
      <c r="F55">
        <v>11.6</v>
      </c>
      <c r="G55">
        <v>11.9</v>
      </c>
      <c r="H55">
        <v>11.5</v>
      </c>
      <c r="I55" s="2" t="s">
        <v>384</v>
      </c>
      <c r="J55" t="s">
        <v>385</v>
      </c>
      <c r="M55">
        <v>12</v>
      </c>
      <c r="N55">
        <v>11.4</v>
      </c>
      <c r="O55">
        <v>11.6</v>
      </c>
      <c r="P55">
        <v>11</v>
      </c>
      <c r="Q55" t="s">
        <v>386</v>
      </c>
      <c r="R55" t="s">
        <v>387</v>
      </c>
      <c r="U55">
        <v>12</v>
      </c>
      <c r="V55">
        <v>11.6</v>
      </c>
      <c r="W55">
        <v>12.2</v>
      </c>
      <c r="X55">
        <v>11.4</v>
      </c>
      <c r="Y55" t="s">
        <v>388</v>
      </c>
      <c r="Z55" t="s">
        <v>389</v>
      </c>
    </row>
    <row r="56" spans="1:26" x14ac:dyDescent="0.35">
      <c r="A56" s="1" t="s">
        <v>78</v>
      </c>
      <c r="B56">
        <v>4</v>
      </c>
      <c r="C56" s="3">
        <v>5</v>
      </c>
      <c r="D56" s="3" t="s">
        <v>35</v>
      </c>
      <c r="E56">
        <v>11.6</v>
      </c>
      <c r="F56">
        <v>9.9</v>
      </c>
      <c r="G56">
        <v>11.4</v>
      </c>
      <c r="H56">
        <v>10</v>
      </c>
      <c r="I56" s="2" t="s">
        <v>384</v>
      </c>
      <c r="J56" t="s">
        <v>385</v>
      </c>
      <c r="M56">
        <v>11.2</v>
      </c>
      <c r="N56">
        <v>10</v>
      </c>
      <c r="O56">
        <v>11.2</v>
      </c>
      <c r="P56">
        <v>9.8000000000000007</v>
      </c>
      <c r="Q56" t="s">
        <v>386</v>
      </c>
      <c r="R56" t="s">
        <v>387</v>
      </c>
      <c r="U56">
        <v>11.4</v>
      </c>
      <c r="V56">
        <v>10.199999999999999</v>
      </c>
      <c r="W56">
        <v>11.6</v>
      </c>
      <c r="X56">
        <v>10.4</v>
      </c>
      <c r="Y56" t="s">
        <v>388</v>
      </c>
      <c r="Z56" t="s">
        <v>389</v>
      </c>
    </row>
    <row r="57" spans="1:26" x14ac:dyDescent="0.35">
      <c r="A57" s="1" t="s">
        <v>79</v>
      </c>
      <c r="B57">
        <v>4</v>
      </c>
      <c r="C57" s="3">
        <v>6</v>
      </c>
      <c r="D57" s="3" t="s">
        <v>35</v>
      </c>
      <c r="E57">
        <v>12</v>
      </c>
      <c r="F57">
        <v>12</v>
      </c>
      <c r="G57">
        <v>12.3</v>
      </c>
      <c r="H57">
        <v>11.8</v>
      </c>
      <c r="I57" s="2" t="s">
        <v>384</v>
      </c>
      <c r="J57" t="s">
        <v>385</v>
      </c>
      <c r="M57">
        <v>11.9</v>
      </c>
      <c r="N57">
        <v>12.1</v>
      </c>
      <c r="O57">
        <v>11.7</v>
      </c>
      <c r="P57">
        <v>11.8</v>
      </c>
      <c r="Q57" t="s">
        <v>386</v>
      </c>
      <c r="R57" t="s">
        <v>387</v>
      </c>
      <c r="U57">
        <v>12.5</v>
      </c>
      <c r="V57">
        <v>11.9</v>
      </c>
      <c r="W57">
        <v>12.2</v>
      </c>
      <c r="X57">
        <v>12.2</v>
      </c>
      <c r="Y57" t="s">
        <v>388</v>
      </c>
      <c r="Z57" t="s">
        <v>389</v>
      </c>
    </row>
    <row r="58" spans="1:26" x14ac:dyDescent="0.35">
      <c r="A58" s="1" t="s">
        <v>80</v>
      </c>
      <c r="B58">
        <v>4</v>
      </c>
      <c r="C58" s="3">
        <v>7</v>
      </c>
      <c r="D58" s="3" t="s">
        <v>35</v>
      </c>
      <c r="E58">
        <v>12.4</v>
      </c>
      <c r="F58">
        <v>12.5</v>
      </c>
      <c r="G58">
        <v>12.4</v>
      </c>
      <c r="H58">
        <v>12.3</v>
      </c>
      <c r="I58" s="2" t="s">
        <v>384</v>
      </c>
      <c r="J58" t="s">
        <v>385</v>
      </c>
      <c r="M58">
        <v>12</v>
      </c>
      <c r="N58">
        <v>11.4</v>
      </c>
      <c r="O58">
        <v>12</v>
      </c>
      <c r="P58">
        <v>11.1</v>
      </c>
      <c r="Q58" t="s">
        <v>386</v>
      </c>
      <c r="R58" t="s">
        <v>387</v>
      </c>
      <c r="U58">
        <v>12</v>
      </c>
      <c r="V58">
        <v>12.1</v>
      </c>
      <c r="W58">
        <v>12.5</v>
      </c>
      <c r="X58">
        <v>12.4</v>
      </c>
      <c r="Y58" t="s">
        <v>388</v>
      </c>
      <c r="Z58" t="s">
        <v>389</v>
      </c>
    </row>
    <row r="59" spans="1:26" x14ac:dyDescent="0.35">
      <c r="A59" s="1" t="s">
        <v>81</v>
      </c>
      <c r="B59">
        <v>4</v>
      </c>
      <c r="C59" s="3">
        <v>8</v>
      </c>
      <c r="D59" s="3" t="s">
        <v>35</v>
      </c>
      <c r="E59">
        <v>9.6999999999999993</v>
      </c>
      <c r="F59">
        <v>9.4</v>
      </c>
      <c r="G59">
        <v>10</v>
      </c>
      <c r="H59">
        <v>10.199999999999999</v>
      </c>
      <c r="I59" s="2" t="s">
        <v>384</v>
      </c>
      <c r="J59" t="s">
        <v>385</v>
      </c>
      <c r="M59">
        <v>10.1</v>
      </c>
      <c r="N59">
        <v>10.199999999999999</v>
      </c>
      <c r="O59">
        <v>10.199999999999999</v>
      </c>
      <c r="P59">
        <v>9.8000000000000007</v>
      </c>
      <c r="Q59" t="s">
        <v>386</v>
      </c>
      <c r="R59" t="s">
        <v>387</v>
      </c>
      <c r="U59">
        <v>10</v>
      </c>
      <c r="V59">
        <v>10</v>
      </c>
      <c r="W59">
        <v>10.1</v>
      </c>
      <c r="X59">
        <v>10.4</v>
      </c>
      <c r="Y59" t="s">
        <v>388</v>
      </c>
      <c r="Z59" t="s">
        <v>389</v>
      </c>
    </row>
    <row r="60" spans="1:26" x14ac:dyDescent="0.35">
      <c r="A60" s="1" t="s">
        <v>82</v>
      </c>
      <c r="B60">
        <v>4</v>
      </c>
      <c r="C60" s="3">
        <v>9</v>
      </c>
      <c r="D60" s="3" t="s">
        <v>35</v>
      </c>
      <c r="E60">
        <v>10.1</v>
      </c>
      <c r="F60">
        <v>10.199999999999999</v>
      </c>
      <c r="G60">
        <v>10.3</v>
      </c>
      <c r="H60">
        <v>10.199999999999999</v>
      </c>
      <c r="I60" s="2" t="s">
        <v>384</v>
      </c>
      <c r="J60" t="s">
        <v>385</v>
      </c>
      <c r="M60">
        <v>10.5</v>
      </c>
      <c r="N60">
        <v>10.4</v>
      </c>
      <c r="O60">
        <v>10.6</v>
      </c>
      <c r="P60">
        <v>10.3</v>
      </c>
      <c r="Q60" t="s">
        <v>386</v>
      </c>
      <c r="R60" t="s">
        <v>387</v>
      </c>
      <c r="U60">
        <v>10.5</v>
      </c>
      <c r="V60">
        <v>10.9</v>
      </c>
      <c r="W60">
        <v>10.6</v>
      </c>
      <c r="X60">
        <v>10.4</v>
      </c>
      <c r="Y60" t="s">
        <v>388</v>
      </c>
      <c r="Z60" t="s">
        <v>389</v>
      </c>
    </row>
    <row r="61" spans="1:26" x14ac:dyDescent="0.35">
      <c r="A61" s="1" t="s">
        <v>68</v>
      </c>
      <c r="B61">
        <v>4</v>
      </c>
      <c r="C61">
        <v>10</v>
      </c>
      <c r="D61" s="3" t="s">
        <v>35</v>
      </c>
      <c r="E61">
        <v>12</v>
      </c>
      <c r="F61">
        <v>12.5</v>
      </c>
      <c r="G61">
        <v>12.3</v>
      </c>
      <c r="H61">
        <v>12.1</v>
      </c>
      <c r="I61" s="2" t="s">
        <v>384</v>
      </c>
      <c r="J61" t="s">
        <v>385</v>
      </c>
      <c r="M61">
        <v>12</v>
      </c>
      <c r="N61">
        <v>12.4</v>
      </c>
      <c r="O61">
        <v>12</v>
      </c>
      <c r="P61">
        <v>12</v>
      </c>
      <c r="Q61" t="s">
        <v>386</v>
      </c>
      <c r="R61" t="s">
        <v>387</v>
      </c>
      <c r="U61">
        <v>12</v>
      </c>
      <c r="V61">
        <v>12.1</v>
      </c>
      <c r="W61">
        <v>12.4</v>
      </c>
      <c r="X61">
        <v>12.3</v>
      </c>
      <c r="Y61" t="s">
        <v>388</v>
      </c>
      <c r="Z61" t="s">
        <v>389</v>
      </c>
    </row>
    <row r="62" spans="1:26" x14ac:dyDescent="0.35">
      <c r="A62" s="1" t="s">
        <v>69</v>
      </c>
      <c r="B62">
        <v>4</v>
      </c>
      <c r="C62">
        <v>11</v>
      </c>
      <c r="D62" s="3" t="s">
        <v>35</v>
      </c>
      <c r="E62">
        <v>13.7</v>
      </c>
      <c r="F62">
        <v>13.6</v>
      </c>
      <c r="G62">
        <v>14</v>
      </c>
      <c r="H62">
        <v>13.5</v>
      </c>
      <c r="I62" s="2" t="s">
        <v>384</v>
      </c>
      <c r="J62" t="s">
        <v>385</v>
      </c>
      <c r="M62">
        <v>13.5</v>
      </c>
      <c r="N62">
        <v>13.3</v>
      </c>
      <c r="O62">
        <v>13.5</v>
      </c>
      <c r="P62">
        <v>13.1</v>
      </c>
      <c r="Q62" t="s">
        <v>386</v>
      </c>
      <c r="R62" t="s">
        <v>387</v>
      </c>
      <c r="U62">
        <v>12.9</v>
      </c>
      <c r="V62">
        <v>13.1</v>
      </c>
      <c r="W62">
        <v>13.3</v>
      </c>
      <c r="X62">
        <v>13.6</v>
      </c>
      <c r="Y62" t="s">
        <v>388</v>
      </c>
      <c r="Z62" t="s">
        <v>389</v>
      </c>
    </row>
    <row r="63" spans="1:26" x14ac:dyDescent="0.35">
      <c r="A63" s="1" t="s">
        <v>70</v>
      </c>
      <c r="B63">
        <v>4</v>
      </c>
      <c r="C63">
        <v>12</v>
      </c>
      <c r="D63" s="3" t="s">
        <v>35</v>
      </c>
      <c r="E63">
        <v>12.2</v>
      </c>
      <c r="F63">
        <v>12</v>
      </c>
      <c r="G63">
        <v>11.8</v>
      </c>
      <c r="H63">
        <v>12</v>
      </c>
      <c r="I63" s="2" t="s">
        <v>384</v>
      </c>
      <c r="J63" t="s">
        <v>385</v>
      </c>
      <c r="M63">
        <v>12.6</v>
      </c>
      <c r="N63">
        <v>12.8</v>
      </c>
      <c r="O63">
        <v>12.4</v>
      </c>
      <c r="P63">
        <v>12.3</v>
      </c>
      <c r="Q63" t="s">
        <v>386</v>
      </c>
      <c r="R63" t="s">
        <v>387</v>
      </c>
      <c r="U63">
        <v>12.5</v>
      </c>
      <c r="V63">
        <v>11.9</v>
      </c>
      <c r="W63">
        <v>12.1</v>
      </c>
      <c r="X63">
        <v>12.2</v>
      </c>
      <c r="Y63" t="s">
        <v>388</v>
      </c>
      <c r="Z63" t="s">
        <v>389</v>
      </c>
    </row>
    <row r="64" spans="1:26" x14ac:dyDescent="0.35">
      <c r="A64" s="1" t="s">
        <v>71</v>
      </c>
      <c r="B64">
        <v>4</v>
      </c>
      <c r="C64">
        <v>13</v>
      </c>
      <c r="D64" s="3" t="s">
        <v>35</v>
      </c>
      <c r="E64">
        <v>13.7</v>
      </c>
      <c r="F64">
        <v>13.5</v>
      </c>
      <c r="G64">
        <v>13.8</v>
      </c>
      <c r="H64">
        <v>13.7</v>
      </c>
      <c r="I64" s="2" t="s">
        <v>384</v>
      </c>
      <c r="J64" t="s">
        <v>385</v>
      </c>
      <c r="M64">
        <v>13.9</v>
      </c>
      <c r="N64">
        <v>13.4</v>
      </c>
      <c r="O64">
        <v>14</v>
      </c>
      <c r="P64">
        <v>13.4</v>
      </c>
      <c r="Q64" t="s">
        <v>386</v>
      </c>
      <c r="R64" t="s">
        <v>387</v>
      </c>
      <c r="U64">
        <v>13.4</v>
      </c>
      <c r="V64">
        <v>13.3</v>
      </c>
      <c r="W64">
        <v>13.8</v>
      </c>
      <c r="X64">
        <v>13.4</v>
      </c>
      <c r="Y64" t="s">
        <v>388</v>
      </c>
      <c r="Z64" t="s">
        <v>389</v>
      </c>
    </row>
    <row r="65" spans="1:27" x14ac:dyDescent="0.35">
      <c r="A65" s="1" t="s">
        <v>72</v>
      </c>
      <c r="B65">
        <v>4</v>
      </c>
      <c r="C65">
        <v>14</v>
      </c>
      <c r="D65" s="3" t="s">
        <v>35</v>
      </c>
      <c r="E65">
        <v>12.5</v>
      </c>
      <c r="F65">
        <v>12.2</v>
      </c>
      <c r="G65">
        <v>12.6</v>
      </c>
      <c r="H65">
        <v>12.6</v>
      </c>
      <c r="I65" s="2" t="s">
        <v>384</v>
      </c>
      <c r="J65" t="s">
        <v>385</v>
      </c>
      <c r="M65">
        <v>12.4</v>
      </c>
      <c r="N65">
        <v>12.1</v>
      </c>
      <c r="O65">
        <v>12.2</v>
      </c>
      <c r="P65">
        <v>12.1</v>
      </c>
      <c r="Q65" t="s">
        <v>386</v>
      </c>
      <c r="R65" t="s">
        <v>387</v>
      </c>
      <c r="U65">
        <v>12.5</v>
      </c>
      <c r="V65">
        <v>12.6</v>
      </c>
      <c r="W65">
        <v>12.4</v>
      </c>
      <c r="X65">
        <v>12.6</v>
      </c>
      <c r="Y65" t="s">
        <v>388</v>
      </c>
      <c r="Z65" t="s">
        <v>389</v>
      </c>
    </row>
    <row r="66" spans="1:27" x14ac:dyDescent="0.35">
      <c r="A66" s="1" t="s">
        <v>73</v>
      </c>
      <c r="B66">
        <v>4</v>
      </c>
      <c r="C66">
        <v>15</v>
      </c>
      <c r="D66" s="3" t="s">
        <v>35</v>
      </c>
      <c r="E66">
        <v>14.3</v>
      </c>
      <c r="F66">
        <v>14.5</v>
      </c>
      <c r="G66">
        <v>14.6</v>
      </c>
      <c r="H66">
        <v>14.8</v>
      </c>
      <c r="I66" s="2" t="s">
        <v>384</v>
      </c>
      <c r="J66" t="s">
        <v>385</v>
      </c>
      <c r="M66">
        <v>14.3</v>
      </c>
      <c r="N66">
        <v>14.2</v>
      </c>
      <c r="O66">
        <v>14.4</v>
      </c>
      <c r="P66">
        <v>14.3</v>
      </c>
      <c r="Q66" t="s">
        <v>386</v>
      </c>
      <c r="R66" t="s">
        <v>387</v>
      </c>
      <c r="T66" t="s">
        <v>396</v>
      </c>
      <c r="U66">
        <v>14.2</v>
      </c>
      <c r="V66">
        <v>14.3</v>
      </c>
      <c r="W66">
        <v>14.5</v>
      </c>
      <c r="X66">
        <v>14.7</v>
      </c>
      <c r="Y66" t="s">
        <v>388</v>
      </c>
      <c r="Z66" t="s">
        <v>389</v>
      </c>
    </row>
    <row r="67" spans="1:27" x14ac:dyDescent="0.35">
      <c r="A67" s="1" t="s">
        <v>74</v>
      </c>
      <c r="B67">
        <v>4</v>
      </c>
      <c r="C67">
        <v>16</v>
      </c>
      <c r="D67" s="3" t="s">
        <v>35</v>
      </c>
      <c r="E67">
        <v>11.9</v>
      </c>
      <c r="F67">
        <v>11.5</v>
      </c>
      <c r="G67">
        <v>12</v>
      </c>
      <c r="H67">
        <v>12.5</v>
      </c>
      <c r="I67" s="2" t="s">
        <v>384</v>
      </c>
      <c r="J67" t="s">
        <v>385</v>
      </c>
      <c r="M67">
        <v>12.8</v>
      </c>
      <c r="N67">
        <v>12.4</v>
      </c>
      <c r="O67">
        <v>13.3</v>
      </c>
      <c r="P67">
        <v>12.2</v>
      </c>
      <c r="Q67" t="s">
        <v>386</v>
      </c>
      <c r="R67" t="s">
        <v>387</v>
      </c>
      <c r="U67">
        <v>14.2</v>
      </c>
      <c r="V67">
        <v>13.9</v>
      </c>
      <c r="W67">
        <v>13.9</v>
      </c>
      <c r="X67">
        <v>13.8</v>
      </c>
      <c r="Y67" t="s">
        <v>388</v>
      </c>
      <c r="Z67" t="s">
        <v>389</v>
      </c>
    </row>
    <row r="68" spans="1:27" x14ac:dyDescent="0.35">
      <c r="A68" s="1" t="s">
        <v>83</v>
      </c>
      <c r="B68">
        <v>5</v>
      </c>
      <c r="C68">
        <v>1</v>
      </c>
      <c r="D68" s="3" t="s">
        <v>18</v>
      </c>
      <c r="E68">
        <v>12.3</v>
      </c>
      <c r="F68">
        <v>12.4</v>
      </c>
      <c r="G68">
        <v>12</v>
      </c>
      <c r="H68">
        <v>12.2</v>
      </c>
      <c r="I68" s="2" t="s">
        <v>384</v>
      </c>
      <c r="J68" t="s">
        <v>385</v>
      </c>
      <c r="M68">
        <v>12.3</v>
      </c>
      <c r="N68">
        <v>12.4</v>
      </c>
      <c r="O68">
        <v>12.6</v>
      </c>
      <c r="P68">
        <v>12.5</v>
      </c>
      <c r="Q68" t="s">
        <v>386</v>
      </c>
      <c r="R68" t="s">
        <v>387</v>
      </c>
      <c r="U68">
        <v>12.7</v>
      </c>
      <c r="V68">
        <v>12.5</v>
      </c>
      <c r="W68">
        <v>12.6</v>
      </c>
      <c r="X68">
        <v>12.7</v>
      </c>
      <c r="Y68" t="s">
        <v>388</v>
      </c>
      <c r="Z68" t="s">
        <v>389</v>
      </c>
    </row>
    <row r="69" spans="1:27" x14ac:dyDescent="0.35">
      <c r="A69" s="1" t="s">
        <v>94</v>
      </c>
      <c r="B69">
        <v>5</v>
      </c>
      <c r="C69">
        <v>2</v>
      </c>
      <c r="D69" s="3" t="s">
        <v>18</v>
      </c>
      <c r="E69" s="7">
        <v>14.3</v>
      </c>
      <c r="F69">
        <v>14.6</v>
      </c>
      <c r="G69" s="7">
        <v>14.2</v>
      </c>
      <c r="H69">
        <v>14.7</v>
      </c>
      <c r="I69" s="2" t="s">
        <v>384</v>
      </c>
      <c r="J69" t="s">
        <v>385</v>
      </c>
      <c r="M69">
        <v>14.5</v>
      </c>
      <c r="N69">
        <v>15.1</v>
      </c>
      <c r="O69">
        <v>14.6</v>
      </c>
      <c r="P69">
        <v>15.5</v>
      </c>
      <c r="Q69" t="s">
        <v>386</v>
      </c>
      <c r="R69" t="s">
        <v>387</v>
      </c>
      <c r="U69">
        <v>14.8</v>
      </c>
      <c r="V69">
        <v>16</v>
      </c>
      <c r="W69">
        <v>15</v>
      </c>
      <c r="X69">
        <v>16</v>
      </c>
      <c r="Y69" t="s">
        <v>388</v>
      </c>
      <c r="Z69" t="s">
        <v>389</v>
      </c>
    </row>
    <row r="70" spans="1:27" x14ac:dyDescent="0.35">
      <c r="A70" s="1" t="s">
        <v>95</v>
      </c>
      <c r="B70">
        <v>5</v>
      </c>
      <c r="C70">
        <v>3</v>
      </c>
      <c r="D70" s="3" t="s">
        <v>18</v>
      </c>
      <c r="E70">
        <v>14.7</v>
      </c>
      <c r="F70">
        <v>14.9</v>
      </c>
      <c r="G70">
        <v>14.9</v>
      </c>
      <c r="H70">
        <v>15</v>
      </c>
      <c r="I70" s="2" t="s">
        <v>384</v>
      </c>
      <c r="J70" t="s">
        <v>385</v>
      </c>
      <c r="M70">
        <v>14.8</v>
      </c>
      <c r="N70">
        <v>14.9</v>
      </c>
      <c r="O70">
        <v>15</v>
      </c>
      <c r="P70">
        <v>14.9</v>
      </c>
      <c r="Q70" t="s">
        <v>386</v>
      </c>
      <c r="R70" t="s">
        <v>387</v>
      </c>
      <c r="U70">
        <v>15.1</v>
      </c>
      <c r="V70">
        <v>15.1</v>
      </c>
      <c r="W70">
        <v>15.2</v>
      </c>
      <c r="X70">
        <v>15.2</v>
      </c>
      <c r="Y70" t="s">
        <v>388</v>
      </c>
      <c r="Z70" t="s">
        <v>389</v>
      </c>
    </row>
    <row r="71" spans="1:27" x14ac:dyDescent="0.35">
      <c r="A71" s="1" t="s">
        <v>96</v>
      </c>
      <c r="B71">
        <v>5</v>
      </c>
      <c r="C71" s="3">
        <v>4</v>
      </c>
      <c r="D71" s="3" t="s">
        <v>18</v>
      </c>
      <c r="E71">
        <v>13.7</v>
      </c>
      <c r="F71">
        <v>14</v>
      </c>
      <c r="G71">
        <v>13.7</v>
      </c>
      <c r="H71">
        <v>14.2</v>
      </c>
      <c r="I71" s="2" t="s">
        <v>384</v>
      </c>
      <c r="J71" t="s">
        <v>385</v>
      </c>
      <c r="M71">
        <v>13.7</v>
      </c>
      <c r="N71">
        <v>14</v>
      </c>
      <c r="O71">
        <v>14</v>
      </c>
      <c r="P71">
        <v>14.2</v>
      </c>
      <c r="Q71" t="s">
        <v>386</v>
      </c>
      <c r="R71" t="s">
        <v>387</v>
      </c>
      <c r="Y71" t="s">
        <v>388</v>
      </c>
      <c r="Z71" t="s">
        <v>389</v>
      </c>
      <c r="AA71" t="s">
        <v>397</v>
      </c>
    </row>
    <row r="72" spans="1:27" x14ac:dyDescent="0.35">
      <c r="A72" s="1" t="s">
        <v>398</v>
      </c>
      <c r="C72" s="3"/>
      <c r="D72" s="3"/>
      <c r="I72" s="2"/>
      <c r="U72">
        <v>10.5</v>
      </c>
      <c r="V72">
        <v>10.5</v>
      </c>
      <c r="W72">
        <v>10.5</v>
      </c>
      <c r="X72">
        <v>10.4</v>
      </c>
      <c r="Y72" t="s">
        <v>388</v>
      </c>
      <c r="Z72" t="s">
        <v>389</v>
      </c>
    </row>
    <row r="73" spans="1:27" x14ac:dyDescent="0.35">
      <c r="A73" s="1" t="s">
        <v>97</v>
      </c>
      <c r="B73">
        <v>5</v>
      </c>
      <c r="C73" s="3">
        <v>5</v>
      </c>
      <c r="D73" s="3" t="s">
        <v>18</v>
      </c>
      <c r="E73">
        <v>10.5</v>
      </c>
      <c r="F73">
        <v>10.6</v>
      </c>
      <c r="G73">
        <v>10.5</v>
      </c>
      <c r="H73">
        <v>10.7</v>
      </c>
      <c r="I73" s="2" t="s">
        <v>384</v>
      </c>
      <c r="J73" t="s">
        <v>385</v>
      </c>
      <c r="M73">
        <v>10</v>
      </c>
      <c r="N73">
        <v>9.8000000000000007</v>
      </c>
      <c r="O73">
        <v>10</v>
      </c>
      <c r="P73">
        <v>9.8000000000000007</v>
      </c>
      <c r="Q73" t="s">
        <v>386</v>
      </c>
      <c r="R73" t="s">
        <v>387</v>
      </c>
      <c r="U73">
        <v>10.5</v>
      </c>
      <c r="V73">
        <v>10.5</v>
      </c>
      <c r="W73">
        <v>10.5</v>
      </c>
      <c r="X73">
        <v>10.4</v>
      </c>
      <c r="Y73" t="s">
        <v>388</v>
      </c>
      <c r="Z73" t="s">
        <v>389</v>
      </c>
    </row>
    <row r="74" spans="1:27" x14ac:dyDescent="0.35">
      <c r="A74" s="1" t="s">
        <v>98</v>
      </c>
      <c r="B74">
        <v>5</v>
      </c>
      <c r="C74" s="3">
        <v>6</v>
      </c>
      <c r="D74" s="3" t="s">
        <v>18</v>
      </c>
      <c r="E74">
        <v>12.7</v>
      </c>
      <c r="F74">
        <v>12.5</v>
      </c>
      <c r="G74">
        <v>12.7</v>
      </c>
      <c r="H74">
        <v>12.8</v>
      </c>
      <c r="I74" s="2" t="s">
        <v>384</v>
      </c>
      <c r="J74" t="s">
        <v>385</v>
      </c>
      <c r="M74">
        <v>12.7</v>
      </c>
      <c r="N74">
        <v>12.6</v>
      </c>
      <c r="O74">
        <v>12.9</v>
      </c>
      <c r="P74">
        <v>12.8</v>
      </c>
      <c r="Q74" t="s">
        <v>386</v>
      </c>
      <c r="R74" t="s">
        <v>387</v>
      </c>
      <c r="U74">
        <v>13</v>
      </c>
      <c r="V74">
        <v>12.9</v>
      </c>
      <c r="W74">
        <v>13</v>
      </c>
      <c r="X74">
        <v>12.9</v>
      </c>
      <c r="Y74" t="s">
        <v>388</v>
      </c>
      <c r="Z74" t="s">
        <v>389</v>
      </c>
    </row>
    <row r="75" spans="1:27" x14ac:dyDescent="0.35">
      <c r="A75" s="1" t="s">
        <v>99</v>
      </c>
      <c r="B75">
        <v>5</v>
      </c>
      <c r="C75" s="3">
        <v>7</v>
      </c>
      <c r="D75" s="3" t="s">
        <v>18</v>
      </c>
      <c r="E75" s="7">
        <v>12.3</v>
      </c>
      <c r="F75">
        <v>11.9</v>
      </c>
      <c r="G75" s="7">
        <v>12.2</v>
      </c>
      <c r="H75">
        <v>12.1</v>
      </c>
      <c r="I75" s="2" t="s">
        <v>384</v>
      </c>
      <c r="J75" t="s">
        <v>385</v>
      </c>
      <c r="M75">
        <v>12.4</v>
      </c>
      <c r="N75">
        <v>11.9</v>
      </c>
      <c r="O75">
        <v>12.5</v>
      </c>
      <c r="P75">
        <v>11.8</v>
      </c>
      <c r="Q75" t="s">
        <v>386</v>
      </c>
      <c r="R75" t="s">
        <v>387</v>
      </c>
      <c r="U75">
        <v>12.2</v>
      </c>
      <c r="V75">
        <v>12.2</v>
      </c>
      <c r="W75">
        <v>12.6</v>
      </c>
      <c r="X75">
        <v>12.1</v>
      </c>
      <c r="Y75" t="s">
        <v>388</v>
      </c>
      <c r="Z75" t="s">
        <v>389</v>
      </c>
    </row>
    <row r="76" spans="1:27" x14ac:dyDescent="0.35">
      <c r="A76" s="1" t="s">
        <v>100</v>
      </c>
      <c r="B76">
        <v>5</v>
      </c>
      <c r="C76" s="3">
        <v>8</v>
      </c>
      <c r="D76" s="3" t="s">
        <v>18</v>
      </c>
      <c r="E76">
        <v>14.3</v>
      </c>
      <c r="F76">
        <v>14.4</v>
      </c>
      <c r="G76">
        <v>14.2</v>
      </c>
      <c r="H76">
        <v>14.5</v>
      </c>
      <c r="I76" s="2" t="s">
        <v>384</v>
      </c>
      <c r="J76" t="s">
        <v>385</v>
      </c>
      <c r="M76">
        <v>14.5</v>
      </c>
      <c r="N76">
        <v>14.7</v>
      </c>
      <c r="O76">
        <v>14.6</v>
      </c>
      <c r="P76">
        <v>14.4</v>
      </c>
      <c r="Q76" t="s">
        <v>386</v>
      </c>
      <c r="R76" t="s">
        <v>387</v>
      </c>
      <c r="U76">
        <v>14.7</v>
      </c>
      <c r="V76">
        <v>14.9</v>
      </c>
      <c r="W76">
        <v>14.8</v>
      </c>
      <c r="X76">
        <v>14.9</v>
      </c>
      <c r="Y76" t="s">
        <v>388</v>
      </c>
      <c r="Z76" t="s">
        <v>389</v>
      </c>
    </row>
    <row r="77" spans="1:27" x14ac:dyDescent="0.35">
      <c r="A77" s="1" t="s">
        <v>101</v>
      </c>
      <c r="B77">
        <v>5</v>
      </c>
      <c r="C77" s="3">
        <v>9</v>
      </c>
      <c r="D77" s="3" t="s">
        <v>18</v>
      </c>
      <c r="E77">
        <v>13.6</v>
      </c>
      <c r="F77">
        <v>13.5</v>
      </c>
      <c r="G77">
        <v>13.4</v>
      </c>
      <c r="H77">
        <v>13.5</v>
      </c>
      <c r="I77" s="2" t="s">
        <v>384</v>
      </c>
      <c r="J77" t="s">
        <v>385</v>
      </c>
      <c r="M77">
        <v>13.5</v>
      </c>
      <c r="N77">
        <v>13.4</v>
      </c>
      <c r="O77">
        <v>13.8</v>
      </c>
      <c r="P77">
        <v>13.3</v>
      </c>
      <c r="Q77" t="s">
        <v>386</v>
      </c>
      <c r="R77" t="s">
        <v>387</v>
      </c>
      <c r="U77">
        <v>13.8</v>
      </c>
      <c r="V77">
        <v>13.4</v>
      </c>
      <c r="W77">
        <v>14.1</v>
      </c>
      <c r="X77">
        <v>13.6</v>
      </c>
      <c r="Y77" t="s">
        <v>388</v>
      </c>
      <c r="Z77" t="s">
        <v>389</v>
      </c>
    </row>
    <row r="78" spans="1:27" x14ac:dyDescent="0.35">
      <c r="A78" s="1" t="s">
        <v>86</v>
      </c>
      <c r="B78">
        <v>5</v>
      </c>
      <c r="C78">
        <v>10</v>
      </c>
      <c r="D78" s="3" t="s">
        <v>18</v>
      </c>
      <c r="E78" s="7">
        <v>8</v>
      </c>
      <c r="F78">
        <v>8</v>
      </c>
      <c r="G78" s="7">
        <v>8.4</v>
      </c>
      <c r="H78">
        <v>8.1</v>
      </c>
      <c r="I78" s="2" t="s">
        <v>384</v>
      </c>
      <c r="J78" t="s">
        <v>385</v>
      </c>
      <c r="M78">
        <v>8.3000000000000007</v>
      </c>
      <c r="N78">
        <v>7.9</v>
      </c>
      <c r="O78">
        <v>8</v>
      </c>
      <c r="P78">
        <v>7.8</v>
      </c>
      <c r="Q78" t="s">
        <v>386</v>
      </c>
      <c r="R78" t="s">
        <v>387</v>
      </c>
      <c r="U78">
        <v>7.6</v>
      </c>
      <c r="V78">
        <v>7.9</v>
      </c>
      <c r="W78">
        <v>8.1</v>
      </c>
      <c r="X78">
        <v>7.9</v>
      </c>
      <c r="Y78" t="s">
        <v>388</v>
      </c>
      <c r="Z78" t="s">
        <v>389</v>
      </c>
    </row>
    <row r="79" spans="1:27" x14ac:dyDescent="0.35">
      <c r="A79" s="1" t="s">
        <v>88</v>
      </c>
      <c r="B79">
        <v>5</v>
      </c>
      <c r="C79">
        <v>11</v>
      </c>
      <c r="D79" s="3" t="s">
        <v>18</v>
      </c>
      <c r="E79">
        <v>13.2</v>
      </c>
      <c r="F79">
        <v>12.6</v>
      </c>
      <c r="G79">
        <v>12.9</v>
      </c>
      <c r="H79">
        <v>13.3</v>
      </c>
      <c r="I79" s="2" t="s">
        <v>384</v>
      </c>
      <c r="J79" t="s">
        <v>385</v>
      </c>
      <c r="M79">
        <v>12.4</v>
      </c>
      <c r="N79">
        <v>12.1</v>
      </c>
      <c r="O79">
        <v>12.9</v>
      </c>
      <c r="P79">
        <v>12.4</v>
      </c>
      <c r="Q79" t="s">
        <v>386</v>
      </c>
      <c r="R79" t="s">
        <v>387</v>
      </c>
      <c r="Y79" t="s">
        <v>388</v>
      </c>
      <c r="Z79" t="s">
        <v>389</v>
      </c>
      <c r="AA79" t="s">
        <v>397</v>
      </c>
    </row>
    <row r="80" spans="1:27" x14ac:dyDescent="0.35">
      <c r="A80" s="1" t="s">
        <v>399</v>
      </c>
      <c r="D80" s="3"/>
      <c r="I80" s="2"/>
      <c r="U80">
        <v>11.4</v>
      </c>
      <c r="V80">
        <v>10.5</v>
      </c>
      <c r="W80">
        <v>11.4</v>
      </c>
      <c r="X80">
        <v>10.5</v>
      </c>
      <c r="Y80" t="s">
        <v>388</v>
      </c>
      <c r="Z80" t="s">
        <v>389</v>
      </c>
    </row>
    <row r="81" spans="1:27" x14ac:dyDescent="0.35">
      <c r="A81" s="1" t="s">
        <v>89</v>
      </c>
      <c r="B81">
        <v>5</v>
      </c>
      <c r="C81">
        <v>12</v>
      </c>
      <c r="D81" s="3" t="s">
        <v>18</v>
      </c>
      <c r="E81">
        <v>12.7</v>
      </c>
      <c r="F81">
        <v>13.2</v>
      </c>
      <c r="G81">
        <v>12.7</v>
      </c>
      <c r="H81">
        <v>12.6</v>
      </c>
      <c r="I81" s="2" t="s">
        <v>384</v>
      </c>
      <c r="J81" t="s">
        <v>385</v>
      </c>
      <c r="K81" t="s">
        <v>394</v>
      </c>
      <c r="M81">
        <v>12.5</v>
      </c>
      <c r="N81">
        <v>13</v>
      </c>
      <c r="O81">
        <v>12.8</v>
      </c>
      <c r="P81">
        <v>13.4</v>
      </c>
      <c r="Q81" t="s">
        <v>386</v>
      </c>
      <c r="R81" t="s">
        <v>387</v>
      </c>
      <c r="U81">
        <v>13.1</v>
      </c>
      <c r="V81">
        <v>13.6</v>
      </c>
      <c r="W81">
        <v>13.2</v>
      </c>
      <c r="X81">
        <v>13.9</v>
      </c>
      <c r="Y81" t="s">
        <v>388</v>
      </c>
      <c r="Z81" t="s">
        <v>389</v>
      </c>
    </row>
    <row r="82" spans="1:27" x14ac:dyDescent="0.35">
      <c r="A82" s="1" t="s">
        <v>90</v>
      </c>
      <c r="B82">
        <v>5</v>
      </c>
      <c r="C82">
        <v>13</v>
      </c>
      <c r="D82" s="3" t="s">
        <v>18</v>
      </c>
      <c r="E82">
        <v>15.2</v>
      </c>
      <c r="F82">
        <v>15.7</v>
      </c>
      <c r="G82">
        <v>15.3</v>
      </c>
      <c r="H82">
        <v>15.6</v>
      </c>
      <c r="I82" s="2" t="s">
        <v>384</v>
      </c>
      <c r="J82" t="s">
        <v>385</v>
      </c>
      <c r="M82">
        <v>14.9</v>
      </c>
      <c r="N82">
        <v>15.5</v>
      </c>
      <c r="O82">
        <v>15.4</v>
      </c>
      <c r="P82">
        <v>15.5</v>
      </c>
      <c r="Q82" t="s">
        <v>386</v>
      </c>
      <c r="R82" t="s">
        <v>387</v>
      </c>
      <c r="U82">
        <v>15.7</v>
      </c>
      <c r="V82">
        <v>15.6</v>
      </c>
      <c r="W82">
        <v>15.5</v>
      </c>
      <c r="X82">
        <v>16</v>
      </c>
      <c r="Y82" t="s">
        <v>388</v>
      </c>
      <c r="Z82" t="s">
        <v>389</v>
      </c>
    </row>
    <row r="83" spans="1:27" x14ac:dyDescent="0.35">
      <c r="A83" s="1" t="s">
        <v>91</v>
      </c>
      <c r="B83">
        <v>5</v>
      </c>
      <c r="C83">
        <v>14</v>
      </c>
      <c r="D83" s="3" t="s">
        <v>18</v>
      </c>
      <c r="E83">
        <v>12.4</v>
      </c>
      <c r="F83">
        <v>12.6</v>
      </c>
      <c r="G83">
        <v>12.8</v>
      </c>
      <c r="H83">
        <v>12.6</v>
      </c>
      <c r="I83" s="2" t="s">
        <v>384</v>
      </c>
      <c r="J83" t="s">
        <v>385</v>
      </c>
      <c r="M83">
        <v>12.3</v>
      </c>
      <c r="N83">
        <v>12.4</v>
      </c>
      <c r="O83">
        <v>12.2</v>
      </c>
      <c r="P83">
        <v>12.3</v>
      </c>
      <c r="Q83" t="s">
        <v>386</v>
      </c>
      <c r="R83" t="s">
        <v>387</v>
      </c>
      <c r="U83">
        <v>12.5</v>
      </c>
      <c r="V83">
        <v>12.5</v>
      </c>
      <c r="W83">
        <v>12.5</v>
      </c>
      <c r="X83">
        <v>12.5</v>
      </c>
      <c r="Y83" t="s">
        <v>388</v>
      </c>
      <c r="Z83" t="s">
        <v>389</v>
      </c>
    </row>
    <row r="84" spans="1:27" x14ac:dyDescent="0.35">
      <c r="A84" s="1" t="s">
        <v>92</v>
      </c>
      <c r="B84">
        <v>5</v>
      </c>
      <c r="C84">
        <v>15</v>
      </c>
      <c r="D84" s="3" t="s">
        <v>18</v>
      </c>
      <c r="E84">
        <v>9.9</v>
      </c>
      <c r="F84">
        <v>9.8000000000000007</v>
      </c>
      <c r="G84">
        <v>10</v>
      </c>
      <c r="H84">
        <v>9.6</v>
      </c>
      <c r="I84" s="2" t="s">
        <v>384</v>
      </c>
      <c r="J84" t="s">
        <v>385</v>
      </c>
      <c r="M84">
        <v>10</v>
      </c>
      <c r="N84">
        <v>9.9</v>
      </c>
      <c r="O84">
        <v>10</v>
      </c>
      <c r="P84">
        <v>9.8000000000000007</v>
      </c>
      <c r="Q84" t="s">
        <v>386</v>
      </c>
      <c r="R84" t="s">
        <v>387</v>
      </c>
      <c r="U84">
        <v>9.9</v>
      </c>
      <c r="V84">
        <v>10</v>
      </c>
      <c r="W84">
        <v>10</v>
      </c>
      <c r="X84">
        <v>10.1</v>
      </c>
      <c r="Y84" t="s">
        <v>388</v>
      </c>
      <c r="Z84" t="s">
        <v>389</v>
      </c>
    </row>
    <row r="85" spans="1:27" x14ac:dyDescent="0.35">
      <c r="A85" s="1" t="s">
        <v>93</v>
      </c>
      <c r="B85">
        <v>5</v>
      </c>
      <c r="C85">
        <v>16</v>
      </c>
      <c r="D85" s="3" t="s">
        <v>18</v>
      </c>
      <c r="E85">
        <v>12.9</v>
      </c>
      <c r="F85">
        <v>13.2</v>
      </c>
      <c r="G85">
        <v>13</v>
      </c>
      <c r="H85">
        <v>12.9</v>
      </c>
      <c r="I85" s="2" t="s">
        <v>384</v>
      </c>
      <c r="J85" t="s">
        <v>385</v>
      </c>
      <c r="M85">
        <v>12.9</v>
      </c>
      <c r="N85">
        <v>13</v>
      </c>
      <c r="O85">
        <v>13</v>
      </c>
      <c r="P85">
        <v>12.9</v>
      </c>
      <c r="Q85" t="s">
        <v>386</v>
      </c>
      <c r="R85" t="s">
        <v>387</v>
      </c>
      <c r="U85">
        <v>12.5</v>
      </c>
      <c r="V85">
        <v>12.6</v>
      </c>
      <c r="W85">
        <v>12.6</v>
      </c>
      <c r="X85">
        <v>12.7</v>
      </c>
      <c r="Y85" t="s">
        <v>388</v>
      </c>
      <c r="Z85" t="s">
        <v>389</v>
      </c>
    </row>
    <row r="86" spans="1:27" x14ac:dyDescent="0.35">
      <c r="A86" s="1" t="s">
        <v>102</v>
      </c>
      <c r="B86">
        <v>6</v>
      </c>
      <c r="C86">
        <v>1</v>
      </c>
      <c r="D86" s="3" t="s">
        <v>35</v>
      </c>
      <c r="E86" s="7">
        <v>11.6</v>
      </c>
      <c r="F86">
        <v>11.5</v>
      </c>
      <c r="G86" s="7">
        <v>11.2</v>
      </c>
      <c r="H86">
        <v>10.9</v>
      </c>
      <c r="I86" s="2" t="s">
        <v>384</v>
      </c>
      <c r="J86" t="s">
        <v>385</v>
      </c>
      <c r="M86">
        <v>11.2</v>
      </c>
      <c r="N86">
        <v>11.4</v>
      </c>
      <c r="O86">
        <v>11</v>
      </c>
      <c r="P86">
        <v>11.5</v>
      </c>
      <c r="Q86" t="s">
        <v>386</v>
      </c>
      <c r="R86" t="s">
        <v>387</v>
      </c>
      <c r="U86">
        <v>10.4</v>
      </c>
      <c r="V86">
        <v>10.5</v>
      </c>
      <c r="W86">
        <v>10.6</v>
      </c>
      <c r="X86">
        <v>10.7</v>
      </c>
      <c r="Y86" t="s">
        <v>388</v>
      </c>
      <c r="Z86" t="s">
        <v>389</v>
      </c>
    </row>
    <row r="87" spans="1:27" x14ac:dyDescent="0.35">
      <c r="A87" s="1" t="s">
        <v>109</v>
      </c>
      <c r="B87">
        <v>6</v>
      </c>
      <c r="C87">
        <v>2</v>
      </c>
      <c r="D87" s="3" t="s">
        <v>35</v>
      </c>
      <c r="E87">
        <v>13.1</v>
      </c>
      <c r="F87">
        <v>13.1</v>
      </c>
      <c r="G87">
        <v>13.2</v>
      </c>
      <c r="H87">
        <v>13.1</v>
      </c>
      <c r="I87" s="2" t="s">
        <v>384</v>
      </c>
      <c r="J87" t="s">
        <v>385</v>
      </c>
      <c r="M87">
        <v>13.3</v>
      </c>
      <c r="N87">
        <v>13.2</v>
      </c>
      <c r="O87">
        <v>13.2</v>
      </c>
      <c r="P87">
        <v>13.5</v>
      </c>
      <c r="Q87" t="s">
        <v>386</v>
      </c>
      <c r="R87" t="s">
        <v>387</v>
      </c>
      <c r="U87">
        <v>12.7</v>
      </c>
      <c r="V87">
        <v>12.8</v>
      </c>
      <c r="W87">
        <v>12.7</v>
      </c>
      <c r="X87">
        <v>12.9</v>
      </c>
      <c r="Y87" t="s">
        <v>388</v>
      </c>
      <c r="Z87" t="s">
        <v>389</v>
      </c>
    </row>
    <row r="88" spans="1:27" x14ac:dyDescent="0.35">
      <c r="A88" s="1" t="s">
        <v>110</v>
      </c>
      <c r="B88">
        <v>6</v>
      </c>
      <c r="C88">
        <v>3</v>
      </c>
      <c r="D88" s="3" t="s">
        <v>35</v>
      </c>
      <c r="E88">
        <v>9</v>
      </c>
      <c r="F88">
        <v>8.6999999999999993</v>
      </c>
      <c r="G88">
        <v>9.1</v>
      </c>
      <c r="H88">
        <v>8.8000000000000007</v>
      </c>
      <c r="I88" s="2" t="s">
        <v>384</v>
      </c>
      <c r="J88" t="s">
        <v>385</v>
      </c>
      <c r="K88" t="s">
        <v>394</v>
      </c>
      <c r="M88">
        <v>8.4</v>
      </c>
      <c r="N88">
        <v>8.3000000000000007</v>
      </c>
      <c r="O88">
        <v>8.5</v>
      </c>
      <c r="P88">
        <v>8.4</v>
      </c>
      <c r="Q88" t="s">
        <v>386</v>
      </c>
      <c r="R88" t="s">
        <v>387</v>
      </c>
      <c r="U88">
        <v>7.9</v>
      </c>
      <c r="V88">
        <v>7.7</v>
      </c>
      <c r="W88">
        <v>7.9</v>
      </c>
      <c r="X88">
        <v>8</v>
      </c>
      <c r="Y88" t="s">
        <v>388</v>
      </c>
      <c r="Z88" t="s">
        <v>389</v>
      </c>
    </row>
    <row r="89" spans="1:27" x14ac:dyDescent="0.35">
      <c r="A89" s="1" t="s">
        <v>111</v>
      </c>
      <c r="B89">
        <v>6</v>
      </c>
      <c r="C89" s="3">
        <v>4</v>
      </c>
      <c r="D89" s="3" t="s">
        <v>35</v>
      </c>
      <c r="E89">
        <v>12.4</v>
      </c>
      <c r="F89">
        <v>12.2</v>
      </c>
      <c r="G89">
        <v>12.4</v>
      </c>
      <c r="H89">
        <v>12.2</v>
      </c>
      <c r="I89" s="2" t="s">
        <v>384</v>
      </c>
      <c r="J89" t="s">
        <v>385</v>
      </c>
      <c r="M89">
        <v>12</v>
      </c>
      <c r="N89">
        <v>12.2</v>
      </c>
      <c r="O89">
        <v>11.9</v>
      </c>
      <c r="P89">
        <v>12.3</v>
      </c>
      <c r="Q89" t="s">
        <v>386</v>
      </c>
      <c r="R89" t="s">
        <v>387</v>
      </c>
      <c r="U89">
        <v>11.3</v>
      </c>
      <c r="V89">
        <v>11.5</v>
      </c>
      <c r="W89">
        <v>11.6</v>
      </c>
      <c r="X89">
        <v>11.7</v>
      </c>
      <c r="Y89" t="s">
        <v>388</v>
      </c>
      <c r="Z89" t="s">
        <v>389</v>
      </c>
    </row>
    <row r="90" spans="1:27" x14ac:dyDescent="0.35">
      <c r="A90" s="1" t="s">
        <v>112</v>
      </c>
      <c r="B90">
        <v>6</v>
      </c>
      <c r="C90" s="3">
        <v>5</v>
      </c>
      <c r="D90" s="3" t="s">
        <v>35</v>
      </c>
      <c r="E90">
        <v>11</v>
      </c>
      <c r="F90">
        <v>11.2</v>
      </c>
      <c r="G90">
        <v>10.9</v>
      </c>
      <c r="H90">
        <v>11.2</v>
      </c>
      <c r="I90" s="2" t="s">
        <v>384</v>
      </c>
      <c r="J90" t="s">
        <v>385</v>
      </c>
      <c r="K90" t="s">
        <v>394</v>
      </c>
      <c r="M90">
        <v>10.7</v>
      </c>
      <c r="N90">
        <v>11</v>
      </c>
      <c r="O90">
        <v>10.5</v>
      </c>
      <c r="P90">
        <v>11.1</v>
      </c>
      <c r="Q90" t="s">
        <v>386</v>
      </c>
      <c r="R90" t="s">
        <v>387</v>
      </c>
      <c r="U90">
        <v>10.4</v>
      </c>
      <c r="V90">
        <v>10.6</v>
      </c>
      <c r="W90">
        <v>10.6</v>
      </c>
      <c r="X90">
        <v>10.7</v>
      </c>
      <c r="Y90" t="s">
        <v>388</v>
      </c>
      <c r="Z90" t="s">
        <v>389</v>
      </c>
    </row>
    <row r="91" spans="1:27" x14ac:dyDescent="0.35">
      <c r="A91" s="1" t="s">
        <v>113</v>
      </c>
      <c r="B91">
        <v>6</v>
      </c>
      <c r="C91" s="3">
        <v>6</v>
      </c>
      <c r="D91" s="3" t="s">
        <v>35</v>
      </c>
      <c r="E91" s="7">
        <v>10</v>
      </c>
      <c r="F91">
        <v>10.4</v>
      </c>
      <c r="G91" s="7">
        <v>10.199999999999999</v>
      </c>
      <c r="H91">
        <v>10.4</v>
      </c>
      <c r="I91" s="2" t="s">
        <v>384</v>
      </c>
      <c r="J91" t="s">
        <v>385</v>
      </c>
      <c r="M91">
        <v>10</v>
      </c>
      <c r="N91">
        <v>10.199999999999999</v>
      </c>
      <c r="O91">
        <v>10.1</v>
      </c>
      <c r="P91">
        <v>10.3</v>
      </c>
      <c r="Q91" t="s">
        <v>386</v>
      </c>
      <c r="R91" t="s">
        <v>387</v>
      </c>
      <c r="Y91" t="s">
        <v>388</v>
      </c>
      <c r="Z91" t="s">
        <v>389</v>
      </c>
      <c r="AA91" t="s">
        <v>397</v>
      </c>
    </row>
    <row r="92" spans="1:27" x14ac:dyDescent="0.35">
      <c r="A92" s="1" t="s">
        <v>400</v>
      </c>
      <c r="C92" s="3"/>
      <c r="D92" s="3"/>
      <c r="E92" s="7"/>
      <c r="G92" s="7"/>
      <c r="I92" s="2"/>
      <c r="U92">
        <v>15.1</v>
      </c>
      <c r="V92">
        <v>14.6</v>
      </c>
      <c r="W92">
        <v>15.1</v>
      </c>
      <c r="X92">
        <v>14.6</v>
      </c>
      <c r="Y92" t="s">
        <v>388</v>
      </c>
      <c r="Z92" t="s">
        <v>389</v>
      </c>
    </row>
    <row r="93" spans="1:27" x14ac:dyDescent="0.35">
      <c r="A93" s="1" t="s">
        <v>114</v>
      </c>
      <c r="B93">
        <v>6</v>
      </c>
      <c r="C93" s="3">
        <v>7</v>
      </c>
      <c r="D93" s="3" t="s">
        <v>35</v>
      </c>
      <c r="E93">
        <v>14.1</v>
      </c>
      <c r="F93">
        <v>14.4</v>
      </c>
      <c r="G93">
        <v>13.5</v>
      </c>
      <c r="H93">
        <v>13.6</v>
      </c>
      <c r="I93" s="2" t="s">
        <v>384</v>
      </c>
      <c r="J93" t="s">
        <v>385</v>
      </c>
      <c r="M93">
        <v>13.5</v>
      </c>
      <c r="N93">
        <v>13.6</v>
      </c>
      <c r="O93">
        <v>13.6</v>
      </c>
      <c r="P93">
        <v>14</v>
      </c>
      <c r="Q93" t="s">
        <v>386</v>
      </c>
      <c r="R93" t="s">
        <v>387</v>
      </c>
      <c r="U93">
        <v>13</v>
      </c>
      <c r="V93">
        <v>13.3</v>
      </c>
      <c r="W93">
        <v>13.1</v>
      </c>
      <c r="X93">
        <v>13.4</v>
      </c>
      <c r="Y93" t="s">
        <v>388</v>
      </c>
      <c r="Z93" t="s">
        <v>389</v>
      </c>
    </row>
    <row r="94" spans="1:27" x14ac:dyDescent="0.35">
      <c r="A94" s="1" t="s">
        <v>115</v>
      </c>
      <c r="B94">
        <v>6</v>
      </c>
      <c r="C94" s="3">
        <v>8</v>
      </c>
      <c r="D94" s="3" t="s">
        <v>35</v>
      </c>
      <c r="E94">
        <v>13.8</v>
      </c>
      <c r="F94">
        <v>13.6</v>
      </c>
      <c r="G94">
        <v>13.7</v>
      </c>
      <c r="H94">
        <v>13.6</v>
      </c>
      <c r="I94" s="2" t="s">
        <v>384</v>
      </c>
      <c r="J94" t="s">
        <v>385</v>
      </c>
      <c r="M94">
        <v>14</v>
      </c>
      <c r="N94">
        <v>13.6</v>
      </c>
      <c r="O94">
        <v>13.9</v>
      </c>
      <c r="P94">
        <v>13.5</v>
      </c>
      <c r="Q94" t="s">
        <v>386</v>
      </c>
      <c r="R94" t="s">
        <v>387</v>
      </c>
      <c r="U94">
        <v>13.5</v>
      </c>
      <c r="V94">
        <v>13.3</v>
      </c>
      <c r="W94">
        <v>13.4</v>
      </c>
      <c r="X94">
        <v>13.1</v>
      </c>
      <c r="Y94" t="s">
        <v>388</v>
      </c>
      <c r="Z94" t="s">
        <v>389</v>
      </c>
    </row>
    <row r="95" spans="1:27" x14ac:dyDescent="0.35">
      <c r="A95" s="1" t="s">
        <v>116</v>
      </c>
      <c r="B95">
        <v>6</v>
      </c>
      <c r="C95" s="3">
        <v>9</v>
      </c>
      <c r="D95" s="3" t="s">
        <v>35</v>
      </c>
      <c r="E95">
        <v>13.2</v>
      </c>
      <c r="F95">
        <v>13.7</v>
      </c>
      <c r="G95">
        <v>13.1</v>
      </c>
      <c r="H95">
        <v>13.3</v>
      </c>
      <c r="I95" s="2" t="s">
        <v>384</v>
      </c>
      <c r="J95" t="s">
        <v>385</v>
      </c>
      <c r="M95">
        <v>13.5</v>
      </c>
      <c r="N95">
        <v>13.7</v>
      </c>
      <c r="O95">
        <v>13.3</v>
      </c>
      <c r="P95">
        <v>13.5</v>
      </c>
      <c r="Q95" t="s">
        <v>386</v>
      </c>
      <c r="R95" t="s">
        <v>387</v>
      </c>
      <c r="U95">
        <v>13.1</v>
      </c>
      <c r="V95">
        <v>13.2</v>
      </c>
      <c r="W95">
        <v>12.9</v>
      </c>
      <c r="X95">
        <v>13.2</v>
      </c>
      <c r="Y95" t="s">
        <v>388</v>
      </c>
      <c r="Z95" t="s">
        <v>389</v>
      </c>
    </row>
    <row r="96" spans="1:27" x14ac:dyDescent="0.35">
      <c r="A96" s="1" t="s">
        <v>103</v>
      </c>
      <c r="B96">
        <v>6</v>
      </c>
      <c r="C96">
        <v>10</v>
      </c>
      <c r="D96" s="3" t="s">
        <v>35</v>
      </c>
      <c r="E96">
        <v>11.3</v>
      </c>
      <c r="F96">
        <v>11.5</v>
      </c>
      <c r="G96">
        <v>11.1</v>
      </c>
      <c r="H96">
        <v>11.2</v>
      </c>
      <c r="I96" s="2" t="s">
        <v>384</v>
      </c>
      <c r="J96" t="s">
        <v>385</v>
      </c>
      <c r="M96">
        <v>11</v>
      </c>
      <c r="N96">
        <v>11.1</v>
      </c>
      <c r="O96">
        <v>11</v>
      </c>
      <c r="P96">
        <v>11.2</v>
      </c>
      <c r="Q96" t="s">
        <v>386</v>
      </c>
      <c r="R96" t="s">
        <v>387</v>
      </c>
      <c r="Y96" t="s">
        <v>388</v>
      </c>
      <c r="Z96" t="s">
        <v>389</v>
      </c>
      <c r="AA96" t="s">
        <v>401</v>
      </c>
    </row>
    <row r="97" spans="1:27" x14ac:dyDescent="0.35">
      <c r="A97" s="1" t="s">
        <v>402</v>
      </c>
      <c r="D97" s="3"/>
      <c r="I97" s="2"/>
      <c r="U97">
        <v>14.9</v>
      </c>
      <c r="V97">
        <v>15.1</v>
      </c>
      <c r="W97">
        <v>15</v>
      </c>
      <c r="X97">
        <v>14.9</v>
      </c>
      <c r="Y97" t="s">
        <v>388</v>
      </c>
      <c r="Z97" t="s">
        <v>389</v>
      </c>
    </row>
    <row r="98" spans="1:27" x14ac:dyDescent="0.35">
      <c r="A98" s="1" t="s">
        <v>104</v>
      </c>
      <c r="B98">
        <v>6</v>
      </c>
      <c r="C98">
        <v>11</v>
      </c>
      <c r="D98" s="3" t="s">
        <v>35</v>
      </c>
      <c r="E98">
        <v>16</v>
      </c>
      <c r="F98">
        <v>15.9</v>
      </c>
      <c r="G98">
        <v>16.100000000000001</v>
      </c>
      <c r="H98">
        <v>16.2</v>
      </c>
      <c r="I98" s="2" t="s">
        <v>384</v>
      </c>
      <c r="J98" t="s">
        <v>385</v>
      </c>
      <c r="Q98" t="s">
        <v>386</v>
      </c>
      <c r="R98" t="s">
        <v>387</v>
      </c>
      <c r="S98" t="s">
        <v>403</v>
      </c>
      <c r="Y98" t="s">
        <v>388</v>
      </c>
      <c r="Z98" t="s">
        <v>389</v>
      </c>
      <c r="AA98" t="s">
        <v>401</v>
      </c>
    </row>
    <row r="99" spans="1:27" x14ac:dyDescent="0.35">
      <c r="A99" s="1" t="s">
        <v>404</v>
      </c>
      <c r="D99" s="3"/>
      <c r="I99" s="2"/>
      <c r="U99">
        <v>12</v>
      </c>
      <c r="V99">
        <v>11.2</v>
      </c>
      <c r="W99">
        <v>11.9</v>
      </c>
      <c r="X99">
        <v>11</v>
      </c>
      <c r="Y99" t="s">
        <v>388</v>
      </c>
      <c r="Z99" t="s">
        <v>389</v>
      </c>
    </row>
    <row r="100" spans="1:27" x14ac:dyDescent="0.35">
      <c r="A100" s="1" t="s">
        <v>105</v>
      </c>
      <c r="B100">
        <v>6</v>
      </c>
      <c r="C100">
        <v>12</v>
      </c>
      <c r="D100" s="3" t="s">
        <v>35</v>
      </c>
      <c r="E100">
        <v>16.399999999999999</v>
      </c>
      <c r="F100">
        <v>16.600000000000001</v>
      </c>
      <c r="G100">
        <v>16.7</v>
      </c>
      <c r="H100">
        <v>16.600000000000001</v>
      </c>
      <c r="I100" s="2" t="s">
        <v>384</v>
      </c>
      <c r="J100" t="s">
        <v>385</v>
      </c>
      <c r="M100">
        <v>16.600000000000001</v>
      </c>
      <c r="N100">
        <v>16.2</v>
      </c>
      <c r="O100">
        <v>17</v>
      </c>
      <c r="P100">
        <v>16.5</v>
      </c>
      <c r="Q100" t="s">
        <v>386</v>
      </c>
      <c r="R100" t="s">
        <v>387</v>
      </c>
      <c r="U100">
        <v>16</v>
      </c>
      <c r="V100">
        <v>16.399999999999999</v>
      </c>
      <c r="W100">
        <v>16.2</v>
      </c>
      <c r="X100">
        <v>16.3</v>
      </c>
      <c r="Y100" t="s">
        <v>388</v>
      </c>
      <c r="Z100" t="s">
        <v>389</v>
      </c>
    </row>
    <row r="101" spans="1:27" x14ac:dyDescent="0.35">
      <c r="A101" s="1" t="s">
        <v>106</v>
      </c>
      <c r="B101">
        <v>6</v>
      </c>
      <c r="C101">
        <v>13</v>
      </c>
      <c r="D101" s="3" t="s">
        <v>35</v>
      </c>
      <c r="E101">
        <v>14.9</v>
      </c>
      <c r="F101">
        <v>14.7</v>
      </c>
      <c r="G101">
        <v>15.4</v>
      </c>
      <c r="H101">
        <v>15.1</v>
      </c>
      <c r="I101" s="2" t="s">
        <v>384</v>
      </c>
      <c r="J101" t="s">
        <v>385</v>
      </c>
      <c r="M101">
        <v>14.5</v>
      </c>
      <c r="N101">
        <v>14.3</v>
      </c>
      <c r="O101">
        <v>14.9</v>
      </c>
      <c r="P101">
        <v>14.8</v>
      </c>
      <c r="Q101" t="s">
        <v>386</v>
      </c>
      <c r="R101" t="s">
        <v>387</v>
      </c>
      <c r="U101">
        <v>13.2</v>
      </c>
      <c r="V101">
        <v>13.3</v>
      </c>
      <c r="W101">
        <v>13.5</v>
      </c>
      <c r="X101">
        <v>13.2</v>
      </c>
      <c r="Y101" t="s">
        <v>388</v>
      </c>
      <c r="Z101" t="s">
        <v>389</v>
      </c>
    </row>
    <row r="102" spans="1:27" x14ac:dyDescent="0.35">
      <c r="A102" s="1" t="s">
        <v>107</v>
      </c>
      <c r="B102">
        <v>6</v>
      </c>
      <c r="C102">
        <v>14</v>
      </c>
      <c r="D102" s="3" t="s">
        <v>35</v>
      </c>
      <c r="E102">
        <v>14.8</v>
      </c>
      <c r="F102">
        <v>14.7</v>
      </c>
      <c r="G102">
        <v>14.7</v>
      </c>
      <c r="H102">
        <v>14.8</v>
      </c>
      <c r="I102" s="2" t="s">
        <v>384</v>
      </c>
      <c r="J102" t="s">
        <v>385</v>
      </c>
      <c r="M102">
        <v>14.5</v>
      </c>
      <c r="N102">
        <v>14.2</v>
      </c>
      <c r="O102">
        <v>14.9</v>
      </c>
      <c r="P102">
        <v>14.6</v>
      </c>
      <c r="Q102" t="s">
        <v>386</v>
      </c>
      <c r="R102" t="s">
        <v>387</v>
      </c>
      <c r="U102">
        <v>14.3</v>
      </c>
      <c r="V102">
        <v>14.2</v>
      </c>
      <c r="W102">
        <v>14.3</v>
      </c>
      <c r="X102">
        <v>14.1</v>
      </c>
      <c r="Y102" t="s">
        <v>388</v>
      </c>
      <c r="Z102" t="s">
        <v>389</v>
      </c>
    </row>
    <row r="103" spans="1:27" x14ac:dyDescent="0.35">
      <c r="A103" s="1" t="s">
        <v>108</v>
      </c>
      <c r="B103">
        <v>6</v>
      </c>
      <c r="C103">
        <v>15</v>
      </c>
      <c r="D103" s="3" t="s">
        <v>35</v>
      </c>
      <c r="E103">
        <v>12.1</v>
      </c>
      <c r="F103">
        <v>11.9</v>
      </c>
      <c r="G103">
        <v>12</v>
      </c>
      <c r="H103">
        <v>11.8</v>
      </c>
      <c r="I103" s="2" t="s">
        <v>384</v>
      </c>
      <c r="J103" t="s">
        <v>385</v>
      </c>
      <c r="M103">
        <v>12.3</v>
      </c>
      <c r="N103">
        <v>11.7</v>
      </c>
      <c r="O103">
        <v>12.2</v>
      </c>
      <c r="P103">
        <v>12</v>
      </c>
      <c r="Q103" t="s">
        <v>386</v>
      </c>
      <c r="R103" t="s">
        <v>387</v>
      </c>
      <c r="U103">
        <v>12.2</v>
      </c>
      <c r="V103">
        <v>11.9</v>
      </c>
      <c r="W103">
        <v>12.1</v>
      </c>
      <c r="X103">
        <v>11.8</v>
      </c>
      <c r="Y103" t="s">
        <v>388</v>
      </c>
      <c r="Z103" t="s">
        <v>389</v>
      </c>
    </row>
    <row r="104" spans="1:27" x14ac:dyDescent="0.35">
      <c r="A104" s="1" t="s">
        <v>344</v>
      </c>
      <c r="B104">
        <v>6</v>
      </c>
      <c r="C104">
        <v>16</v>
      </c>
      <c r="D104" s="3" t="s">
        <v>35</v>
      </c>
      <c r="E104">
        <v>11.4</v>
      </c>
      <c r="F104">
        <v>11.3</v>
      </c>
      <c r="G104">
        <v>11.4</v>
      </c>
      <c r="H104">
        <v>11.1</v>
      </c>
      <c r="I104" s="2" t="s">
        <v>384</v>
      </c>
      <c r="J104" t="s">
        <v>385</v>
      </c>
      <c r="M104">
        <v>11.4</v>
      </c>
      <c r="N104">
        <v>11</v>
      </c>
      <c r="O104">
        <v>11.1</v>
      </c>
      <c r="P104">
        <v>11</v>
      </c>
      <c r="Q104" t="s">
        <v>386</v>
      </c>
      <c r="R104" t="s">
        <v>387</v>
      </c>
      <c r="U104">
        <v>11</v>
      </c>
      <c r="V104">
        <v>11</v>
      </c>
      <c r="W104">
        <v>11</v>
      </c>
      <c r="X104">
        <v>10.8</v>
      </c>
      <c r="Y104" t="s">
        <v>388</v>
      </c>
      <c r="Z104" t="s">
        <v>389</v>
      </c>
    </row>
    <row r="105" spans="1:27" x14ac:dyDescent="0.35">
      <c r="A105" s="1" t="s">
        <v>117</v>
      </c>
      <c r="B105">
        <v>7</v>
      </c>
      <c r="C105">
        <v>1</v>
      </c>
      <c r="D105" s="3" t="s">
        <v>118</v>
      </c>
      <c r="E105">
        <v>7.1</v>
      </c>
      <c r="F105">
        <v>6.8</v>
      </c>
      <c r="G105">
        <v>7.9</v>
      </c>
      <c r="H105">
        <v>8.1</v>
      </c>
      <c r="I105" s="2" t="s">
        <v>384</v>
      </c>
      <c r="J105" t="s">
        <v>385</v>
      </c>
      <c r="M105">
        <v>5.7</v>
      </c>
      <c r="N105">
        <v>5.5</v>
      </c>
      <c r="O105">
        <v>5.5</v>
      </c>
      <c r="P105">
        <v>5.2</v>
      </c>
      <c r="Q105" t="s">
        <v>386</v>
      </c>
      <c r="R105" t="s">
        <v>387</v>
      </c>
      <c r="U105">
        <v>5.9</v>
      </c>
      <c r="V105">
        <v>5.4</v>
      </c>
      <c r="W105">
        <v>5.8</v>
      </c>
      <c r="X105">
        <v>5.5</v>
      </c>
      <c r="Y105" t="s">
        <v>388</v>
      </c>
      <c r="Z105" t="s">
        <v>389</v>
      </c>
    </row>
    <row r="106" spans="1:27" x14ac:dyDescent="0.35">
      <c r="A106" s="1" t="s">
        <v>126</v>
      </c>
      <c r="B106">
        <v>7</v>
      </c>
      <c r="C106">
        <v>2</v>
      </c>
      <c r="D106" s="3" t="s">
        <v>118</v>
      </c>
      <c r="E106">
        <v>8.9</v>
      </c>
      <c r="F106">
        <v>9.3000000000000007</v>
      </c>
      <c r="G106">
        <v>9.5</v>
      </c>
      <c r="H106">
        <v>10.199999999999999</v>
      </c>
      <c r="I106" s="2" t="s">
        <v>384</v>
      </c>
      <c r="J106" t="s">
        <v>385</v>
      </c>
      <c r="M106">
        <v>6.1</v>
      </c>
      <c r="N106">
        <v>6.4</v>
      </c>
      <c r="O106">
        <v>6.2</v>
      </c>
      <c r="P106">
        <v>6.5</v>
      </c>
      <c r="Q106" t="s">
        <v>386</v>
      </c>
      <c r="R106" t="s">
        <v>387</v>
      </c>
      <c r="U106">
        <v>6.2</v>
      </c>
      <c r="V106">
        <v>6.2</v>
      </c>
      <c r="W106">
        <v>6</v>
      </c>
      <c r="X106">
        <v>6.2</v>
      </c>
      <c r="Y106" t="s">
        <v>388</v>
      </c>
      <c r="Z106" t="s">
        <v>389</v>
      </c>
    </row>
    <row r="107" spans="1:27" x14ac:dyDescent="0.35">
      <c r="A107" s="1" t="s">
        <v>127</v>
      </c>
      <c r="B107">
        <v>7</v>
      </c>
      <c r="C107">
        <v>3</v>
      </c>
      <c r="D107" s="3" t="s">
        <v>118</v>
      </c>
      <c r="E107">
        <v>5.9</v>
      </c>
      <c r="F107">
        <v>5.5</v>
      </c>
      <c r="G107">
        <v>6</v>
      </c>
      <c r="H107">
        <v>5.6</v>
      </c>
      <c r="I107" s="2" t="s">
        <v>384</v>
      </c>
      <c r="J107" t="s">
        <v>385</v>
      </c>
      <c r="M107">
        <v>5.5</v>
      </c>
      <c r="N107">
        <v>5.4</v>
      </c>
      <c r="O107">
        <v>5.6</v>
      </c>
      <c r="P107">
        <v>5.2</v>
      </c>
      <c r="Q107" t="s">
        <v>386</v>
      </c>
      <c r="R107" t="s">
        <v>387</v>
      </c>
      <c r="U107">
        <v>5.4</v>
      </c>
      <c r="V107">
        <v>5.2</v>
      </c>
      <c r="W107">
        <v>5.0999999999999996</v>
      </c>
      <c r="X107">
        <v>5</v>
      </c>
      <c r="Y107" t="s">
        <v>388</v>
      </c>
      <c r="Z107" t="s">
        <v>389</v>
      </c>
    </row>
    <row r="108" spans="1:27" x14ac:dyDescent="0.35">
      <c r="A108" s="1" t="s">
        <v>128</v>
      </c>
      <c r="B108">
        <v>7</v>
      </c>
      <c r="C108" s="3">
        <v>4</v>
      </c>
      <c r="D108" s="3" t="s">
        <v>118</v>
      </c>
      <c r="E108">
        <v>13.2</v>
      </c>
      <c r="F108">
        <v>13.1</v>
      </c>
      <c r="G108">
        <v>12.4</v>
      </c>
      <c r="H108">
        <v>13</v>
      </c>
      <c r="I108" s="2" t="s">
        <v>384</v>
      </c>
      <c r="J108" t="s">
        <v>385</v>
      </c>
      <c r="M108">
        <v>10.5</v>
      </c>
      <c r="N108">
        <v>10.7</v>
      </c>
      <c r="O108">
        <v>10.4</v>
      </c>
      <c r="P108">
        <v>10.9</v>
      </c>
      <c r="Q108" t="s">
        <v>386</v>
      </c>
      <c r="R108" t="s">
        <v>387</v>
      </c>
      <c r="U108">
        <v>10.5</v>
      </c>
      <c r="V108">
        <v>10.7</v>
      </c>
      <c r="W108">
        <v>10.5</v>
      </c>
      <c r="X108">
        <v>10.6</v>
      </c>
      <c r="Y108" t="s">
        <v>388</v>
      </c>
      <c r="Z108" t="s">
        <v>389</v>
      </c>
    </row>
    <row r="109" spans="1:27" x14ac:dyDescent="0.35">
      <c r="A109" s="1" t="s">
        <v>129</v>
      </c>
      <c r="B109">
        <v>7</v>
      </c>
      <c r="C109" s="3">
        <v>5</v>
      </c>
      <c r="D109" s="3" t="s">
        <v>118</v>
      </c>
      <c r="E109">
        <v>10.4</v>
      </c>
      <c r="F109">
        <v>12.2</v>
      </c>
      <c r="G109">
        <v>10</v>
      </c>
      <c r="H109">
        <v>11.8</v>
      </c>
      <c r="I109" s="2" t="s">
        <v>384</v>
      </c>
      <c r="J109" t="s">
        <v>385</v>
      </c>
      <c r="K109" t="s">
        <v>405</v>
      </c>
      <c r="M109">
        <v>10.4</v>
      </c>
      <c r="N109">
        <v>11.1</v>
      </c>
      <c r="O109">
        <v>10.5</v>
      </c>
      <c r="P109">
        <v>11.6</v>
      </c>
      <c r="Q109" t="s">
        <v>386</v>
      </c>
      <c r="R109" t="s">
        <v>387</v>
      </c>
      <c r="S109" t="s">
        <v>406</v>
      </c>
      <c r="U109">
        <v>11.1</v>
      </c>
      <c r="V109">
        <v>11.1</v>
      </c>
      <c r="W109">
        <v>11</v>
      </c>
      <c r="X109">
        <v>11.1</v>
      </c>
      <c r="Y109" t="s">
        <v>388</v>
      </c>
      <c r="Z109" t="s">
        <v>389</v>
      </c>
    </row>
    <row r="110" spans="1:27" x14ac:dyDescent="0.35">
      <c r="A110" s="1" t="s">
        <v>130</v>
      </c>
      <c r="B110">
        <v>7</v>
      </c>
      <c r="C110" s="3">
        <v>6</v>
      </c>
      <c r="D110" s="3" t="s">
        <v>118</v>
      </c>
      <c r="E110">
        <v>13.9</v>
      </c>
      <c r="F110">
        <v>13.3</v>
      </c>
      <c r="G110">
        <v>13.9</v>
      </c>
      <c r="H110">
        <v>12.9</v>
      </c>
      <c r="I110" s="2" t="s">
        <v>384</v>
      </c>
      <c r="J110" t="s">
        <v>385</v>
      </c>
      <c r="K110" t="s">
        <v>405</v>
      </c>
      <c r="M110">
        <v>13.2</v>
      </c>
      <c r="N110">
        <v>12.9</v>
      </c>
      <c r="O110">
        <v>13.5</v>
      </c>
      <c r="P110">
        <v>13</v>
      </c>
      <c r="Q110" t="s">
        <v>386</v>
      </c>
      <c r="R110" t="s">
        <v>387</v>
      </c>
      <c r="U110">
        <v>12.6</v>
      </c>
      <c r="V110">
        <v>12.4</v>
      </c>
      <c r="W110">
        <v>12.7</v>
      </c>
      <c r="X110">
        <v>12</v>
      </c>
      <c r="Y110" t="s">
        <v>388</v>
      </c>
      <c r="Z110" t="s">
        <v>389</v>
      </c>
    </row>
    <row r="111" spans="1:27" x14ac:dyDescent="0.35">
      <c r="A111" s="1" t="s">
        <v>131</v>
      </c>
      <c r="B111">
        <v>7</v>
      </c>
      <c r="C111" s="3">
        <v>7</v>
      </c>
      <c r="D111" s="3" t="s">
        <v>118</v>
      </c>
      <c r="E111">
        <v>5.2</v>
      </c>
      <c r="F111">
        <v>5.4</v>
      </c>
      <c r="G111">
        <v>5.2</v>
      </c>
      <c r="H111">
        <v>5.4</v>
      </c>
      <c r="I111" s="2" t="s">
        <v>384</v>
      </c>
      <c r="J111" t="s">
        <v>385</v>
      </c>
      <c r="M111">
        <v>3.5</v>
      </c>
      <c r="N111">
        <v>4.0999999999999996</v>
      </c>
      <c r="O111">
        <v>4</v>
      </c>
      <c r="P111">
        <v>4</v>
      </c>
      <c r="Q111" t="s">
        <v>386</v>
      </c>
      <c r="R111" t="s">
        <v>387</v>
      </c>
      <c r="Y111" t="s">
        <v>388</v>
      </c>
      <c r="Z111" t="s">
        <v>389</v>
      </c>
      <c r="AA111" t="s">
        <v>407</v>
      </c>
    </row>
    <row r="112" spans="1:27" x14ac:dyDescent="0.35">
      <c r="A112" s="1" t="s">
        <v>408</v>
      </c>
      <c r="C112" s="3"/>
      <c r="D112" s="3"/>
      <c r="I112" s="2"/>
      <c r="U112">
        <v>11.6</v>
      </c>
      <c r="V112">
        <v>11.1</v>
      </c>
      <c r="W112">
        <v>11.6</v>
      </c>
      <c r="X112">
        <v>11.1</v>
      </c>
      <c r="Y112" t="s">
        <v>388</v>
      </c>
      <c r="Z112" t="s">
        <v>389</v>
      </c>
    </row>
    <row r="113" spans="1:27" x14ac:dyDescent="0.35">
      <c r="A113" s="1" t="s">
        <v>132</v>
      </c>
      <c r="B113">
        <v>7</v>
      </c>
      <c r="C113" s="3">
        <v>8</v>
      </c>
      <c r="D113" s="3" t="s">
        <v>118</v>
      </c>
      <c r="E113">
        <v>11.2</v>
      </c>
      <c r="F113">
        <v>11.4</v>
      </c>
      <c r="G113">
        <v>10.9</v>
      </c>
      <c r="H113">
        <v>11.2</v>
      </c>
      <c r="I113" s="2" t="s">
        <v>384</v>
      </c>
      <c r="J113" t="s">
        <v>385</v>
      </c>
      <c r="M113">
        <v>9.5</v>
      </c>
      <c r="N113">
        <v>9.6</v>
      </c>
      <c r="O113">
        <v>10</v>
      </c>
      <c r="P113">
        <v>10</v>
      </c>
      <c r="Q113" t="s">
        <v>386</v>
      </c>
      <c r="R113" t="s">
        <v>387</v>
      </c>
      <c r="Y113" t="s">
        <v>388</v>
      </c>
      <c r="Z113" t="s">
        <v>389</v>
      </c>
      <c r="AA113" t="s">
        <v>407</v>
      </c>
    </row>
    <row r="114" spans="1:27" x14ac:dyDescent="0.35">
      <c r="A114" s="1" t="s">
        <v>409</v>
      </c>
      <c r="C114" s="3"/>
      <c r="D114" s="3"/>
      <c r="I114" s="2"/>
      <c r="U114">
        <v>11.7</v>
      </c>
      <c r="V114">
        <v>11.6</v>
      </c>
      <c r="W114">
        <v>12</v>
      </c>
      <c r="X114">
        <v>11.8</v>
      </c>
      <c r="Y114" t="s">
        <v>388</v>
      </c>
      <c r="Z114" t="s">
        <v>389</v>
      </c>
    </row>
    <row r="115" spans="1:27" x14ac:dyDescent="0.35">
      <c r="A115" s="1" t="s">
        <v>133</v>
      </c>
      <c r="B115">
        <v>7</v>
      </c>
      <c r="C115" s="3">
        <v>9</v>
      </c>
      <c r="D115" s="3" t="s">
        <v>118</v>
      </c>
      <c r="E115">
        <v>9.6</v>
      </c>
      <c r="F115">
        <v>8.9</v>
      </c>
      <c r="G115">
        <v>9.6</v>
      </c>
      <c r="H115">
        <v>8.8000000000000007</v>
      </c>
      <c r="I115" s="2" t="s">
        <v>384</v>
      </c>
      <c r="J115" t="s">
        <v>385</v>
      </c>
      <c r="K115" t="s">
        <v>405</v>
      </c>
      <c r="M115">
        <v>9.6</v>
      </c>
      <c r="N115">
        <v>8.8000000000000007</v>
      </c>
      <c r="O115">
        <v>9.1</v>
      </c>
      <c r="P115">
        <v>8.5</v>
      </c>
      <c r="Q115" t="s">
        <v>386</v>
      </c>
      <c r="R115" t="s">
        <v>387</v>
      </c>
      <c r="S115" t="s">
        <v>406</v>
      </c>
      <c r="U115">
        <v>10.199999999999999</v>
      </c>
      <c r="V115">
        <v>8</v>
      </c>
      <c r="W115">
        <v>10.5</v>
      </c>
      <c r="X115">
        <v>8</v>
      </c>
      <c r="Y115" t="s">
        <v>388</v>
      </c>
      <c r="Z115" t="s">
        <v>389</v>
      </c>
    </row>
    <row r="116" spans="1:27" x14ac:dyDescent="0.35">
      <c r="A116" s="1" t="s">
        <v>119</v>
      </c>
      <c r="B116">
        <v>7</v>
      </c>
      <c r="C116">
        <v>10</v>
      </c>
      <c r="D116" s="3" t="s">
        <v>118</v>
      </c>
      <c r="E116">
        <v>12.1</v>
      </c>
      <c r="F116">
        <v>12.2</v>
      </c>
      <c r="G116">
        <v>12.1</v>
      </c>
      <c r="H116">
        <v>11.9</v>
      </c>
      <c r="I116" s="2" t="s">
        <v>384</v>
      </c>
      <c r="J116" t="s">
        <v>385</v>
      </c>
      <c r="M116">
        <v>11.4</v>
      </c>
      <c r="N116">
        <v>11.4</v>
      </c>
      <c r="O116">
        <v>11.1</v>
      </c>
      <c r="P116">
        <v>11.3</v>
      </c>
      <c r="Q116" t="s">
        <v>386</v>
      </c>
      <c r="R116" t="s">
        <v>387</v>
      </c>
      <c r="U116">
        <v>11.3</v>
      </c>
      <c r="V116">
        <v>11.7</v>
      </c>
      <c r="W116">
        <v>11.2</v>
      </c>
      <c r="X116">
        <v>11.8</v>
      </c>
      <c r="Y116" t="s">
        <v>388</v>
      </c>
      <c r="Z116" t="s">
        <v>389</v>
      </c>
    </row>
    <row r="117" spans="1:27" x14ac:dyDescent="0.35">
      <c r="A117" s="1" t="s">
        <v>410</v>
      </c>
      <c r="B117">
        <v>7</v>
      </c>
      <c r="C117">
        <v>11</v>
      </c>
      <c r="D117" s="3" t="s">
        <v>118</v>
      </c>
      <c r="E117">
        <v>10.199999999999999</v>
      </c>
      <c r="F117">
        <v>10.4</v>
      </c>
      <c r="G117">
        <v>10</v>
      </c>
      <c r="H117">
        <v>10.3</v>
      </c>
      <c r="I117" s="2" t="s">
        <v>384</v>
      </c>
      <c r="J117" t="s">
        <v>385</v>
      </c>
      <c r="K117" t="s">
        <v>411</v>
      </c>
      <c r="Q117" t="s">
        <v>386</v>
      </c>
      <c r="R117" t="s">
        <v>387</v>
      </c>
      <c r="Y117" t="s">
        <v>388</v>
      </c>
      <c r="Z117" t="s">
        <v>389</v>
      </c>
    </row>
    <row r="118" spans="1:27" x14ac:dyDescent="0.35">
      <c r="A118" s="1" t="s">
        <v>412</v>
      </c>
      <c r="B118">
        <v>7</v>
      </c>
      <c r="C118">
        <v>11</v>
      </c>
      <c r="D118" s="3" t="s">
        <v>118</v>
      </c>
      <c r="E118">
        <v>11.5</v>
      </c>
      <c r="F118">
        <v>11.7</v>
      </c>
      <c r="G118">
        <v>11.7</v>
      </c>
      <c r="H118">
        <v>11.9</v>
      </c>
      <c r="I118" s="2" t="s">
        <v>384</v>
      </c>
      <c r="J118" t="s">
        <v>385</v>
      </c>
      <c r="M118">
        <v>11.6</v>
      </c>
      <c r="N118">
        <v>12</v>
      </c>
      <c r="O118">
        <v>11.4</v>
      </c>
      <c r="P118">
        <v>11.8</v>
      </c>
      <c r="Q118" t="s">
        <v>386</v>
      </c>
      <c r="R118" t="s">
        <v>387</v>
      </c>
      <c r="U118">
        <v>12.3</v>
      </c>
      <c r="V118">
        <v>12</v>
      </c>
      <c r="W118">
        <v>12.5</v>
      </c>
      <c r="X118">
        <v>12.4</v>
      </c>
      <c r="Y118" t="s">
        <v>388</v>
      </c>
      <c r="Z118" t="s">
        <v>389</v>
      </c>
    </row>
    <row r="119" spans="1:27" x14ac:dyDescent="0.35">
      <c r="A119" s="1" t="s">
        <v>413</v>
      </c>
      <c r="B119">
        <v>7</v>
      </c>
      <c r="C119">
        <v>12</v>
      </c>
      <c r="D119" s="3" t="s">
        <v>118</v>
      </c>
      <c r="E119" s="11">
        <v>9.9</v>
      </c>
      <c r="F119" s="11">
        <v>10.1</v>
      </c>
      <c r="G119" s="11">
        <v>10.199999999999999</v>
      </c>
      <c r="H119" s="11">
        <v>9.9</v>
      </c>
      <c r="I119" s="2" t="s">
        <v>384</v>
      </c>
      <c r="J119" t="s">
        <v>385</v>
      </c>
      <c r="K119" t="s">
        <v>411</v>
      </c>
      <c r="Q119" t="s">
        <v>386</v>
      </c>
      <c r="R119" t="s">
        <v>387</v>
      </c>
      <c r="Y119" t="s">
        <v>388</v>
      </c>
      <c r="Z119" t="s">
        <v>389</v>
      </c>
    </row>
    <row r="120" spans="1:27" x14ac:dyDescent="0.35">
      <c r="A120" s="1" t="s">
        <v>414</v>
      </c>
      <c r="B120">
        <v>7</v>
      </c>
      <c r="C120">
        <v>12</v>
      </c>
      <c r="D120" s="3" t="s">
        <v>118</v>
      </c>
      <c r="E120" s="11">
        <v>12.2</v>
      </c>
      <c r="F120" s="11">
        <v>12.6</v>
      </c>
      <c r="G120" s="11">
        <v>12.3</v>
      </c>
      <c r="H120" s="11">
        <v>12.5</v>
      </c>
      <c r="I120" s="2" t="s">
        <v>384</v>
      </c>
      <c r="J120" t="s">
        <v>385</v>
      </c>
      <c r="M120">
        <v>9.1999999999999993</v>
      </c>
      <c r="N120">
        <v>9.1999999999999993</v>
      </c>
      <c r="O120">
        <v>9.9</v>
      </c>
      <c r="P120">
        <v>9</v>
      </c>
      <c r="Q120" t="s">
        <v>386</v>
      </c>
      <c r="R120" t="s">
        <v>387</v>
      </c>
      <c r="U120">
        <v>10.199999999999999</v>
      </c>
      <c r="V120">
        <v>10.5</v>
      </c>
      <c r="W120">
        <v>10.3</v>
      </c>
      <c r="X120">
        <v>10.1</v>
      </c>
      <c r="Y120" t="s">
        <v>388</v>
      </c>
      <c r="Z120" t="s">
        <v>389</v>
      </c>
    </row>
    <row r="121" spans="1:27" x14ac:dyDescent="0.35">
      <c r="A121" s="1" t="s">
        <v>122</v>
      </c>
      <c r="B121">
        <v>7</v>
      </c>
      <c r="C121">
        <v>13</v>
      </c>
      <c r="D121" s="3" t="s">
        <v>118</v>
      </c>
      <c r="E121">
        <v>6.7</v>
      </c>
      <c r="F121">
        <v>6.9</v>
      </c>
      <c r="G121">
        <v>6.7</v>
      </c>
      <c r="H121">
        <v>6.5</v>
      </c>
      <c r="I121" s="2" t="s">
        <v>384</v>
      </c>
      <c r="J121" t="s">
        <v>385</v>
      </c>
      <c r="M121">
        <v>4.5</v>
      </c>
      <c r="N121">
        <v>4</v>
      </c>
      <c r="O121">
        <v>4.7</v>
      </c>
      <c r="P121">
        <v>4.5</v>
      </c>
      <c r="Q121" t="s">
        <v>386</v>
      </c>
      <c r="R121" t="s">
        <v>387</v>
      </c>
      <c r="U121">
        <v>4.3</v>
      </c>
      <c r="V121">
        <v>4.0999999999999996</v>
      </c>
      <c r="W121">
        <v>4.4000000000000004</v>
      </c>
      <c r="X121">
        <v>4.3</v>
      </c>
      <c r="Y121" t="s">
        <v>388</v>
      </c>
      <c r="Z121" t="s">
        <v>389</v>
      </c>
    </row>
    <row r="122" spans="1:27" x14ac:dyDescent="0.35">
      <c r="A122" s="1" t="s">
        <v>123</v>
      </c>
      <c r="B122">
        <v>7</v>
      </c>
      <c r="C122">
        <v>14</v>
      </c>
      <c r="D122" s="3" t="s">
        <v>118</v>
      </c>
      <c r="E122">
        <v>11.8</v>
      </c>
      <c r="F122">
        <v>12.1</v>
      </c>
      <c r="G122">
        <v>11.4</v>
      </c>
      <c r="H122">
        <v>11.9</v>
      </c>
      <c r="I122" s="2" t="s">
        <v>384</v>
      </c>
      <c r="J122" t="s">
        <v>385</v>
      </c>
      <c r="M122">
        <v>11.5</v>
      </c>
      <c r="N122">
        <v>12.3</v>
      </c>
      <c r="O122">
        <v>11.5</v>
      </c>
      <c r="P122">
        <v>11.9</v>
      </c>
      <c r="Q122" t="s">
        <v>386</v>
      </c>
      <c r="R122" t="s">
        <v>387</v>
      </c>
      <c r="U122">
        <v>10.6</v>
      </c>
      <c r="V122">
        <v>12.6</v>
      </c>
      <c r="W122">
        <v>10.7</v>
      </c>
      <c r="X122">
        <v>12.5</v>
      </c>
      <c r="Y122" t="s">
        <v>388</v>
      </c>
      <c r="Z122" t="s">
        <v>389</v>
      </c>
    </row>
    <row r="123" spans="1:27" x14ac:dyDescent="0.35">
      <c r="A123" s="1" t="s">
        <v>124</v>
      </c>
      <c r="B123">
        <v>7</v>
      </c>
      <c r="C123">
        <v>15</v>
      </c>
      <c r="D123" s="3" t="s">
        <v>118</v>
      </c>
      <c r="E123">
        <v>11.9</v>
      </c>
      <c r="F123">
        <v>12.1</v>
      </c>
      <c r="G123">
        <v>11.9</v>
      </c>
      <c r="H123">
        <v>12</v>
      </c>
      <c r="I123" s="2" t="s">
        <v>384</v>
      </c>
      <c r="J123" t="s">
        <v>385</v>
      </c>
      <c r="M123">
        <v>9.3000000000000007</v>
      </c>
      <c r="N123">
        <v>11</v>
      </c>
      <c r="O123">
        <v>9.5</v>
      </c>
      <c r="P123">
        <v>11.3</v>
      </c>
      <c r="Q123" t="s">
        <v>386</v>
      </c>
      <c r="R123" t="s">
        <v>387</v>
      </c>
      <c r="U123">
        <v>10.1</v>
      </c>
      <c r="V123">
        <v>9.8000000000000007</v>
      </c>
      <c r="W123">
        <v>9.6999999999999993</v>
      </c>
      <c r="X123">
        <v>9.6999999999999993</v>
      </c>
      <c r="Y123" t="s">
        <v>388</v>
      </c>
      <c r="Z123" t="s">
        <v>389</v>
      </c>
    </row>
    <row r="124" spans="1:27" x14ac:dyDescent="0.35">
      <c r="A124" s="1" t="s">
        <v>125</v>
      </c>
      <c r="B124">
        <v>7</v>
      </c>
      <c r="C124">
        <v>16</v>
      </c>
      <c r="D124" s="3" t="s">
        <v>118</v>
      </c>
      <c r="E124">
        <v>4.9000000000000004</v>
      </c>
      <c r="F124">
        <v>5.2</v>
      </c>
      <c r="G124">
        <v>5</v>
      </c>
      <c r="H124">
        <v>5.2</v>
      </c>
      <c r="I124" s="2" t="s">
        <v>384</v>
      </c>
      <c r="J124" t="s">
        <v>385</v>
      </c>
      <c r="M124">
        <v>3</v>
      </c>
      <c r="N124">
        <v>2.9</v>
      </c>
      <c r="O124">
        <v>3.1</v>
      </c>
      <c r="P124">
        <v>2.9</v>
      </c>
      <c r="Q124" t="s">
        <v>386</v>
      </c>
      <c r="R124" t="s">
        <v>387</v>
      </c>
      <c r="U124">
        <v>2.8</v>
      </c>
      <c r="V124">
        <v>2.8</v>
      </c>
      <c r="W124">
        <v>2.8</v>
      </c>
      <c r="X124">
        <v>2.8</v>
      </c>
      <c r="Y124" t="s">
        <v>388</v>
      </c>
      <c r="Z124" t="s">
        <v>389</v>
      </c>
    </row>
    <row r="125" spans="1:27" x14ac:dyDescent="0.35">
      <c r="A125" s="1" t="s">
        <v>134</v>
      </c>
      <c r="B125">
        <v>8</v>
      </c>
      <c r="C125">
        <v>1</v>
      </c>
      <c r="D125" s="3" t="s">
        <v>118</v>
      </c>
      <c r="E125">
        <v>9.9</v>
      </c>
      <c r="F125">
        <v>9.4</v>
      </c>
      <c r="G125">
        <v>9.9</v>
      </c>
      <c r="H125">
        <v>9.8000000000000007</v>
      </c>
      <c r="I125" s="2" t="s">
        <v>384</v>
      </c>
      <c r="J125" t="s">
        <v>385</v>
      </c>
      <c r="K125" t="s">
        <v>394</v>
      </c>
      <c r="M125">
        <v>10.7</v>
      </c>
      <c r="N125">
        <v>10.199999999999999</v>
      </c>
      <c r="O125">
        <v>10.7</v>
      </c>
      <c r="P125">
        <v>10.5</v>
      </c>
      <c r="Q125" t="s">
        <v>386</v>
      </c>
      <c r="R125" t="s">
        <v>387</v>
      </c>
      <c r="U125">
        <v>10.1</v>
      </c>
      <c r="V125">
        <v>9.6999999999999993</v>
      </c>
      <c r="W125">
        <v>10.3</v>
      </c>
      <c r="X125">
        <v>9.8000000000000007</v>
      </c>
      <c r="Y125" t="s">
        <v>388</v>
      </c>
      <c r="Z125" t="s">
        <v>336</v>
      </c>
    </row>
    <row r="126" spans="1:27" x14ac:dyDescent="0.35">
      <c r="A126" s="1" t="s">
        <v>142</v>
      </c>
      <c r="B126">
        <v>8</v>
      </c>
      <c r="C126">
        <v>2</v>
      </c>
      <c r="D126" s="3" t="s">
        <v>118</v>
      </c>
      <c r="E126">
        <v>10.5</v>
      </c>
      <c r="F126">
        <v>10.8</v>
      </c>
      <c r="G126">
        <v>10.6</v>
      </c>
      <c r="H126">
        <v>11.3</v>
      </c>
      <c r="I126" s="2" t="s">
        <v>384</v>
      </c>
      <c r="J126" t="s">
        <v>385</v>
      </c>
      <c r="M126">
        <v>10.9</v>
      </c>
      <c r="N126">
        <v>11.1</v>
      </c>
      <c r="O126">
        <v>10.6</v>
      </c>
      <c r="P126">
        <v>10.7</v>
      </c>
      <c r="Q126" t="s">
        <v>386</v>
      </c>
      <c r="R126" t="s">
        <v>387</v>
      </c>
      <c r="U126">
        <v>10</v>
      </c>
      <c r="V126">
        <v>10.5</v>
      </c>
      <c r="W126">
        <v>10.3</v>
      </c>
      <c r="X126">
        <v>10.8</v>
      </c>
      <c r="Y126" t="s">
        <v>388</v>
      </c>
      <c r="Z126" t="s">
        <v>336</v>
      </c>
    </row>
    <row r="127" spans="1:27" x14ac:dyDescent="0.35">
      <c r="A127" s="1" t="s">
        <v>143</v>
      </c>
      <c r="B127">
        <v>8</v>
      </c>
      <c r="C127">
        <v>3</v>
      </c>
      <c r="D127" s="3" t="s">
        <v>118</v>
      </c>
      <c r="E127">
        <v>6.6</v>
      </c>
      <c r="F127">
        <v>6.8</v>
      </c>
      <c r="G127">
        <v>6.5</v>
      </c>
      <c r="H127">
        <v>6.7</v>
      </c>
      <c r="I127" s="2" t="s">
        <v>384</v>
      </c>
      <c r="J127" t="s">
        <v>385</v>
      </c>
      <c r="M127">
        <v>6.2</v>
      </c>
      <c r="N127">
        <v>6.1</v>
      </c>
      <c r="O127">
        <v>6.3</v>
      </c>
      <c r="P127">
        <v>6.1</v>
      </c>
      <c r="Q127" t="s">
        <v>386</v>
      </c>
      <c r="R127" t="s">
        <v>387</v>
      </c>
      <c r="U127">
        <v>6</v>
      </c>
      <c r="V127">
        <v>6</v>
      </c>
      <c r="W127">
        <v>5.9</v>
      </c>
      <c r="X127">
        <v>6.1</v>
      </c>
      <c r="Y127" t="s">
        <v>388</v>
      </c>
      <c r="Z127" t="s">
        <v>336</v>
      </c>
    </row>
    <row r="128" spans="1:27" x14ac:dyDescent="0.35">
      <c r="A128" s="1" t="s">
        <v>144</v>
      </c>
      <c r="B128">
        <v>8</v>
      </c>
      <c r="C128" s="3">
        <v>4</v>
      </c>
      <c r="D128" s="3" t="s">
        <v>118</v>
      </c>
      <c r="E128">
        <v>13.2</v>
      </c>
      <c r="F128">
        <v>12.8</v>
      </c>
      <c r="G128">
        <v>13.1</v>
      </c>
      <c r="H128">
        <v>12.8</v>
      </c>
      <c r="I128" s="2" t="s">
        <v>384</v>
      </c>
      <c r="J128" t="s">
        <v>385</v>
      </c>
      <c r="M128">
        <v>12.7</v>
      </c>
      <c r="N128">
        <v>12.2</v>
      </c>
      <c r="O128">
        <v>12.8</v>
      </c>
      <c r="P128">
        <v>12.6</v>
      </c>
      <c r="Q128" t="s">
        <v>386</v>
      </c>
      <c r="R128" t="s">
        <v>387</v>
      </c>
      <c r="U128">
        <v>11.8</v>
      </c>
      <c r="V128">
        <v>11.6</v>
      </c>
      <c r="W128">
        <v>12</v>
      </c>
      <c r="X128">
        <v>11.8</v>
      </c>
      <c r="Y128" t="s">
        <v>388</v>
      </c>
      <c r="Z128" t="s">
        <v>336</v>
      </c>
    </row>
    <row r="129" spans="1:27" x14ac:dyDescent="0.35">
      <c r="A129" s="1" t="s">
        <v>145</v>
      </c>
      <c r="B129">
        <v>8</v>
      </c>
      <c r="C129" s="3">
        <v>5</v>
      </c>
      <c r="D129" s="3" t="s">
        <v>118</v>
      </c>
      <c r="E129">
        <v>12</v>
      </c>
      <c r="F129">
        <v>13.4</v>
      </c>
      <c r="G129">
        <v>12.3</v>
      </c>
      <c r="H129">
        <v>12.7</v>
      </c>
      <c r="I129" s="2" t="s">
        <v>384</v>
      </c>
      <c r="J129" t="s">
        <v>385</v>
      </c>
      <c r="K129" t="s">
        <v>415</v>
      </c>
      <c r="M129">
        <v>11</v>
      </c>
      <c r="N129">
        <v>11.3</v>
      </c>
      <c r="O129">
        <v>11.1</v>
      </c>
      <c r="P129">
        <v>11.2</v>
      </c>
      <c r="Q129" t="s">
        <v>386</v>
      </c>
      <c r="R129" t="s">
        <v>387</v>
      </c>
      <c r="U129">
        <v>10.5</v>
      </c>
      <c r="V129">
        <v>10.7</v>
      </c>
      <c r="W129">
        <v>10.7</v>
      </c>
      <c r="X129">
        <v>10.8</v>
      </c>
      <c r="Y129" t="s">
        <v>388</v>
      </c>
      <c r="Z129" t="s">
        <v>336</v>
      </c>
    </row>
    <row r="130" spans="1:27" x14ac:dyDescent="0.35">
      <c r="A130" s="1" t="s">
        <v>146</v>
      </c>
      <c r="B130">
        <v>8</v>
      </c>
      <c r="C130" s="3">
        <v>6</v>
      </c>
      <c r="D130" s="3" t="s">
        <v>118</v>
      </c>
      <c r="E130">
        <v>10.6</v>
      </c>
      <c r="F130">
        <v>10</v>
      </c>
      <c r="G130">
        <v>10.6</v>
      </c>
      <c r="H130">
        <v>10.1</v>
      </c>
      <c r="I130" s="2" t="s">
        <v>384</v>
      </c>
      <c r="J130" t="s">
        <v>385</v>
      </c>
      <c r="M130">
        <v>10</v>
      </c>
      <c r="N130">
        <v>8.6999999999999993</v>
      </c>
      <c r="O130">
        <v>10.1</v>
      </c>
      <c r="P130">
        <v>8.9</v>
      </c>
      <c r="Q130" t="s">
        <v>386</v>
      </c>
      <c r="R130" t="s">
        <v>387</v>
      </c>
      <c r="U130">
        <v>10.1</v>
      </c>
      <c r="V130">
        <v>10.1</v>
      </c>
      <c r="W130">
        <v>10.4</v>
      </c>
      <c r="X130">
        <v>10.199999999999999</v>
      </c>
      <c r="Y130" t="s">
        <v>388</v>
      </c>
      <c r="Z130" t="s">
        <v>336</v>
      </c>
    </row>
    <row r="131" spans="1:27" x14ac:dyDescent="0.35">
      <c r="A131" s="1" t="s">
        <v>147</v>
      </c>
      <c r="B131">
        <v>8</v>
      </c>
      <c r="C131" s="3">
        <v>7</v>
      </c>
      <c r="D131" s="3" t="s">
        <v>118</v>
      </c>
      <c r="E131">
        <v>11.5</v>
      </c>
      <c r="F131">
        <v>11.8</v>
      </c>
      <c r="G131">
        <v>11.6</v>
      </c>
      <c r="H131">
        <v>11.4</v>
      </c>
      <c r="I131" s="2" t="s">
        <v>384</v>
      </c>
      <c r="J131" t="s">
        <v>385</v>
      </c>
      <c r="M131">
        <v>12.1</v>
      </c>
      <c r="N131">
        <v>11.9</v>
      </c>
      <c r="O131">
        <v>11.7</v>
      </c>
      <c r="P131">
        <v>12.1</v>
      </c>
      <c r="Q131" t="s">
        <v>386</v>
      </c>
      <c r="R131" t="s">
        <v>387</v>
      </c>
      <c r="U131">
        <v>11.4</v>
      </c>
      <c r="V131">
        <v>11.6</v>
      </c>
      <c r="W131">
        <v>11.6</v>
      </c>
      <c r="X131">
        <v>11.7</v>
      </c>
      <c r="Y131" t="s">
        <v>388</v>
      </c>
      <c r="Z131" t="s">
        <v>336</v>
      </c>
    </row>
    <row r="132" spans="1:27" x14ac:dyDescent="0.35">
      <c r="A132" s="1" t="s">
        <v>148</v>
      </c>
      <c r="B132">
        <v>8</v>
      </c>
      <c r="C132" s="3">
        <v>8</v>
      </c>
      <c r="D132" s="3" t="s">
        <v>118</v>
      </c>
      <c r="E132">
        <v>11</v>
      </c>
      <c r="F132">
        <v>10.9</v>
      </c>
      <c r="G132">
        <v>11.1</v>
      </c>
      <c r="H132">
        <v>11.4</v>
      </c>
      <c r="I132" s="2" t="s">
        <v>384</v>
      </c>
      <c r="J132" t="s">
        <v>385</v>
      </c>
      <c r="M132">
        <v>10.7</v>
      </c>
      <c r="N132">
        <v>10.6</v>
      </c>
      <c r="O132">
        <v>11</v>
      </c>
      <c r="P132">
        <v>10.9</v>
      </c>
      <c r="Q132" t="s">
        <v>386</v>
      </c>
      <c r="R132" t="s">
        <v>387</v>
      </c>
      <c r="U132">
        <v>10.4</v>
      </c>
      <c r="V132">
        <v>10.3</v>
      </c>
      <c r="W132">
        <v>10.3</v>
      </c>
      <c r="X132">
        <v>10.1</v>
      </c>
      <c r="Y132" t="s">
        <v>388</v>
      </c>
      <c r="Z132" t="s">
        <v>336</v>
      </c>
    </row>
    <row r="133" spans="1:27" x14ac:dyDescent="0.35">
      <c r="A133" s="1" t="s">
        <v>149</v>
      </c>
      <c r="B133">
        <v>8</v>
      </c>
      <c r="C133" s="3">
        <v>9</v>
      </c>
      <c r="D133" s="3" t="s">
        <v>118</v>
      </c>
      <c r="E133">
        <v>10.4</v>
      </c>
      <c r="F133">
        <v>10.3</v>
      </c>
      <c r="G133">
        <v>10.7</v>
      </c>
      <c r="H133">
        <v>10.4</v>
      </c>
      <c r="I133" s="2" t="s">
        <v>384</v>
      </c>
      <c r="J133" t="s">
        <v>385</v>
      </c>
      <c r="M133">
        <v>10.199999999999999</v>
      </c>
      <c r="N133">
        <v>9.5</v>
      </c>
      <c r="O133">
        <v>10</v>
      </c>
      <c r="P133">
        <v>9.5</v>
      </c>
      <c r="Q133" t="s">
        <v>386</v>
      </c>
      <c r="R133" t="s">
        <v>387</v>
      </c>
      <c r="U133">
        <v>9.6999999999999993</v>
      </c>
      <c r="V133">
        <v>9.4</v>
      </c>
      <c r="W133">
        <v>9.6</v>
      </c>
      <c r="X133">
        <v>9.4</v>
      </c>
      <c r="Y133" t="s">
        <v>388</v>
      </c>
      <c r="Z133" t="s">
        <v>336</v>
      </c>
    </row>
    <row r="134" spans="1:27" x14ac:dyDescent="0.35">
      <c r="A134" s="1" t="s">
        <v>135</v>
      </c>
      <c r="B134">
        <v>8</v>
      </c>
      <c r="C134">
        <v>10</v>
      </c>
      <c r="D134" s="3" t="s">
        <v>118</v>
      </c>
      <c r="E134">
        <v>9.1</v>
      </c>
      <c r="F134">
        <v>8.8000000000000007</v>
      </c>
      <c r="G134">
        <v>9</v>
      </c>
      <c r="H134">
        <v>8.8000000000000007</v>
      </c>
      <c r="I134" s="2" t="s">
        <v>384</v>
      </c>
      <c r="J134" t="s">
        <v>385</v>
      </c>
      <c r="M134">
        <v>8.5</v>
      </c>
      <c r="N134">
        <v>8.4</v>
      </c>
      <c r="O134">
        <v>8.3000000000000007</v>
      </c>
      <c r="P134">
        <v>8.5</v>
      </c>
      <c r="Q134" t="s">
        <v>386</v>
      </c>
      <c r="R134" t="s">
        <v>387</v>
      </c>
      <c r="U134">
        <v>8</v>
      </c>
      <c r="V134">
        <v>8</v>
      </c>
      <c r="W134">
        <v>8</v>
      </c>
      <c r="X134">
        <v>8</v>
      </c>
      <c r="Y134" t="s">
        <v>388</v>
      </c>
      <c r="Z134" t="s">
        <v>336</v>
      </c>
    </row>
    <row r="135" spans="1:27" x14ac:dyDescent="0.35">
      <c r="A135" s="1" t="s">
        <v>136</v>
      </c>
      <c r="B135">
        <v>8</v>
      </c>
      <c r="C135">
        <v>11</v>
      </c>
      <c r="D135" s="3" t="s">
        <v>118</v>
      </c>
      <c r="E135">
        <v>9.9</v>
      </c>
      <c r="F135">
        <v>10.199999999999999</v>
      </c>
      <c r="G135">
        <v>9.9</v>
      </c>
      <c r="H135">
        <v>10.5</v>
      </c>
      <c r="I135" s="2" t="s">
        <v>384</v>
      </c>
      <c r="J135" t="s">
        <v>385</v>
      </c>
      <c r="M135">
        <v>10.199999999999999</v>
      </c>
      <c r="N135">
        <v>10</v>
      </c>
      <c r="O135">
        <v>10</v>
      </c>
      <c r="P135">
        <v>9.9</v>
      </c>
      <c r="Q135" t="s">
        <v>386</v>
      </c>
      <c r="R135" t="s">
        <v>387</v>
      </c>
      <c r="U135">
        <v>9.8000000000000007</v>
      </c>
      <c r="V135">
        <v>9.6999999999999993</v>
      </c>
      <c r="W135">
        <v>9.8000000000000007</v>
      </c>
      <c r="X135">
        <v>9.6999999999999993</v>
      </c>
      <c r="Y135" t="s">
        <v>388</v>
      </c>
      <c r="Z135" t="s">
        <v>336</v>
      </c>
    </row>
    <row r="136" spans="1:27" x14ac:dyDescent="0.35">
      <c r="A136" s="1" t="s">
        <v>137</v>
      </c>
      <c r="B136">
        <v>8</v>
      </c>
      <c r="C136">
        <v>12</v>
      </c>
      <c r="D136" s="3" t="s">
        <v>118</v>
      </c>
      <c r="E136">
        <v>12.1</v>
      </c>
      <c r="F136">
        <v>11.8</v>
      </c>
      <c r="G136">
        <v>12.1</v>
      </c>
      <c r="H136">
        <v>12</v>
      </c>
      <c r="I136" s="2" t="s">
        <v>384</v>
      </c>
      <c r="J136" t="s">
        <v>385</v>
      </c>
      <c r="M136">
        <v>11.1</v>
      </c>
      <c r="N136">
        <v>11.3</v>
      </c>
      <c r="O136">
        <v>11.3</v>
      </c>
      <c r="P136">
        <v>11.7</v>
      </c>
      <c r="Q136" t="s">
        <v>386</v>
      </c>
      <c r="R136" t="s">
        <v>387</v>
      </c>
      <c r="U136">
        <v>10.6</v>
      </c>
      <c r="V136">
        <v>10.8</v>
      </c>
      <c r="W136">
        <v>10.5</v>
      </c>
      <c r="X136">
        <v>10.8</v>
      </c>
      <c r="Y136" t="s">
        <v>388</v>
      </c>
      <c r="Z136" t="s">
        <v>336</v>
      </c>
    </row>
    <row r="137" spans="1:27" x14ac:dyDescent="0.35">
      <c r="A137" s="1" t="s">
        <v>138</v>
      </c>
      <c r="B137">
        <v>8</v>
      </c>
      <c r="C137">
        <v>13</v>
      </c>
      <c r="D137" s="3" t="s">
        <v>118</v>
      </c>
      <c r="E137">
        <v>8.1999999999999993</v>
      </c>
      <c r="F137">
        <v>8.5</v>
      </c>
      <c r="G137">
        <v>8.1</v>
      </c>
      <c r="H137">
        <v>8.1999999999999993</v>
      </c>
      <c r="I137" s="2" t="s">
        <v>384</v>
      </c>
      <c r="J137" t="s">
        <v>385</v>
      </c>
      <c r="M137">
        <v>6.9</v>
      </c>
      <c r="N137">
        <v>6.6</v>
      </c>
      <c r="O137">
        <v>7.1</v>
      </c>
      <c r="P137">
        <v>6.7</v>
      </c>
      <c r="Q137" t="s">
        <v>386</v>
      </c>
      <c r="R137" t="s">
        <v>387</v>
      </c>
      <c r="U137">
        <v>6.7</v>
      </c>
      <c r="V137">
        <v>6.6</v>
      </c>
      <c r="W137">
        <v>6.7</v>
      </c>
      <c r="X137">
        <v>6.8</v>
      </c>
      <c r="Y137" t="s">
        <v>388</v>
      </c>
      <c r="Z137" t="s">
        <v>336</v>
      </c>
    </row>
    <row r="138" spans="1:27" x14ac:dyDescent="0.35">
      <c r="A138" s="1" t="s">
        <v>139</v>
      </c>
      <c r="B138">
        <v>8</v>
      </c>
      <c r="C138">
        <v>14</v>
      </c>
      <c r="D138" s="3" t="s">
        <v>118</v>
      </c>
      <c r="E138" s="11">
        <v>10.199999999999999</v>
      </c>
      <c r="F138" s="11">
        <v>10.4</v>
      </c>
      <c r="G138" s="11">
        <v>10.3</v>
      </c>
      <c r="H138" s="11">
        <v>10.4</v>
      </c>
      <c r="I138" s="2" t="s">
        <v>384</v>
      </c>
      <c r="J138" t="s">
        <v>385</v>
      </c>
      <c r="M138">
        <v>10</v>
      </c>
      <c r="N138">
        <v>10.1</v>
      </c>
      <c r="O138">
        <v>9.9</v>
      </c>
      <c r="P138">
        <v>10.1</v>
      </c>
      <c r="Q138" t="s">
        <v>386</v>
      </c>
      <c r="R138" t="s">
        <v>387</v>
      </c>
      <c r="Y138" t="s">
        <v>388</v>
      </c>
      <c r="Z138" t="s">
        <v>336</v>
      </c>
      <c r="AA138" t="s">
        <v>407</v>
      </c>
    </row>
    <row r="139" spans="1:27" x14ac:dyDescent="0.35">
      <c r="A139" s="1" t="s">
        <v>416</v>
      </c>
      <c r="D139" s="3"/>
      <c r="E139" s="11"/>
      <c r="F139" s="11"/>
      <c r="G139" s="11"/>
      <c r="H139" s="11"/>
      <c r="I139" s="2"/>
      <c r="U139">
        <v>8.9</v>
      </c>
      <c r="V139">
        <v>9.4</v>
      </c>
      <c r="W139">
        <v>9.1</v>
      </c>
      <c r="X139">
        <v>9.6</v>
      </c>
      <c r="Y139" t="s">
        <v>388</v>
      </c>
      <c r="Z139" t="s">
        <v>336</v>
      </c>
    </row>
    <row r="140" spans="1:27" x14ac:dyDescent="0.35">
      <c r="A140" s="1" t="s">
        <v>140</v>
      </c>
      <c r="B140">
        <v>8</v>
      </c>
      <c r="C140">
        <v>15</v>
      </c>
      <c r="D140" s="3" t="s">
        <v>118</v>
      </c>
      <c r="E140">
        <v>5.4</v>
      </c>
      <c r="F140">
        <v>6.1</v>
      </c>
      <c r="G140">
        <v>5.4</v>
      </c>
      <c r="H140">
        <v>5.8</v>
      </c>
      <c r="I140" s="2" t="s">
        <v>384</v>
      </c>
      <c r="J140" t="s">
        <v>385</v>
      </c>
      <c r="M140">
        <v>5.0999999999999996</v>
      </c>
      <c r="N140">
        <v>4.0999999999999996</v>
      </c>
      <c r="O140">
        <v>5.3</v>
      </c>
      <c r="P140">
        <v>4.3</v>
      </c>
      <c r="Q140" t="s">
        <v>386</v>
      </c>
      <c r="R140" t="s">
        <v>387</v>
      </c>
      <c r="Y140" t="s">
        <v>388</v>
      </c>
      <c r="Z140" t="s">
        <v>336</v>
      </c>
      <c r="AA140" t="s">
        <v>407</v>
      </c>
    </row>
    <row r="141" spans="1:27" x14ac:dyDescent="0.35">
      <c r="A141" s="1" t="s">
        <v>417</v>
      </c>
      <c r="D141" s="3"/>
      <c r="I141" s="2"/>
      <c r="U141">
        <v>9.1</v>
      </c>
      <c r="V141">
        <v>9.5</v>
      </c>
      <c r="W141">
        <v>9.1</v>
      </c>
      <c r="X141">
        <v>9.1999999999999993</v>
      </c>
      <c r="Y141" t="s">
        <v>388</v>
      </c>
      <c r="Z141" t="s">
        <v>336</v>
      </c>
    </row>
    <row r="142" spans="1:27" x14ac:dyDescent="0.35">
      <c r="A142" s="1" t="s">
        <v>141</v>
      </c>
      <c r="B142">
        <v>8</v>
      </c>
      <c r="C142">
        <v>16</v>
      </c>
      <c r="D142" s="3" t="s">
        <v>118</v>
      </c>
      <c r="E142">
        <v>10.7</v>
      </c>
      <c r="F142">
        <v>9.6</v>
      </c>
      <c r="G142">
        <v>9.9</v>
      </c>
      <c r="H142">
        <v>9.8000000000000007</v>
      </c>
      <c r="I142" s="2" t="s">
        <v>384</v>
      </c>
      <c r="J142" t="s">
        <v>385</v>
      </c>
      <c r="M142">
        <v>9.1999999999999993</v>
      </c>
      <c r="N142">
        <v>9</v>
      </c>
      <c r="O142">
        <v>9.3000000000000007</v>
      </c>
      <c r="P142">
        <v>9.5</v>
      </c>
      <c r="Q142" t="s">
        <v>386</v>
      </c>
      <c r="R142" t="s">
        <v>387</v>
      </c>
      <c r="U142">
        <v>9.1999999999999993</v>
      </c>
      <c r="V142">
        <v>9.3000000000000007</v>
      </c>
      <c r="W142">
        <v>9.1999999999999993</v>
      </c>
      <c r="X142">
        <v>9.1999999999999993</v>
      </c>
      <c r="Y142" t="s">
        <v>388</v>
      </c>
      <c r="Z142" t="s">
        <v>336</v>
      </c>
    </row>
    <row r="143" spans="1:27" x14ac:dyDescent="0.35">
      <c r="A143" s="1" t="s">
        <v>150</v>
      </c>
      <c r="B143">
        <v>9</v>
      </c>
      <c r="C143">
        <v>1</v>
      </c>
      <c r="D143" s="3" t="s">
        <v>118</v>
      </c>
      <c r="E143">
        <v>14.1</v>
      </c>
      <c r="F143">
        <v>13.8</v>
      </c>
      <c r="G143">
        <v>13.4</v>
      </c>
      <c r="H143">
        <v>13.6</v>
      </c>
      <c r="I143" s="2" t="s">
        <v>384</v>
      </c>
      <c r="J143" t="s">
        <v>385</v>
      </c>
      <c r="M143">
        <v>12.6</v>
      </c>
      <c r="N143">
        <v>13.1</v>
      </c>
      <c r="O143">
        <v>13</v>
      </c>
      <c r="P143">
        <v>13.1</v>
      </c>
      <c r="Q143" t="s">
        <v>386</v>
      </c>
      <c r="R143" t="s">
        <v>387</v>
      </c>
      <c r="U143">
        <v>12.6</v>
      </c>
      <c r="V143">
        <v>12</v>
      </c>
      <c r="W143">
        <v>12.7</v>
      </c>
      <c r="X143">
        <v>12.2</v>
      </c>
      <c r="Y143" t="s">
        <v>388</v>
      </c>
      <c r="Z143" t="s">
        <v>336</v>
      </c>
    </row>
    <row r="144" spans="1:27" x14ac:dyDescent="0.35">
      <c r="A144" s="1" t="s">
        <v>158</v>
      </c>
      <c r="B144">
        <v>9</v>
      </c>
      <c r="C144">
        <v>2</v>
      </c>
      <c r="D144" s="3" t="s">
        <v>118</v>
      </c>
      <c r="E144">
        <v>11.9</v>
      </c>
      <c r="F144">
        <v>11.8</v>
      </c>
      <c r="G144">
        <v>11.9</v>
      </c>
      <c r="H144">
        <v>11.4</v>
      </c>
      <c r="I144" s="2" t="s">
        <v>384</v>
      </c>
      <c r="J144" t="s">
        <v>385</v>
      </c>
      <c r="M144">
        <v>10.1</v>
      </c>
      <c r="N144">
        <v>9.9</v>
      </c>
      <c r="O144">
        <v>10</v>
      </c>
      <c r="P144">
        <v>10.3</v>
      </c>
      <c r="Q144" t="s">
        <v>386</v>
      </c>
      <c r="R144" t="s">
        <v>387</v>
      </c>
      <c r="U144">
        <v>9.4</v>
      </c>
      <c r="V144">
        <v>9.8000000000000007</v>
      </c>
      <c r="W144">
        <v>9.4</v>
      </c>
      <c r="X144">
        <v>9.8000000000000007</v>
      </c>
      <c r="Y144" t="s">
        <v>388</v>
      </c>
      <c r="Z144" t="s">
        <v>336</v>
      </c>
    </row>
    <row r="145" spans="1:27" x14ac:dyDescent="0.35">
      <c r="A145" s="1" t="s">
        <v>159</v>
      </c>
      <c r="B145">
        <v>9</v>
      </c>
      <c r="C145">
        <v>3</v>
      </c>
      <c r="D145" s="3" t="s">
        <v>118</v>
      </c>
      <c r="E145">
        <v>11</v>
      </c>
      <c r="F145">
        <v>10.9</v>
      </c>
      <c r="G145">
        <v>11</v>
      </c>
      <c r="H145">
        <v>10.9</v>
      </c>
      <c r="I145" s="2" t="s">
        <v>384</v>
      </c>
      <c r="J145" t="s">
        <v>385</v>
      </c>
      <c r="M145">
        <v>11</v>
      </c>
      <c r="N145">
        <v>10.6</v>
      </c>
      <c r="O145">
        <v>11.1</v>
      </c>
      <c r="P145">
        <v>11.1</v>
      </c>
      <c r="Q145" t="s">
        <v>386</v>
      </c>
      <c r="R145" t="s">
        <v>387</v>
      </c>
      <c r="U145">
        <v>10.9</v>
      </c>
      <c r="V145">
        <v>10.7</v>
      </c>
      <c r="W145">
        <v>11.1</v>
      </c>
      <c r="X145">
        <v>10.9</v>
      </c>
      <c r="Y145" t="s">
        <v>388</v>
      </c>
      <c r="Z145" t="s">
        <v>336</v>
      </c>
    </row>
    <row r="146" spans="1:27" x14ac:dyDescent="0.35">
      <c r="A146" s="1" t="s">
        <v>160</v>
      </c>
      <c r="B146">
        <v>9</v>
      </c>
      <c r="C146" s="3">
        <v>4</v>
      </c>
      <c r="D146" s="3" t="s">
        <v>118</v>
      </c>
      <c r="E146">
        <v>14.9</v>
      </c>
      <c r="F146">
        <v>14.9</v>
      </c>
      <c r="G146">
        <v>14.8</v>
      </c>
      <c r="H146">
        <v>14.7</v>
      </c>
      <c r="I146" s="2" t="s">
        <v>384</v>
      </c>
      <c r="J146" t="s">
        <v>385</v>
      </c>
      <c r="M146">
        <v>14.6</v>
      </c>
      <c r="N146">
        <v>15.2</v>
      </c>
      <c r="O146">
        <v>14.2</v>
      </c>
      <c r="P146">
        <v>15.1</v>
      </c>
      <c r="Q146" t="s">
        <v>386</v>
      </c>
      <c r="R146" t="s">
        <v>387</v>
      </c>
      <c r="U146">
        <v>13.9</v>
      </c>
      <c r="V146">
        <v>13.9</v>
      </c>
      <c r="W146">
        <v>13.8</v>
      </c>
      <c r="X146">
        <v>13.7</v>
      </c>
      <c r="Y146" t="s">
        <v>388</v>
      </c>
      <c r="Z146" t="s">
        <v>336</v>
      </c>
    </row>
    <row r="147" spans="1:27" x14ac:dyDescent="0.35">
      <c r="A147" s="1" t="s">
        <v>161</v>
      </c>
      <c r="B147">
        <v>9</v>
      </c>
      <c r="C147" s="3">
        <v>5</v>
      </c>
      <c r="D147" s="3" t="s">
        <v>118</v>
      </c>
      <c r="E147">
        <v>10.4</v>
      </c>
      <c r="F147">
        <v>10.8</v>
      </c>
      <c r="G147">
        <v>11.3</v>
      </c>
      <c r="H147">
        <v>10.4</v>
      </c>
      <c r="I147" s="2" t="s">
        <v>384</v>
      </c>
      <c r="J147" t="s">
        <v>385</v>
      </c>
      <c r="M147">
        <v>8.5</v>
      </c>
      <c r="N147">
        <v>8.1</v>
      </c>
      <c r="O147">
        <v>8.5</v>
      </c>
      <c r="P147">
        <v>8</v>
      </c>
      <c r="Q147" t="s">
        <v>386</v>
      </c>
      <c r="R147" t="s">
        <v>387</v>
      </c>
      <c r="U147">
        <v>8.4</v>
      </c>
      <c r="V147">
        <v>7.5</v>
      </c>
      <c r="W147">
        <v>8.4</v>
      </c>
      <c r="X147">
        <v>7.4</v>
      </c>
      <c r="Y147" t="s">
        <v>388</v>
      </c>
      <c r="Z147" t="s">
        <v>336</v>
      </c>
    </row>
    <row r="148" spans="1:27" x14ac:dyDescent="0.35">
      <c r="A148" s="1" t="s">
        <v>162</v>
      </c>
      <c r="B148">
        <v>9</v>
      </c>
      <c r="C148" s="3">
        <v>6</v>
      </c>
      <c r="D148" s="3" t="s">
        <v>118</v>
      </c>
      <c r="E148">
        <v>10.8</v>
      </c>
      <c r="F148">
        <v>11.6</v>
      </c>
      <c r="G148">
        <v>10.7</v>
      </c>
      <c r="H148">
        <v>11.2</v>
      </c>
      <c r="I148" s="2" t="s">
        <v>384</v>
      </c>
      <c r="J148" t="s">
        <v>385</v>
      </c>
      <c r="M148">
        <v>8.9</v>
      </c>
      <c r="N148">
        <v>9.1999999999999993</v>
      </c>
      <c r="O148">
        <v>8.8000000000000007</v>
      </c>
      <c r="P148">
        <v>9</v>
      </c>
      <c r="Q148" t="s">
        <v>386</v>
      </c>
      <c r="R148" t="s">
        <v>387</v>
      </c>
      <c r="U148">
        <v>8.5</v>
      </c>
      <c r="V148">
        <v>9.1999999999999993</v>
      </c>
      <c r="W148">
        <v>8.6</v>
      </c>
      <c r="X148">
        <v>8.9</v>
      </c>
      <c r="Y148" t="s">
        <v>388</v>
      </c>
      <c r="Z148" t="s">
        <v>336</v>
      </c>
    </row>
    <row r="149" spans="1:27" x14ac:dyDescent="0.35">
      <c r="A149" s="1" t="s">
        <v>163</v>
      </c>
      <c r="B149">
        <v>9</v>
      </c>
      <c r="C149" s="3">
        <v>7</v>
      </c>
      <c r="D149" s="3" t="s">
        <v>118</v>
      </c>
      <c r="E149">
        <v>12.8</v>
      </c>
      <c r="F149">
        <v>13</v>
      </c>
      <c r="G149">
        <v>12.5</v>
      </c>
      <c r="H149">
        <v>12.8</v>
      </c>
      <c r="I149" s="2" t="s">
        <v>384</v>
      </c>
      <c r="J149" t="s">
        <v>385</v>
      </c>
      <c r="M149">
        <v>12</v>
      </c>
      <c r="N149">
        <v>12.2</v>
      </c>
      <c r="O149">
        <v>11.5</v>
      </c>
      <c r="P149">
        <v>11.7</v>
      </c>
      <c r="Q149" t="s">
        <v>386</v>
      </c>
      <c r="R149" t="s">
        <v>387</v>
      </c>
      <c r="U149">
        <v>11.7</v>
      </c>
      <c r="V149">
        <v>12.1</v>
      </c>
      <c r="W149">
        <v>11.8</v>
      </c>
      <c r="X149">
        <v>12.2</v>
      </c>
      <c r="Y149" t="s">
        <v>388</v>
      </c>
      <c r="Z149" t="s">
        <v>336</v>
      </c>
    </row>
    <row r="150" spans="1:27" x14ac:dyDescent="0.35">
      <c r="A150" s="1" t="s">
        <v>164</v>
      </c>
      <c r="B150">
        <v>9</v>
      </c>
      <c r="C150" s="3">
        <v>8</v>
      </c>
      <c r="D150" s="3" t="s">
        <v>118</v>
      </c>
      <c r="E150">
        <v>14.1</v>
      </c>
      <c r="F150">
        <v>14.3</v>
      </c>
      <c r="G150">
        <v>14.1</v>
      </c>
      <c r="H150">
        <v>14</v>
      </c>
      <c r="I150" s="2" t="s">
        <v>384</v>
      </c>
      <c r="J150" t="s">
        <v>385</v>
      </c>
      <c r="M150">
        <v>14.4</v>
      </c>
      <c r="N150">
        <v>13</v>
      </c>
      <c r="O150">
        <v>13.9</v>
      </c>
      <c r="P150">
        <v>12.7</v>
      </c>
      <c r="Q150" t="s">
        <v>386</v>
      </c>
      <c r="R150" t="s">
        <v>387</v>
      </c>
      <c r="U150">
        <v>13.8</v>
      </c>
      <c r="V150">
        <v>12.9</v>
      </c>
      <c r="W150">
        <v>13.8</v>
      </c>
      <c r="X150">
        <v>12.7</v>
      </c>
      <c r="Y150" t="s">
        <v>388</v>
      </c>
      <c r="Z150" t="s">
        <v>336</v>
      </c>
    </row>
    <row r="151" spans="1:27" x14ac:dyDescent="0.35">
      <c r="A151" s="1" t="s">
        <v>165</v>
      </c>
      <c r="B151">
        <v>9</v>
      </c>
      <c r="C151" s="3">
        <v>9</v>
      </c>
      <c r="D151" s="3" t="s">
        <v>118</v>
      </c>
      <c r="E151">
        <v>9.1</v>
      </c>
      <c r="F151">
        <v>9</v>
      </c>
      <c r="G151">
        <v>9</v>
      </c>
      <c r="H151">
        <v>9.6</v>
      </c>
      <c r="I151" s="2" t="s">
        <v>384</v>
      </c>
      <c r="J151" t="s">
        <v>385</v>
      </c>
      <c r="M151">
        <v>7.6</v>
      </c>
      <c r="N151">
        <v>7.4</v>
      </c>
      <c r="O151">
        <v>7.7</v>
      </c>
      <c r="P151">
        <v>7.6</v>
      </c>
      <c r="Q151" t="s">
        <v>386</v>
      </c>
      <c r="R151" t="s">
        <v>387</v>
      </c>
      <c r="U151">
        <v>7.4</v>
      </c>
      <c r="V151">
        <v>7.5</v>
      </c>
      <c r="W151">
        <v>7.4</v>
      </c>
      <c r="X151">
        <v>7.4</v>
      </c>
      <c r="Y151" t="s">
        <v>388</v>
      </c>
      <c r="Z151" t="s">
        <v>336</v>
      </c>
    </row>
    <row r="152" spans="1:27" x14ac:dyDescent="0.35">
      <c r="A152" s="1" t="s">
        <v>151</v>
      </c>
      <c r="B152">
        <v>9</v>
      </c>
      <c r="C152">
        <v>10</v>
      </c>
      <c r="D152" s="3" t="s">
        <v>118</v>
      </c>
      <c r="E152">
        <v>7.1</v>
      </c>
      <c r="F152">
        <v>7.3</v>
      </c>
      <c r="G152">
        <v>7.2</v>
      </c>
      <c r="H152">
        <v>7.1</v>
      </c>
      <c r="I152" s="2" t="s">
        <v>384</v>
      </c>
      <c r="J152" t="s">
        <v>385</v>
      </c>
      <c r="M152">
        <v>5.6</v>
      </c>
      <c r="N152">
        <v>5.4</v>
      </c>
      <c r="O152">
        <v>5.5</v>
      </c>
      <c r="P152">
        <v>5.2</v>
      </c>
      <c r="Q152" t="s">
        <v>386</v>
      </c>
      <c r="R152" t="s">
        <v>387</v>
      </c>
      <c r="U152">
        <v>5.2</v>
      </c>
      <c r="V152">
        <v>4.9000000000000004</v>
      </c>
      <c r="W152">
        <v>5</v>
      </c>
      <c r="X152">
        <v>4.7</v>
      </c>
      <c r="Y152" t="s">
        <v>388</v>
      </c>
      <c r="Z152" t="s">
        <v>336</v>
      </c>
    </row>
    <row r="153" spans="1:27" x14ac:dyDescent="0.35">
      <c r="A153" s="1" t="s">
        <v>152</v>
      </c>
      <c r="B153">
        <v>9</v>
      </c>
      <c r="C153">
        <v>11</v>
      </c>
      <c r="D153" s="3" t="s">
        <v>118</v>
      </c>
      <c r="E153">
        <v>11.7</v>
      </c>
      <c r="F153">
        <v>11.7</v>
      </c>
      <c r="G153">
        <v>12.2</v>
      </c>
      <c r="H153">
        <v>11.9</v>
      </c>
      <c r="I153" s="2" t="s">
        <v>384</v>
      </c>
      <c r="J153" t="s">
        <v>385</v>
      </c>
      <c r="M153">
        <v>11.4</v>
      </c>
      <c r="N153">
        <v>11.3</v>
      </c>
      <c r="O153">
        <v>11.4</v>
      </c>
      <c r="P153">
        <v>11.4</v>
      </c>
      <c r="Q153" t="s">
        <v>386</v>
      </c>
      <c r="R153" t="s">
        <v>387</v>
      </c>
      <c r="U153">
        <v>11.3</v>
      </c>
      <c r="V153">
        <v>11.4</v>
      </c>
      <c r="W153">
        <v>11.3</v>
      </c>
      <c r="X153">
        <v>11.2</v>
      </c>
      <c r="Y153" t="s">
        <v>388</v>
      </c>
      <c r="Z153" t="s">
        <v>336</v>
      </c>
    </row>
    <row r="154" spans="1:27" x14ac:dyDescent="0.35">
      <c r="A154" s="1" t="s">
        <v>153</v>
      </c>
      <c r="B154">
        <v>9</v>
      </c>
      <c r="C154">
        <v>12</v>
      </c>
      <c r="D154" s="3" t="s">
        <v>118</v>
      </c>
      <c r="E154">
        <v>12.6</v>
      </c>
      <c r="F154">
        <v>12.8</v>
      </c>
      <c r="G154">
        <v>13</v>
      </c>
      <c r="H154">
        <v>12.9</v>
      </c>
      <c r="I154" s="2" t="s">
        <v>384</v>
      </c>
      <c r="J154" t="s">
        <v>385</v>
      </c>
      <c r="M154">
        <v>12.5</v>
      </c>
      <c r="N154">
        <v>12.4</v>
      </c>
      <c r="O154">
        <v>12.5</v>
      </c>
      <c r="P154">
        <v>12.5</v>
      </c>
      <c r="Q154" t="s">
        <v>386</v>
      </c>
      <c r="R154" t="s">
        <v>387</v>
      </c>
      <c r="U154">
        <v>12.4</v>
      </c>
      <c r="V154">
        <v>12.4</v>
      </c>
      <c r="W154">
        <v>12.5</v>
      </c>
      <c r="X154">
        <v>12.2</v>
      </c>
      <c r="Y154" t="s">
        <v>388</v>
      </c>
      <c r="Z154" t="s">
        <v>336</v>
      </c>
    </row>
    <row r="155" spans="1:27" x14ac:dyDescent="0.35">
      <c r="A155" s="1" t="s">
        <v>154</v>
      </c>
      <c r="B155">
        <v>9</v>
      </c>
      <c r="C155">
        <v>13</v>
      </c>
      <c r="D155" s="3" t="s">
        <v>118</v>
      </c>
      <c r="E155">
        <v>9.5</v>
      </c>
      <c r="F155">
        <v>9.6</v>
      </c>
      <c r="G155">
        <v>9.4</v>
      </c>
      <c r="H155">
        <v>9.1</v>
      </c>
      <c r="I155" s="2" t="s">
        <v>384</v>
      </c>
      <c r="J155" t="s">
        <v>385</v>
      </c>
      <c r="M155">
        <v>6.1</v>
      </c>
      <c r="N155">
        <v>6.6</v>
      </c>
      <c r="O155">
        <v>5.9</v>
      </c>
      <c r="P155">
        <v>6.6</v>
      </c>
      <c r="Q155" t="s">
        <v>386</v>
      </c>
      <c r="R155" t="s">
        <v>387</v>
      </c>
      <c r="U155">
        <v>6</v>
      </c>
      <c r="V155">
        <v>6.5</v>
      </c>
      <c r="W155">
        <v>6.3</v>
      </c>
      <c r="X155">
        <v>6.7</v>
      </c>
      <c r="Y155" t="s">
        <v>388</v>
      </c>
      <c r="Z155" t="s">
        <v>336</v>
      </c>
    </row>
    <row r="156" spans="1:27" x14ac:dyDescent="0.35">
      <c r="A156" s="1" t="s">
        <v>155</v>
      </c>
      <c r="B156">
        <v>9</v>
      </c>
      <c r="C156">
        <v>14</v>
      </c>
      <c r="D156" s="3" t="s">
        <v>118</v>
      </c>
      <c r="E156">
        <v>11.5</v>
      </c>
      <c r="F156">
        <v>11.9</v>
      </c>
      <c r="G156">
        <v>11.5</v>
      </c>
      <c r="H156">
        <v>11.4</v>
      </c>
      <c r="I156" s="2" t="s">
        <v>384</v>
      </c>
      <c r="J156" t="s">
        <v>385</v>
      </c>
      <c r="M156">
        <v>9.6</v>
      </c>
      <c r="N156">
        <v>9.9</v>
      </c>
      <c r="O156">
        <v>9.5</v>
      </c>
      <c r="P156">
        <v>10</v>
      </c>
      <c r="Q156" t="s">
        <v>386</v>
      </c>
      <c r="R156" t="s">
        <v>387</v>
      </c>
      <c r="U156">
        <v>8.6</v>
      </c>
      <c r="V156">
        <v>9.1</v>
      </c>
      <c r="W156">
        <v>8.6</v>
      </c>
      <c r="X156">
        <v>9</v>
      </c>
      <c r="Y156" t="s">
        <v>388</v>
      </c>
      <c r="Z156" t="s">
        <v>336</v>
      </c>
    </row>
    <row r="157" spans="1:27" x14ac:dyDescent="0.35">
      <c r="A157" s="1" t="s">
        <v>156</v>
      </c>
      <c r="B157">
        <v>9</v>
      </c>
      <c r="C157">
        <v>15</v>
      </c>
      <c r="D157" s="3" t="s">
        <v>118</v>
      </c>
      <c r="E157">
        <v>10.199999999999999</v>
      </c>
      <c r="F157">
        <v>11.9</v>
      </c>
      <c r="G157">
        <v>10.6</v>
      </c>
      <c r="H157">
        <v>11.7</v>
      </c>
      <c r="I157" s="2" t="s">
        <v>384</v>
      </c>
      <c r="J157" t="s">
        <v>385</v>
      </c>
      <c r="M157">
        <v>11</v>
      </c>
      <c r="N157">
        <v>11.5</v>
      </c>
      <c r="O157">
        <v>10.7</v>
      </c>
      <c r="P157">
        <v>11.8</v>
      </c>
      <c r="Q157" t="s">
        <v>386</v>
      </c>
      <c r="R157" t="s">
        <v>387</v>
      </c>
      <c r="U157">
        <v>11.5</v>
      </c>
      <c r="V157">
        <v>12.2</v>
      </c>
      <c r="W157">
        <v>11.5</v>
      </c>
      <c r="X157">
        <v>12.2</v>
      </c>
      <c r="Y157" t="s">
        <v>388</v>
      </c>
      <c r="Z157" t="s">
        <v>336</v>
      </c>
    </row>
    <row r="158" spans="1:27" x14ac:dyDescent="0.35">
      <c r="A158" s="1" t="s">
        <v>157</v>
      </c>
      <c r="B158">
        <v>9</v>
      </c>
      <c r="C158">
        <v>16</v>
      </c>
      <c r="D158" s="3" t="s">
        <v>118</v>
      </c>
      <c r="E158">
        <v>15.3</v>
      </c>
      <c r="F158">
        <v>15.6</v>
      </c>
      <c r="G158">
        <v>14.9</v>
      </c>
      <c r="H158">
        <v>15.2</v>
      </c>
      <c r="I158" s="2" t="s">
        <v>384</v>
      </c>
      <c r="J158" t="s">
        <v>385</v>
      </c>
      <c r="M158">
        <v>15.3</v>
      </c>
      <c r="N158">
        <v>15.9</v>
      </c>
      <c r="O158">
        <v>15.2</v>
      </c>
      <c r="P158">
        <v>16</v>
      </c>
      <c r="Q158" t="s">
        <v>386</v>
      </c>
      <c r="R158" t="s">
        <v>387</v>
      </c>
      <c r="U158">
        <v>15.3</v>
      </c>
      <c r="V158">
        <v>14.9</v>
      </c>
      <c r="W158">
        <v>15.2</v>
      </c>
      <c r="X158">
        <v>14.9</v>
      </c>
      <c r="Y158" t="s">
        <v>388</v>
      </c>
      <c r="Z158" t="s">
        <v>336</v>
      </c>
      <c r="AA158" t="s">
        <v>418</v>
      </c>
    </row>
    <row r="159" spans="1:27" x14ac:dyDescent="0.35">
      <c r="A159" s="1" t="s">
        <v>166</v>
      </c>
      <c r="B159">
        <v>10</v>
      </c>
      <c r="C159">
        <v>1</v>
      </c>
      <c r="D159" s="3" t="s">
        <v>167</v>
      </c>
      <c r="E159">
        <v>12</v>
      </c>
      <c r="F159">
        <v>12.4</v>
      </c>
      <c r="G159">
        <v>12.1</v>
      </c>
      <c r="H159">
        <v>12.3</v>
      </c>
      <c r="I159" s="2">
        <v>43743</v>
      </c>
      <c r="J159" t="s">
        <v>385</v>
      </c>
      <c r="M159">
        <v>12.1</v>
      </c>
      <c r="N159">
        <v>12.2</v>
      </c>
      <c r="O159">
        <v>12</v>
      </c>
      <c r="P159">
        <v>12.6</v>
      </c>
      <c r="Q159" t="s">
        <v>419</v>
      </c>
      <c r="R159" t="s">
        <v>420</v>
      </c>
      <c r="U159">
        <v>12.3</v>
      </c>
      <c r="V159">
        <v>12.4</v>
      </c>
      <c r="W159">
        <v>11.9</v>
      </c>
      <c r="X159">
        <v>12.2</v>
      </c>
      <c r="Y159" t="s">
        <v>421</v>
      </c>
      <c r="Z159" t="s">
        <v>422</v>
      </c>
    </row>
    <row r="160" spans="1:27" x14ac:dyDescent="0.35">
      <c r="A160" s="1" t="s">
        <v>175</v>
      </c>
      <c r="B160">
        <v>10</v>
      </c>
      <c r="C160">
        <v>2</v>
      </c>
      <c r="D160" s="3" t="s">
        <v>167</v>
      </c>
      <c r="E160">
        <v>11.6</v>
      </c>
      <c r="F160">
        <v>11</v>
      </c>
      <c r="G160">
        <v>11.7</v>
      </c>
      <c r="H160">
        <v>11</v>
      </c>
      <c r="I160" s="2">
        <v>43743</v>
      </c>
      <c r="J160" t="s">
        <v>385</v>
      </c>
      <c r="K160" t="s">
        <v>423</v>
      </c>
      <c r="M160">
        <v>12.2</v>
      </c>
      <c r="N160">
        <v>11.6</v>
      </c>
      <c r="O160">
        <v>11.6</v>
      </c>
      <c r="P160">
        <v>11.3</v>
      </c>
      <c r="Q160" t="s">
        <v>419</v>
      </c>
      <c r="R160" t="s">
        <v>420</v>
      </c>
      <c r="T160" t="s">
        <v>424</v>
      </c>
      <c r="U160">
        <v>11.9</v>
      </c>
      <c r="V160">
        <v>11.7</v>
      </c>
      <c r="W160">
        <v>11.6</v>
      </c>
      <c r="X160">
        <v>11.3</v>
      </c>
      <c r="Y160" t="s">
        <v>421</v>
      </c>
      <c r="Z160" t="s">
        <v>422</v>
      </c>
    </row>
    <row r="161" spans="1:26" x14ac:dyDescent="0.35">
      <c r="A161" s="1" t="s">
        <v>176</v>
      </c>
      <c r="B161">
        <v>10</v>
      </c>
      <c r="C161">
        <v>3</v>
      </c>
      <c r="D161" s="3" t="s">
        <v>167</v>
      </c>
      <c r="E161">
        <v>11.7</v>
      </c>
      <c r="F161">
        <v>11.5</v>
      </c>
      <c r="G161">
        <v>11.4</v>
      </c>
      <c r="H161">
        <v>11.9</v>
      </c>
      <c r="I161" s="2">
        <v>43743</v>
      </c>
      <c r="J161" t="s">
        <v>385</v>
      </c>
      <c r="K161" t="s">
        <v>423</v>
      </c>
      <c r="M161">
        <v>11.9</v>
      </c>
      <c r="N161">
        <v>12.2</v>
      </c>
      <c r="O161">
        <v>11.8</v>
      </c>
      <c r="P161">
        <v>12.5</v>
      </c>
      <c r="Q161" t="s">
        <v>419</v>
      </c>
      <c r="R161" t="s">
        <v>420</v>
      </c>
      <c r="U161">
        <v>11.4</v>
      </c>
      <c r="V161">
        <v>11.6</v>
      </c>
      <c r="W161">
        <v>11.4</v>
      </c>
      <c r="X161">
        <v>11.5</v>
      </c>
      <c r="Y161" t="s">
        <v>421</v>
      </c>
      <c r="Z161" t="s">
        <v>422</v>
      </c>
    </row>
    <row r="162" spans="1:26" x14ac:dyDescent="0.35">
      <c r="A162" s="1" t="s">
        <v>177</v>
      </c>
      <c r="B162">
        <v>10</v>
      </c>
      <c r="C162" s="3">
        <v>4</v>
      </c>
      <c r="D162" s="3" t="s">
        <v>167</v>
      </c>
      <c r="E162">
        <v>11.1</v>
      </c>
      <c r="F162">
        <v>10.9</v>
      </c>
      <c r="G162">
        <v>11</v>
      </c>
      <c r="H162">
        <v>11.1</v>
      </c>
      <c r="I162" s="2">
        <v>43743</v>
      </c>
      <c r="J162" t="s">
        <v>385</v>
      </c>
      <c r="K162" t="s">
        <v>423</v>
      </c>
      <c r="M162">
        <v>11.9</v>
      </c>
      <c r="N162">
        <v>12</v>
      </c>
      <c r="O162">
        <v>11.4</v>
      </c>
      <c r="P162">
        <v>11.9</v>
      </c>
      <c r="Q162" t="s">
        <v>419</v>
      </c>
      <c r="R162" t="s">
        <v>420</v>
      </c>
      <c r="U162">
        <v>10.9</v>
      </c>
      <c r="V162">
        <v>10.7</v>
      </c>
      <c r="W162">
        <v>10.8</v>
      </c>
      <c r="X162">
        <v>10.7</v>
      </c>
      <c r="Y162" t="s">
        <v>421</v>
      </c>
      <c r="Z162" t="s">
        <v>422</v>
      </c>
    </row>
    <row r="163" spans="1:26" x14ac:dyDescent="0.35">
      <c r="A163" s="1" t="s">
        <v>178</v>
      </c>
      <c r="B163">
        <v>10</v>
      </c>
      <c r="C163" s="3">
        <v>5</v>
      </c>
      <c r="D163" s="3" t="s">
        <v>167</v>
      </c>
      <c r="E163">
        <v>11.1</v>
      </c>
      <c r="F163">
        <v>10.4</v>
      </c>
      <c r="G163">
        <v>11.3</v>
      </c>
      <c r="H163">
        <v>10.8</v>
      </c>
      <c r="I163" s="2">
        <v>43743</v>
      </c>
      <c r="J163" t="s">
        <v>385</v>
      </c>
      <c r="M163">
        <v>10.3</v>
      </c>
      <c r="N163">
        <v>11.1</v>
      </c>
      <c r="O163">
        <v>10.6</v>
      </c>
      <c r="P163">
        <v>10.6</v>
      </c>
      <c r="Q163" t="s">
        <v>419</v>
      </c>
      <c r="R163" t="s">
        <v>420</v>
      </c>
      <c r="U163">
        <v>10.1</v>
      </c>
      <c r="V163">
        <v>9.9</v>
      </c>
      <c r="W163">
        <v>10.1</v>
      </c>
      <c r="X163">
        <v>9.9</v>
      </c>
      <c r="Y163" t="s">
        <v>421</v>
      </c>
      <c r="Z163" t="s">
        <v>422</v>
      </c>
    </row>
    <row r="164" spans="1:26" x14ac:dyDescent="0.35">
      <c r="A164" s="1" t="s">
        <v>179</v>
      </c>
      <c r="B164">
        <v>10</v>
      </c>
      <c r="C164" s="3">
        <v>6</v>
      </c>
      <c r="D164" s="3" t="s">
        <v>167</v>
      </c>
      <c r="E164">
        <v>11.1</v>
      </c>
      <c r="F164">
        <v>11</v>
      </c>
      <c r="G164">
        <v>11.3</v>
      </c>
      <c r="H164">
        <v>11.3</v>
      </c>
      <c r="I164" s="2">
        <v>43743</v>
      </c>
      <c r="J164" t="s">
        <v>385</v>
      </c>
      <c r="M164">
        <v>11.9</v>
      </c>
      <c r="N164">
        <v>11.5</v>
      </c>
      <c r="O164">
        <v>11.7</v>
      </c>
      <c r="P164">
        <v>11.8</v>
      </c>
      <c r="Q164" t="s">
        <v>419</v>
      </c>
      <c r="R164" t="s">
        <v>420</v>
      </c>
      <c r="U164">
        <v>11.2</v>
      </c>
      <c r="V164">
        <v>11.4</v>
      </c>
      <c r="W164">
        <v>11.4</v>
      </c>
      <c r="X164">
        <v>11.2</v>
      </c>
      <c r="Y164" t="s">
        <v>421</v>
      </c>
      <c r="Z164" t="s">
        <v>422</v>
      </c>
    </row>
    <row r="165" spans="1:26" x14ac:dyDescent="0.35">
      <c r="A165" s="1" t="s">
        <v>180</v>
      </c>
      <c r="B165">
        <v>10</v>
      </c>
      <c r="C165" s="3">
        <v>7</v>
      </c>
      <c r="D165" s="3" t="s">
        <v>167</v>
      </c>
      <c r="E165">
        <v>9.6999999999999993</v>
      </c>
      <c r="F165">
        <v>10</v>
      </c>
      <c r="G165">
        <v>9.8000000000000007</v>
      </c>
      <c r="H165">
        <v>10</v>
      </c>
      <c r="I165" s="2">
        <v>43743</v>
      </c>
      <c r="J165" t="s">
        <v>385</v>
      </c>
      <c r="M165">
        <v>9.1999999999999993</v>
      </c>
      <c r="N165">
        <v>9.6999999999999993</v>
      </c>
      <c r="O165">
        <v>9.1</v>
      </c>
      <c r="P165">
        <v>10</v>
      </c>
      <c r="Q165" t="s">
        <v>419</v>
      </c>
      <c r="R165" t="s">
        <v>420</v>
      </c>
      <c r="U165">
        <v>9.4</v>
      </c>
      <c r="V165">
        <v>9.6</v>
      </c>
      <c r="W165">
        <v>9.1</v>
      </c>
      <c r="X165">
        <v>9.4</v>
      </c>
      <c r="Y165" t="s">
        <v>421</v>
      </c>
      <c r="Z165" t="s">
        <v>422</v>
      </c>
    </row>
    <row r="166" spans="1:26" x14ac:dyDescent="0.35">
      <c r="A166" s="1" t="s">
        <v>181</v>
      </c>
      <c r="B166">
        <v>10</v>
      </c>
      <c r="C166" s="3">
        <v>8</v>
      </c>
      <c r="D166" s="3" t="s">
        <v>167</v>
      </c>
      <c r="E166">
        <v>9.5</v>
      </c>
      <c r="F166">
        <v>9.1</v>
      </c>
      <c r="G166">
        <v>9.6</v>
      </c>
      <c r="H166">
        <v>9</v>
      </c>
      <c r="I166" s="2">
        <v>43743</v>
      </c>
      <c r="J166" t="s">
        <v>385</v>
      </c>
      <c r="M166">
        <v>9.1999999999999993</v>
      </c>
      <c r="N166">
        <v>9.6</v>
      </c>
      <c r="O166">
        <v>9.4</v>
      </c>
      <c r="P166">
        <v>9.6999999999999993</v>
      </c>
      <c r="Q166" t="s">
        <v>419</v>
      </c>
      <c r="R166" t="s">
        <v>420</v>
      </c>
      <c r="U166">
        <v>9</v>
      </c>
      <c r="V166">
        <v>9.1</v>
      </c>
      <c r="W166">
        <v>9</v>
      </c>
      <c r="X166">
        <v>9.1</v>
      </c>
      <c r="Y166" t="s">
        <v>421</v>
      </c>
      <c r="Z166" t="s">
        <v>422</v>
      </c>
    </row>
    <row r="167" spans="1:26" x14ac:dyDescent="0.35">
      <c r="A167" s="1" t="s">
        <v>182</v>
      </c>
      <c r="B167">
        <v>10</v>
      </c>
      <c r="C167" s="3">
        <v>9</v>
      </c>
      <c r="D167" s="3" t="s">
        <v>167</v>
      </c>
      <c r="E167">
        <v>6.2</v>
      </c>
      <c r="F167">
        <v>6.3</v>
      </c>
      <c r="G167">
        <v>6.3</v>
      </c>
      <c r="H167">
        <v>6.2</v>
      </c>
      <c r="I167" s="2">
        <v>43743</v>
      </c>
      <c r="J167" t="s">
        <v>385</v>
      </c>
      <c r="M167">
        <v>5.8</v>
      </c>
      <c r="N167">
        <v>5.7</v>
      </c>
      <c r="O167">
        <v>6.1</v>
      </c>
      <c r="P167">
        <v>6.2</v>
      </c>
      <c r="Q167" t="s">
        <v>419</v>
      </c>
      <c r="R167" t="s">
        <v>420</v>
      </c>
      <c r="U167">
        <v>4.9000000000000004</v>
      </c>
      <c r="V167">
        <v>5.0999999999999996</v>
      </c>
      <c r="W167">
        <v>5.0999999999999996</v>
      </c>
      <c r="X167">
        <v>5.0999999999999996</v>
      </c>
      <c r="Y167" t="s">
        <v>421</v>
      </c>
      <c r="Z167" t="s">
        <v>422</v>
      </c>
    </row>
    <row r="168" spans="1:26" x14ac:dyDescent="0.35">
      <c r="A168" s="1" t="s">
        <v>168</v>
      </c>
      <c r="B168">
        <v>10</v>
      </c>
      <c r="C168">
        <v>10</v>
      </c>
      <c r="D168" s="3" t="s">
        <v>167</v>
      </c>
      <c r="E168">
        <v>8.3000000000000007</v>
      </c>
      <c r="F168">
        <v>8.1999999999999993</v>
      </c>
      <c r="G168">
        <v>8.3000000000000007</v>
      </c>
      <c r="H168">
        <v>8.1</v>
      </c>
      <c r="I168" s="2">
        <v>43743</v>
      </c>
      <c r="J168" t="s">
        <v>385</v>
      </c>
      <c r="M168">
        <v>8.1999999999999993</v>
      </c>
      <c r="N168">
        <v>7.6</v>
      </c>
      <c r="O168">
        <v>8.5</v>
      </c>
      <c r="P168">
        <v>8</v>
      </c>
      <c r="Q168" t="s">
        <v>419</v>
      </c>
      <c r="R168" t="s">
        <v>420</v>
      </c>
      <c r="U168">
        <v>8.9</v>
      </c>
      <c r="V168">
        <v>8.5</v>
      </c>
      <c r="W168">
        <v>8.6999999999999993</v>
      </c>
      <c r="X168">
        <v>8.1</v>
      </c>
      <c r="Y168" t="s">
        <v>421</v>
      </c>
      <c r="Z168" t="s">
        <v>422</v>
      </c>
    </row>
    <row r="169" spans="1:26" x14ac:dyDescent="0.35">
      <c r="A169" s="1" t="s">
        <v>169</v>
      </c>
      <c r="B169">
        <v>10</v>
      </c>
      <c r="C169">
        <v>11</v>
      </c>
      <c r="D169" s="3" t="s">
        <v>167</v>
      </c>
      <c r="E169">
        <v>7.2</v>
      </c>
      <c r="F169">
        <v>7.5</v>
      </c>
      <c r="G169">
        <v>7.2</v>
      </c>
      <c r="H169">
        <v>7.3</v>
      </c>
      <c r="I169" s="2">
        <v>43743</v>
      </c>
      <c r="J169" t="s">
        <v>385</v>
      </c>
      <c r="M169">
        <v>7</v>
      </c>
      <c r="N169">
        <v>7.1</v>
      </c>
      <c r="O169">
        <v>7</v>
      </c>
      <c r="P169">
        <v>7</v>
      </c>
      <c r="Q169" t="s">
        <v>419</v>
      </c>
      <c r="R169" t="s">
        <v>420</v>
      </c>
      <c r="U169">
        <v>6.7</v>
      </c>
      <c r="V169">
        <v>6.8</v>
      </c>
      <c r="W169">
        <v>6.4</v>
      </c>
      <c r="X169">
        <v>6.6</v>
      </c>
      <c r="Y169" t="s">
        <v>421</v>
      </c>
      <c r="Z169" t="s">
        <v>422</v>
      </c>
    </row>
    <row r="170" spans="1:26" x14ac:dyDescent="0.35">
      <c r="A170" s="1" t="s">
        <v>170</v>
      </c>
      <c r="B170">
        <v>10</v>
      </c>
      <c r="C170">
        <v>12</v>
      </c>
      <c r="D170" s="3" t="s">
        <v>167</v>
      </c>
      <c r="E170">
        <v>10.5</v>
      </c>
      <c r="F170">
        <v>10.6</v>
      </c>
      <c r="G170">
        <v>10.5</v>
      </c>
      <c r="H170">
        <v>10.7</v>
      </c>
      <c r="I170" s="2">
        <v>43743</v>
      </c>
      <c r="J170" t="s">
        <v>385</v>
      </c>
      <c r="M170">
        <v>10.9</v>
      </c>
      <c r="N170">
        <v>10.9</v>
      </c>
      <c r="O170">
        <v>11.2</v>
      </c>
      <c r="P170">
        <v>11.1</v>
      </c>
      <c r="Q170" t="s">
        <v>419</v>
      </c>
      <c r="R170" t="s">
        <v>420</v>
      </c>
      <c r="U170">
        <v>10.6</v>
      </c>
      <c r="V170">
        <v>10.5</v>
      </c>
      <c r="W170">
        <v>10.5</v>
      </c>
      <c r="X170">
        <v>10.6</v>
      </c>
      <c r="Y170" t="s">
        <v>421</v>
      </c>
      <c r="Z170" t="s">
        <v>422</v>
      </c>
    </row>
    <row r="171" spans="1:26" x14ac:dyDescent="0.35">
      <c r="A171" s="1" t="s">
        <v>171</v>
      </c>
      <c r="B171">
        <v>10</v>
      </c>
      <c r="C171">
        <v>13</v>
      </c>
      <c r="D171" s="3" t="s">
        <v>167</v>
      </c>
      <c r="E171">
        <v>8.4</v>
      </c>
      <c r="F171">
        <v>7.9</v>
      </c>
      <c r="G171">
        <v>8.6</v>
      </c>
      <c r="H171">
        <v>8.1999999999999993</v>
      </c>
      <c r="I171" s="2">
        <v>43743</v>
      </c>
      <c r="J171" t="s">
        <v>385</v>
      </c>
      <c r="M171">
        <v>8.5</v>
      </c>
      <c r="N171">
        <v>7.9</v>
      </c>
      <c r="O171">
        <v>8.8000000000000007</v>
      </c>
      <c r="P171">
        <v>7.9</v>
      </c>
      <c r="Q171" t="s">
        <v>419</v>
      </c>
      <c r="R171" t="s">
        <v>420</v>
      </c>
      <c r="U171">
        <v>7.9</v>
      </c>
      <c r="V171">
        <v>7.9</v>
      </c>
      <c r="W171">
        <v>7.6</v>
      </c>
      <c r="X171">
        <v>7.7</v>
      </c>
      <c r="Y171" t="s">
        <v>421</v>
      </c>
      <c r="Z171" t="s">
        <v>422</v>
      </c>
    </row>
    <row r="172" spans="1:26" x14ac:dyDescent="0.35">
      <c r="A172" s="1" t="s">
        <v>172</v>
      </c>
      <c r="B172">
        <v>10</v>
      </c>
      <c r="C172">
        <v>14</v>
      </c>
      <c r="D172" s="3" t="s">
        <v>167</v>
      </c>
      <c r="E172">
        <v>10.7</v>
      </c>
      <c r="F172">
        <v>10.6</v>
      </c>
      <c r="G172">
        <v>10.4</v>
      </c>
      <c r="H172">
        <v>10.3</v>
      </c>
      <c r="I172" s="2">
        <v>43743</v>
      </c>
      <c r="J172" t="s">
        <v>385</v>
      </c>
      <c r="M172">
        <v>10.8</v>
      </c>
      <c r="N172">
        <v>10.5</v>
      </c>
      <c r="O172">
        <v>10.9</v>
      </c>
      <c r="P172">
        <v>11</v>
      </c>
      <c r="Q172" t="s">
        <v>419</v>
      </c>
      <c r="R172" t="s">
        <v>420</v>
      </c>
      <c r="U172">
        <v>9.9</v>
      </c>
      <c r="V172">
        <v>10.5</v>
      </c>
      <c r="W172">
        <v>10.199999999999999</v>
      </c>
      <c r="X172">
        <v>10.4</v>
      </c>
      <c r="Y172" t="s">
        <v>421</v>
      </c>
      <c r="Z172" t="s">
        <v>422</v>
      </c>
    </row>
    <row r="173" spans="1:26" x14ac:dyDescent="0.35">
      <c r="A173" s="1" t="s">
        <v>173</v>
      </c>
      <c r="B173">
        <v>10</v>
      </c>
      <c r="C173">
        <v>15</v>
      </c>
      <c r="D173" s="3" t="s">
        <v>167</v>
      </c>
      <c r="E173">
        <v>8.1999999999999993</v>
      </c>
      <c r="F173">
        <v>9.1999999999999993</v>
      </c>
      <c r="G173">
        <v>8.5</v>
      </c>
      <c r="H173">
        <v>9.1</v>
      </c>
      <c r="I173" s="2">
        <v>43743</v>
      </c>
      <c r="J173" t="s">
        <v>385</v>
      </c>
      <c r="M173">
        <v>8.5</v>
      </c>
      <c r="N173">
        <v>9.1999999999999993</v>
      </c>
      <c r="O173">
        <v>8.9</v>
      </c>
      <c r="P173">
        <v>9.3000000000000007</v>
      </c>
      <c r="Q173" t="s">
        <v>419</v>
      </c>
      <c r="R173" t="s">
        <v>420</v>
      </c>
      <c r="U173">
        <v>8.4</v>
      </c>
      <c r="V173">
        <v>9.4</v>
      </c>
      <c r="W173">
        <v>8.9</v>
      </c>
      <c r="X173">
        <v>9.4</v>
      </c>
      <c r="Y173" t="s">
        <v>421</v>
      </c>
      <c r="Z173" t="s">
        <v>422</v>
      </c>
    </row>
    <row r="174" spans="1:26" x14ac:dyDescent="0.35">
      <c r="A174" s="1" t="s">
        <v>174</v>
      </c>
      <c r="B174">
        <v>10</v>
      </c>
      <c r="C174">
        <v>16</v>
      </c>
      <c r="D174" s="3" t="s">
        <v>167</v>
      </c>
      <c r="E174">
        <v>8.8000000000000007</v>
      </c>
      <c r="F174">
        <v>9.3000000000000007</v>
      </c>
      <c r="G174">
        <v>9</v>
      </c>
      <c r="H174">
        <v>9.9</v>
      </c>
      <c r="I174" s="2">
        <v>43743</v>
      </c>
      <c r="J174" t="s">
        <v>385</v>
      </c>
      <c r="M174">
        <v>8.6999999999999993</v>
      </c>
      <c r="N174">
        <v>8.9</v>
      </c>
      <c r="O174">
        <v>8.5</v>
      </c>
      <c r="P174">
        <v>8.6999999999999993</v>
      </c>
      <c r="Q174" t="s">
        <v>419</v>
      </c>
      <c r="R174" t="s">
        <v>420</v>
      </c>
      <c r="U174">
        <v>7.2</v>
      </c>
      <c r="V174">
        <v>7.4</v>
      </c>
      <c r="W174">
        <v>7.6</v>
      </c>
      <c r="X174">
        <v>7.7</v>
      </c>
      <c r="Y174" t="s">
        <v>421</v>
      </c>
      <c r="Z174" t="s">
        <v>422</v>
      </c>
    </row>
    <row r="175" spans="1:26" x14ac:dyDescent="0.35">
      <c r="A175" s="1" t="s">
        <v>183</v>
      </c>
      <c r="B175">
        <v>11</v>
      </c>
      <c r="C175">
        <v>1</v>
      </c>
      <c r="D175" s="3" t="s">
        <v>167</v>
      </c>
      <c r="E175">
        <v>12.1</v>
      </c>
      <c r="F175">
        <v>11.2</v>
      </c>
      <c r="G175">
        <v>12</v>
      </c>
      <c r="H175">
        <v>11.9</v>
      </c>
      <c r="I175" s="2">
        <v>43743</v>
      </c>
      <c r="J175" t="s">
        <v>385</v>
      </c>
      <c r="M175">
        <v>11.5</v>
      </c>
      <c r="N175">
        <v>11.5</v>
      </c>
      <c r="O175">
        <v>11.5</v>
      </c>
      <c r="P175">
        <v>11.6</v>
      </c>
      <c r="Q175" t="s">
        <v>419</v>
      </c>
      <c r="R175" t="s">
        <v>420</v>
      </c>
      <c r="U175">
        <v>10.9</v>
      </c>
      <c r="V175">
        <v>11.1</v>
      </c>
      <c r="W175">
        <v>10.9</v>
      </c>
      <c r="X175">
        <v>11.1</v>
      </c>
      <c r="Y175" t="s">
        <v>421</v>
      </c>
      <c r="Z175" t="s">
        <v>422</v>
      </c>
    </row>
    <row r="176" spans="1:26" x14ac:dyDescent="0.35">
      <c r="A176" s="1" t="s">
        <v>191</v>
      </c>
      <c r="B176">
        <v>11</v>
      </c>
      <c r="C176">
        <v>2</v>
      </c>
      <c r="D176" s="3" t="s">
        <v>167</v>
      </c>
      <c r="E176">
        <v>11.1</v>
      </c>
      <c r="F176">
        <v>10.7</v>
      </c>
      <c r="G176">
        <v>11.1</v>
      </c>
      <c r="H176">
        <v>10.9</v>
      </c>
      <c r="I176" s="2">
        <v>43743</v>
      </c>
      <c r="J176" t="s">
        <v>385</v>
      </c>
      <c r="M176">
        <v>10.6</v>
      </c>
      <c r="N176">
        <v>10.4</v>
      </c>
      <c r="O176">
        <v>10.6</v>
      </c>
      <c r="P176">
        <v>10.5</v>
      </c>
      <c r="Q176" t="s">
        <v>419</v>
      </c>
      <c r="R176" t="s">
        <v>420</v>
      </c>
      <c r="U176">
        <v>9.9</v>
      </c>
      <c r="V176">
        <v>10.1</v>
      </c>
      <c r="W176">
        <v>9.9</v>
      </c>
      <c r="X176">
        <v>9.8000000000000007</v>
      </c>
      <c r="Y176" t="s">
        <v>421</v>
      </c>
      <c r="Z176" t="s">
        <v>422</v>
      </c>
    </row>
    <row r="177" spans="1:26" x14ac:dyDescent="0.35">
      <c r="A177" s="1" t="s">
        <v>192</v>
      </c>
      <c r="B177">
        <v>11</v>
      </c>
      <c r="C177">
        <v>3</v>
      </c>
      <c r="D177" s="3" t="s">
        <v>167</v>
      </c>
      <c r="E177">
        <v>10.9</v>
      </c>
      <c r="F177">
        <v>11.2</v>
      </c>
      <c r="G177">
        <v>10.9</v>
      </c>
      <c r="H177">
        <v>11.6</v>
      </c>
      <c r="I177" s="2">
        <v>43743</v>
      </c>
      <c r="J177" t="s">
        <v>385</v>
      </c>
      <c r="M177">
        <v>10.3</v>
      </c>
      <c r="N177">
        <v>10.6</v>
      </c>
      <c r="O177">
        <v>10.4</v>
      </c>
      <c r="P177">
        <v>10.8</v>
      </c>
      <c r="Q177" t="s">
        <v>419</v>
      </c>
      <c r="R177" t="s">
        <v>420</v>
      </c>
      <c r="U177">
        <v>9.6</v>
      </c>
      <c r="V177">
        <v>9.8000000000000007</v>
      </c>
      <c r="W177">
        <v>9.6999999999999993</v>
      </c>
      <c r="X177">
        <v>10</v>
      </c>
      <c r="Y177" t="s">
        <v>421</v>
      </c>
      <c r="Z177" t="s">
        <v>422</v>
      </c>
    </row>
    <row r="178" spans="1:26" x14ac:dyDescent="0.35">
      <c r="A178" s="1" t="s">
        <v>193</v>
      </c>
      <c r="B178">
        <v>11</v>
      </c>
      <c r="C178" s="3">
        <v>4</v>
      </c>
      <c r="D178" s="3" t="s">
        <v>167</v>
      </c>
      <c r="E178">
        <v>11.4</v>
      </c>
      <c r="F178">
        <v>11.2</v>
      </c>
      <c r="G178">
        <v>10.9</v>
      </c>
      <c r="H178">
        <v>10.9</v>
      </c>
      <c r="I178" s="2">
        <v>43743</v>
      </c>
      <c r="J178" t="s">
        <v>385</v>
      </c>
      <c r="M178">
        <v>10.7</v>
      </c>
      <c r="N178">
        <v>10.8</v>
      </c>
      <c r="O178">
        <v>11</v>
      </c>
      <c r="P178">
        <v>11</v>
      </c>
      <c r="Q178" t="s">
        <v>419</v>
      </c>
      <c r="R178" t="s">
        <v>420</v>
      </c>
      <c r="U178">
        <v>10.8</v>
      </c>
      <c r="V178">
        <v>10.9</v>
      </c>
      <c r="W178">
        <v>10.9</v>
      </c>
      <c r="X178">
        <v>10.8</v>
      </c>
      <c r="Y178" t="s">
        <v>421</v>
      </c>
      <c r="Z178" t="s">
        <v>422</v>
      </c>
    </row>
    <row r="179" spans="1:26" x14ac:dyDescent="0.35">
      <c r="A179" s="1" t="s">
        <v>194</v>
      </c>
      <c r="B179">
        <v>11</v>
      </c>
      <c r="C179" s="3">
        <v>5</v>
      </c>
      <c r="D179" s="3" t="s">
        <v>167</v>
      </c>
      <c r="E179">
        <v>11</v>
      </c>
      <c r="F179">
        <v>10.8</v>
      </c>
      <c r="G179">
        <v>11</v>
      </c>
      <c r="H179">
        <v>11.4</v>
      </c>
      <c r="I179" s="2">
        <v>43743</v>
      </c>
      <c r="J179" t="s">
        <v>385</v>
      </c>
      <c r="M179">
        <v>10.6</v>
      </c>
      <c r="N179">
        <v>10.6</v>
      </c>
      <c r="O179">
        <v>10.8</v>
      </c>
      <c r="P179">
        <v>11</v>
      </c>
      <c r="Q179" t="s">
        <v>419</v>
      </c>
      <c r="R179" t="s">
        <v>420</v>
      </c>
      <c r="U179">
        <v>10.9</v>
      </c>
      <c r="V179">
        <v>10.7</v>
      </c>
      <c r="W179">
        <v>10.9</v>
      </c>
      <c r="X179">
        <v>10.5</v>
      </c>
      <c r="Y179" t="s">
        <v>421</v>
      </c>
      <c r="Z179" t="s">
        <v>422</v>
      </c>
    </row>
    <row r="180" spans="1:26" x14ac:dyDescent="0.35">
      <c r="A180" s="1" t="s">
        <v>195</v>
      </c>
      <c r="B180">
        <v>11</v>
      </c>
      <c r="C180" s="3">
        <v>6</v>
      </c>
      <c r="D180" s="3" t="s">
        <v>167</v>
      </c>
      <c r="E180">
        <v>12.3</v>
      </c>
      <c r="F180">
        <v>12.1</v>
      </c>
      <c r="G180">
        <v>12.2</v>
      </c>
      <c r="H180">
        <v>11.9</v>
      </c>
      <c r="I180" s="2">
        <v>43743</v>
      </c>
      <c r="J180" t="s">
        <v>385</v>
      </c>
      <c r="M180">
        <v>12.1</v>
      </c>
      <c r="N180">
        <v>12.2</v>
      </c>
      <c r="O180">
        <v>11.6</v>
      </c>
      <c r="P180">
        <v>12</v>
      </c>
      <c r="Q180" t="s">
        <v>419</v>
      </c>
      <c r="R180" t="s">
        <v>420</v>
      </c>
      <c r="U180">
        <v>11.7</v>
      </c>
      <c r="V180">
        <v>12</v>
      </c>
      <c r="W180">
        <v>11.5</v>
      </c>
      <c r="X180">
        <v>12</v>
      </c>
      <c r="Y180" t="s">
        <v>421</v>
      </c>
      <c r="Z180" t="s">
        <v>422</v>
      </c>
    </row>
    <row r="181" spans="1:26" x14ac:dyDescent="0.35">
      <c r="A181" s="1" t="s">
        <v>196</v>
      </c>
      <c r="B181">
        <v>11</v>
      </c>
      <c r="C181" s="3">
        <v>7</v>
      </c>
      <c r="D181" s="3" t="s">
        <v>167</v>
      </c>
      <c r="E181">
        <v>13.6</v>
      </c>
      <c r="F181">
        <v>13.9</v>
      </c>
      <c r="G181">
        <v>13.5</v>
      </c>
      <c r="H181">
        <v>14</v>
      </c>
      <c r="I181" s="2">
        <v>43743</v>
      </c>
      <c r="J181" t="s">
        <v>385</v>
      </c>
      <c r="M181">
        <v>12.6</v>
      </c>
      <c r="N181">
        <v>13.1</v>
      </c>
      <c r="O181">
        <v>12.3</v>
      </c>
      <c r="P181">
        <v>13</v>
      </c>
      <c r="Q181" t="s">
        <v>419</v>
      </c>
      <c r="R181" t="s">
        <v>420</v>
      </c>
      <c r="U181">
        <v>12.2</v>
      </c>
      <c r="V181">
        <v>12</v>
      </c>
      <c r="W181">
        <v>12.1</v>
      </c>
      <c r="X181">
        <v>12</v>
      </c>
      <c r="Y181" t="s">
        <v>421</v>
      </c>
      <c r="Z181" t="s">
        <v>422</v>
      </c>
    </row>
    <row r="182" spans="1:26" x14ac:dyDescent="0.35">
      <c r="A182" s="1" t="s">
        <v>197</v>
      </c>
      <c r="B182">
        <v>11</v>
      </c>
      <c r="C182" s="3">
        <v>8</v>
      </c>
      <c r="D182" s="3" t="s">
        <v>167</v>
      </c>
      <c r="E182">
        <v>12.7</v>
      </c>
      <c r="F182">
        <v>13.8</v>
      </c>
      <c r="G182">
        <v>12.9</v>
      </c>
      <c r="H182">
        <v>13.5</v>
      </c>
      <c r="I182" s="2">
        <v>43743</v>
      </c>
      <c r="J182" t="s">
        <v>385</v>
      </c>
      <c r="M182">
        <v>12.1</v>
      </c>
      <c r="N182">
        <v>13.1</v>
      </c>
      <c r="O182">
        <v>11.8</v>
      </c>
      <c r="P182">
        <v>13.2</v>
      </c>
      <c r="Q182" t="s">
        <v>419</v>
      </c>
      <c r="R182" t="s">
        <v>420</v>
      </c>
      <c r="U182">
        <v>11.9</v>
      </c>
      <c r="V182">
        <v>12.5</v>
      </c>
      <c r="W182">
        <v>11.6</v>
      </c>
      <c r="X182">
        <v>12.4</v>
      </c>
      <c r="Y182" t="s">
        <v>421</v>
      </c>
      <c r="Z182" t="s">
        <v>422</v>
      </c>
    </row>
    <row r="183" spans="1:26" x14ac:dyDescent="0.35">
      <c r="A183" s="1" t="s">
        <v>198</v>
      </c>
      <c r="B183">
        <v>11</v>
      </c>
      <c r="C183" s="3">
        <v>9</v>
      </c>
      <c r="D183" s="3" t="s">
        <v>167</v>
      </c>
      <c r="E183">
        <v>10.6</v>
      </c>
      <c r="F183">
        <v>10.3</v>
      </c>
      <c r="G183">
        <v>10.199999999999999</v>
      </c>
      <c r="H183">
        <v>10.6</v>
      </c>
      <c r="I183" s="2">
        <v>43743</v>
      </c>
      <c r="J183" t="s">
        <v>385</v>
      </c>
      <c r="M183">
        <v>10.199999999999999</v>
      </c>
      <c r="N183">
        <v>10.9</v>
      </c>
      <c r="O183">
        <v>10</v>
      </c>
      <c r="P183">
        <v>10.6</v>
      </c>
      <c r="Q183" t="s">
        <v>419</v>
      </c>
      <c r="R183" t="s">
        <v>420</v>
      </c>
      <c r="U183">
        <v>10.1</v>
      </c>
      <c r="V183">
        <v>10.3</v>
      </c>
      <c r="W183">
        <v>10.199999999999999</v>
      </c>
      <c r="X183">
        <v>9.9</v>
      </c>
      <c r="Y183" t="s">
        <v>421</v>
      </c>
      <c r="Z183" t="s">
        <v>422</v>
      </c>
    </row>
    <row r="184" spans="1:26" x14ac:dyDescent="0.35">
      <c r="A184" s="1" t="s">
        <v>184</v>
      </c>
      <c r="B184">
        <v>11</v>
      </c>
      <c r="C184">
        <v>10</v>
      </c>
      <c r="D184" s="3" t="s">
        <v>167</v>
      </c>
      <c r="E184" s="11">
        <v>9.9</v>
      </c>
      <c r="F184" s="12">
        <v>10.199999999999999</v>
      </c>
      <c r="G184" s="11">
        <v>9.9</v>
      </c>
      <c r="H184">
        <v>10.199999999999999</v>
      </c>
      <c r="I184" s="2">
        <v>43743</v>
      </c>
      <c r="J184" t="s">
        <v>385</v>
      </c>
      <c r="M184">
        <v>10.199999999999999</v>
      </c>
      <c r="N184">
        <v>10.3</v>
      </c>
      <c r="O184">
        <v>10.1</v>
      </c>
      <c r="P184">
        <v>10.199999999999999</v>
      </c>
      <c r="Q184" t="s">
        <v>419</v>
      </c>
      <c r="R184" t="s">
        <v>420</v>
      </c>
      <c r="U184">
        <v>9.8000000000000007</v>
      </c>
      <c r="V184">
        <v>9.9</v>
      </c>
      <c r="W184">
        <v>9.6</v>
      </c>
      <c r="X184">
        <v>9.8000000000000007</v>
      </c>
      <c r="Y184" t="s">
        <v>421</v>
      </c>
      <c r="Z184" t="s">
        <v>422</v>
      </c>
    </row>
    <row r="185" spans="1:26" x14ac:dyDescent="0.35">
      <c r="A185" s="1" t="s">
        <v>185</v>
      </c>
      <c r="B185">
        <v>11</v>
      </c>
      <c r="C185">
        <v>11</v>
      </c>
      <c r="D185" s="3" t="s">
        <v>167</v>
      </c>
      <c r="E185">
        <v>13.3</v>
      </c>
      <c r="F185">
        <v>13.4</v>
      </c>
      <c r="G185">
        <v>13.1</v>
      </c>
      <c r="H185">
        <v>13.2</v>
      </c>
      <c r="I185" s="2">
        <v>43743</v>
      </c>
      <c r="J185" t="s">
        <v>385</v>
      </c>
      <c r="M185">
        <v>13.2</v>
      </c>
      <c r="N185">
        <v>13.4</v>
      </c>
      <c r="O185">
        <v>13.4</v>
      </c>
      <c r="P185">
        <v>13.4</v>
      </c>
      <c r="Q185" t="s">
        <v>419</v>
      </c>
      <c r="R185" t="s">
        <v>420</v>
      </c>
      <c r="U185">
        <v>12.7</v>
      </c>
      <c r="V185">
        <v>12.6</v>
      </c>
      <c r="W185">
        <v>13</v>
      </c>
      <c r="X185">
        <v>12.9</v>
      </c>
      <c r="Y185" t="s">
        <v>421</v>
      </c>
      <c r="Z185" t="s">
        <v>422</v>
      </c>
    </row>
    <row r="186" spans="1:26" x14ac:dyDescent="0.35">
      <c r="A186" s="1" t="s">
        <v>186</v>
      </c>
      <c r="B186">
        <v>11</v>
      </c>
      <c r="C186">
        <v>12</v>
      </c>
      <c r="D186" s="3" t="s">
        <v>167</v>
      </c>
      <c r="E186">
        <v>8.1</v>
      </c>
      <c r="F186">
        <v>8.6999999999999993</v>
      </c>
      <c r="G186">
        <v>7.9</v>
      </c>
      <c r="H186">
        <v>8.6999999999999993</v>
      </c>
      <c r="I186" s="2">
        <v>43743</v>
      </c>
      <c r="J186" t="s">
        <v>385</v>
      </c>
      <c r="M186">
        <v>7.6</v>
      </c>
      <c r="N186">
        <v>8.3000000000000007</v>
      </c>
      <c r="O186">
        <v>7.7</v>
      </c>
      <c r="P186">
        <v>8.1999999999999993</v>
      </c>
      <c r="Q186" t="s">
        <v>419</v>
      </c>
      <c r="R186" t="s">
        <v>420</v>
      </c>
      <c r="U186">
        <v>7.7</v>
      </c>
      <c r="V186">
        <v>7.7</v>
      </c>
      <c r="W186">
        <v>7.5</v>
      </c>
      <c r="X186">
        <v>7.8</v>
      </c>
      <c r="Y186" t="s">
        <v>421</v>
      </c>
      <c r="Z186" t="s">
        <v>422</v>
      </c>
    </row>
    <row r="187" spans="1:26" x14ac:dyDescent="0.35">
      <c r="A187" s="1" t="s">
        <v>187</v>
      </c>
      <c r="B187">
        <v>11</v>
      </c>
      <c r="C187">
        <v>13</v>
      </c>
      <c r="D187" s="3" t="s">
        <v>167</v>
      </c>
      <c r="E187">
        <v>10</v>
      </c>
      <c r="F187">
        <v>9.9</v>
      </c>
      <c r="G187">
        <v>9.8000000000000007</v>
      </c>
      <c r="H187">
        <v>10</v>
      </c>
      <c r="I187" s="2">
        <v>43743</v>
      </c>
      <c r="J187" t="s">
        <v>385</v>
      </c>
      <c r="M187">
        <v>8.6</v>
      </c>
      <c r="N187">
        <v>8.6</v>
      </c>
      <c r="O187">
        <v>8.8000000000000007</v>
      </c>
      <c r="P187">
        <v>8.9</v>
      </c>
      <c r="Q187" t="s">
        <v>419</v>
      </c>
      <c r="R187" t="s">
        <v>420</v>
      </c>
      <c r="U187">
        <v>8.5</v>
      </c>
      <c r="V187">
        <v>8.4</v>
      </c>
      <c r="W187">
        <v>8.3000000000000007</v>
      </c>
      <c r="X187">
        <v>8.6</v>
      </c>
      <c r="Y187" t="s">
        <v>421</v>
      </c>
      <c r="Z187" t="s">
        <v>422</v>
      </c>
    </row>
    <row r="188" spans="1:26" x14ac:dyDescent="0.35">
      <c r="A188" s="1" t="s">
        <v>188</v>
      </c>
      <c r="B188">
        <v>11</v>
      </c>
      <c r="C188">
        <v>14</v>
      </c>
      <c r="D188" s="3" t="s">
        <v>167</v>
      </c>
      <c r="E188">
        <v>12</v>
      </c>
      <c r="F188">
        <v>12.1</v>
      </c>
      <c r="G188">
        <v>12.1</v>
      </c>
      <c r="H188">
        <v>12.3</v>
      </c>
      <c r="I188" s="2">
        <v>43743</v>
      </c>
      <c r="J188" t="s">
        <v>385</v>
      </c>
      <c r="M188">
        <v>12.3</v>
      </c>
      <c r="N188">
        <v>12.2</v>
      </c>
      <c r="O188">
        <v>12</v>
      </c>
      <c r="P188">
        <v>12</v>
      </c>
      <c r="Q188" t="s">
        <v>419</v>
      </c>
      <c r="R188" t="s">
        <v>420</v>
      </c>
      <c r="U188">
        <v>10.6</v>
      </c>
      <c r="V188">
        <v>11.3</v>
      </c>
      <c r="W188">
        <v>10.4</v>
      </c>
      <c r="X188">
        <v>11.5</v>
      </c>
      <c r="Y188" t="s">
        <v>421</v>
      </c>
      <c r="Z188" t="s">
        <v>422</v>
      </c>
    </row>
    <row r="189" spans="1:26" x14ac:dyDescent="0.35">
      <c r="A189" s="1" t="s">
        <v>189</v>
      </c>
      <c r="B189">
        <v>11</v>
      </c>
      <c r="C189">
        <v>15</v>
      </c>
      <c r="D189" s="3" t="s">
        <v>167</v>
      </c>
      <c r="E189">
        <v>12.3</v>
      </c>
      <c r="F189">
        <v>12.1</v>
      </c>
      <c r="G189">
        <v>12</v>
      </c>
      <c r="H189">
        <v>12.1</v>
      </c>
      <c r="I189" s="2">
        <v>43743</v>
      </c>
      <c r="J189" t="s">
        <v>385</v>
      </c>
      <c r="K189" t="s">
        <v>425</v>
      </c>
      <c r="M189">
        <v>11.1</v>
      </c>
      <c r="N189">
        <v>11.4</v>
      </c>
      <c r="O189">
        <v>11.5</v>
      </c>
      <c r="P189">
        <v>11.3</v>
      </c>
      <c r="Q189" t="s">
        <v>419</v>
      </c>
      <c r="R189" t="s">
        <v>420</v>
      </c>
      <c r="U189">
        <v>11</v>
      </c>
      <c r="V189">
        <v>10.9</v>
      </c>
      <c r="W189">
        <v>10.9</v>
      </c>
      <c r="X189">
        <v>11</v>
      </c>
      <c r="Y189" t="s">
        <v>421</v>
      </c>
      <c r="Z189" t="s">
        <v>422</v>
      </c>
    </row>
    <row r="190" spans="1:26" x14ac:dyDescent="0.35">
      <c r="A190" s="1" t="s">
        <v>190</v>
      </c>
      <c r="B190">
        <v>11</v>
      </c>
      <c r="C190">
        <v>16</v>
      </c>
      <c r="D190" s="3" t="s">
        <v>167</v>
      </c>
      <c r="E190">
        <v>10.9</v>
      </c>
      <c r="F190">
        <v>11.7</v>
      </c>
      <c r="G190">
        <v>10.8</v>
      </c>
      <c r="H190">
        <v>11.7</v>
      </c>
      <c r="I190" s="2">
        <v>43743</v>
      </c>
      <c r="J190" t="s">
        <v>385</v>
      </c>
      <c r="M190">
        <v>10</v>
      </c>
      <c r="N190">
        <v>10.9</v>
      </c>
      <c r="O190">
        <v>10.199999999999999</v>
      </c>
      <c r="P190">
        <v>11</v>
      </c>
      <c r="Q190" t="s">
        <v>419</v>
      </c>
      <c r="R190" t="s">
        <v>420</v>
      </c>
      <c r="U190">
        <v>10.4</v>
      </c>
      <c r="V190">
        <v>10.7</v>
      </c>
      <c r="W190">
        <v>10.1</v>
      </c>
      <c r="X190">
        <v>10.7</v>
      </c>
      <c r="Y190" t="s">
        <v>421</v>
      </c>
      <c r="Z190" t="s">
        <v>422</v>
      </c>
    </row>
    <row r="191" spans="1:26" x14ac:dyDescent="0.35">
      <c r="A191" s="1" t="s">
        <v>199</v>
      </c>
      <c r="B191">
        <v>12</v>
      </c>
      <c r="C191">
        <v>1</v>
      </c>
      <c r="D191" s="3" t="s">
        <v>167</v>
      </c>
      <c r="E191">
        <v>11.4</v>
      </c>
      <c r="F191">
        <v>11</v>
      </c>
      <c r="G191">
        <v>11.4</v>
      </c>
      <c r="H191">
        <v>10.9</v>
      </c>
      <c r="I191" s="2">
        <v>43743</v>
      </c>
      <c r="J191" t="s">
        <v>385</v>
      </c>
      <c r="M191">
        <v>12</v>
      </c>
      <c r="N191">
        <v>11.3</v>
      </c>
      <c r="O191">
        <v>11.9</v>
      </c>
      <c r="P191">
        <v>11.5</v>
      </c>
      <c r="Q191" t="s">
        <v>419</v>
      </c>
      <c r="R191" t="s">
        <v>420</v>
      </c>
      <c r="U191">
        <v>11.6</v>
      </c>
      <c r="V191">
        <v>11</v>
      </c>
      <c r="W191">
        <v>11.6</v>
      </c>
      <c r="X191">
        <v>10.8</v>
      </c>
      <c r="Y191" t="s">
        <v>421</v>
      </c>
      <c r="Z191" t="s">
        <v>422</v>
      </c>
    </row>
    <row r="192" spans="1:26" x14ac:dyDescent="0.35">
      <c r="A192" s="1" t="s">
        <v>207</v>
      </c>
      <c r="B192">
        <v>12</v>
      </c>
      <c r="C192">
        <v>2</v>
      </c>
      <c r="D192" s="3" t="s">
        <v>167</v>
      </c>
      <c r="E192">
        <v>13.1</v>
      </c>
      <c r="F192">
        <v>13.3</v>
      </c>
      <c r="G192">
        <v>13</v>
      </c>
      <c r="H192">
        <v>13.2</v>
      </c>
      <c r="I192" s="2">
        <v>43743</v>
      </c>
      <c r="J192" t="s">
        <v>385</v>
      </c>
      <c r="M192">
        <v>13.3</v>
      </c>
      <c r="N192">
        <v>13.6</v>
      </c>
      <c r="O192">
        <v>13.6</v>
      </c>
      <c r="P192">
        <v>13.6</v>
      </c>
      <c r="Q192" t="s">
        <v>419</v>
      </c>
      <c r="R192" t="s">
        <v>420</v>
      </c>
      <c r="U192">
        <v>13.1</v>
      </c>
      <c r="V192">
        <v>13.5</v>
      </c>
      <c r="W192">
        <v>12.7</v>
      </c>
      <c r="X192">
        <v>13.3</v>
      </c>
      <c r="Y192" t="s">
        <v>421</v>
      </c>
      <c r="Z192" t="s">
        <v>422</v>
      </c>
    </row>
    <row r="193" spans="1:26" x14ac:dyDescent="0.35">
      <c r="A193" s="1" t="s">
        <v>208</v>
      </c>
      <c r="B193">
        <v>12</v>
      </c>
      <c r="C193">
        <v>3</v>
      </c>
      <c r="D193" s="3" t="s">
        <v>167</v>
      </c>
      <c r="E193">
        <v>11.1</v>
      </c>
      <c r="F193">
        <v>11</v>
      </c>
      <c r="G193">
        <v>11</v>
      </c>
      <c r="H193">
        <v>11.1</v>
      </c>
      <c r="I193" s="2">
        <v>43743</v>
      </c>
      <c r="J193" t="s">
        <v>385</v>
      </c>
      <c r="M193">
        <v>10.5</v>
      </c>
      <c r="N193">
        <v>10.9</v>
      </c>
      <c r="O193">
        <v>10.6</v>
      </c>
      <c r="P193">
        <v>11</v>
      </c>
      <c r="Q193" t="s">
        <v>419</v>
      </c>
      <c r="R193" t="s">
        <v>420</v>
      </c>
      <c r="U193">
        <v>10.4</v>
      </c>
      <c r="V193">
        <v>10.3</v>
      </c>
      <c r="W193">
        <v>10.3</v>
      </c>
      <c r="X193">
        <v>10.199999999999999</v>
      </c>
      <c r="Y193" t="s">
        <v>421</v>
      </c>
      <c r="Z193" t="s">
        <v>422</v>
      </c>
    </row>
    <row r="194" spans="1:26" x14ac:dyDescent="0.35">
      <c r="A194" s="1" t="s">
        <v>209</v>
      </c>
      <c r="B194">
        <v>12</v>
      </c>
      <c r="C194" s="3">
        <v>4</v>
      </c>
      <c r="D194" s="3" t="s">
        <v>167</v>
      </c>
      <c r="E194">
        <v>11</v>
      </c>
      <c r="F194">
        <v>10.199999999999999</v>
      </c>
      <c r="G194">
        <v>11</v>
      </c>
      <c r="H194">
        <v>10.8</v>
      </c>
      <c r="I194" s="2">
        <v>43743</v>
      </c>
      <c r="J194" t="s">
        <v>385</v>
      </c>
      <c r="M194">
        <v>10.3</v>
      </c>
      <c r="N194">
        <v>9.5</v>
      </c>
      <c r="O194">
        <v>10.5</v>
      </c>
      <c r="P194">
        <v>9.6999999999999993</v>
      </c>
      <c r="Q194" t="s">
        <v>419</v>
      </c>
      <c r="R194" t="s">
        <v>420</v>
      </c>
      <c r="U194">
        <v>9.6999999999999993</v>
      </c>
      <c r="V194">
        <v>9.4</v>
      </c>
      <c r="W194">
        <v>9.6999999999999993</v>
      </c>
      <c r="X194">
        <v>9.1999999999999993</v>
      </c>
      <c r="Y194" t="s">
        <v>421</v>
      </c>
      <c r="Z194" t="s">
        <v>422</v>
      </c>
    </row>
    <row r="195" spans="1:26" x14ac:dyDescent="0.35">
      <c r="A195" s="1" t="s">
        <v>210</v>
      </c>
      <c r="B195">
        <v>12</v>
      </c>
      <c r="C195" s="3">
        <v>5</v>
      </c>
      <c r="D195" s="3" t="s">
        <v>167</v>
      </c>
      <c r="E195">
        <v>10</v>
      </c>
      <c r="F195">
        <v>10.5</v>
      </c>
      <c r="G195">
        <v>9.9</v>
      </c>
      <c r="H195">
        <v>10.7</v>
      </c>
      <c r="I195" s="2">
        <v>43743</v>
      </c>
      <c r="J195" t="s">
        <v>385</v>
      </c>
      <c r="M195">
        <v>9.6999999999999993</v>
      </c>
      <c r="N195">
        <v>10.4</v>
      </c>
      <c r="O195">
        <v>9.5</v>
      </c>
      <c r="P195">
        <v>10.5</v>
      </c>
      <c r="Q195" t="s">
        <v>419</v>
      </c>
      <c r="R195" t="s">
        <v>420</v>
      </c>
      <c r="U195">
        <v>8.8000000000000007</v>
      </c>
      <c r="V195">
        <v>10</v>
      </c>
      <c r="W195">
        <v>8.8000000000000007</v>
      </c>
      <c r="X195">
        <v>10</v>
      </c>
      <c r="Y195" t="s">
        <v>421</v>
      </c>
      <c r="Z195" t="s">
        <v>422</v>
      </c>
    </row>
    <row r="196" spans="1:26" x14ac:dyDescent="0.35">
      <c r="A196" s="1" t="s">
        <v>211</v>
      </c>
      <c r="B196">
        <v>12</v>
      </c>
      <c r="C196" s="3">
        <v>6</v>
      </c>
      <c r="D196" s="3" t="s">
        <v>167</v>
      </c>
      <c r="E196">
        <v>11.4</v>
      </c>
      <c r="F196">
        <v>11.5</v>
      </c>
      <c r="G196">
        <v>11.8</v>
      </c>
      <c r="H196">
        <v>11.4</v>
      </c>
      <c r="I196" s="2">
        <v>43743</v>
      </c>
      <c r="J196" t="s">
        <v>385</v>
      </c>
      <c r="M196">
        <v>11.7</v>
      </c>
      <c r="N196">
        <v>10.7</v>
      </c>
      <c r="O196">
        <v>11.4</v>
      </c>
      <c r="P196">
        <v>10.7</v>
      </c>
      <c r="Q196" t="s">
        <v>419</v>
      </c>
      <c r="R196" t="s">
        <v>420</v>
      </c>
      <c r="U196">
        <v>10.6</v>
      </c>
      <c r="V196">
        <v>10.3</v>
      </c>
      <c r="W196">
        <v>10.7</v>
      </c>
      <c r="X196">
        <v>10.3</v>
      </c>
      <c r="Y196" t="s">
        <v>421</v>
      </c>
      <c r="Z196" t="s">
        <v>422</v>
      </c>
    </row>
    <row r="197" spans="1:26" x14ac:dyDescent="0.35">
      <c r="A197" s="1" t="s">
        <v>212</v>
      </c>
      <c r="B197">
        <v>12</v>
      </c>
      <c r="C197" s="3">
        <v>7</v>
      </c>
      <c r="D197" s="3" t="s">
        <v>167</v>
      </c>
      <c r="E197">
        <v>9</v>
      </c>
      <c r="F197">
        <v>9.1</v>
      </c>
      <c r="G197">
        <v>8.9</v>
      </c>
      <c r="H197">
        <v>9</v>
      </c>
      <c r="I197" s="2">
        <v>43743</v>
      </c>
      <c r="J197" t="s">
        <v>385</v>
      </c>
      <c r="M197">
        <v>8.9</v>
      </c>
      <c r="N197">
        <v>8.5</v>
      </c>
      <c r="O197">
        <v>8.9</v>
      </c>
      <c r="P197">
        <v>8.6</v>
      </c>
      <c r="Q197" t="s">
        <v>419</v>
      </c>
      <c r="R197" t="s">
        <v>420</v>
      </c>
      <c r="U197">
        <v>8</v>
      </c>
      <c r="V197">
        <v>8</v>
      </c>
      <c r="W197">
        <v>8.1</v>
      </c>
      <c r="X197">
        <v>7.7</v>
      </c>
      <c r="Y197" t="s">
        <v>421</v>
      </c>
      <c r="Z197" t="s">
        <v>422</v>
      </c>
    </row>
    <row r="198" spans="1:26" x14ac:dyDescent="0.35">
      <c r="A198" s="1" t="s">
        <v>213</v>
      </c>
      <c r="B198">
        <v>12</v>
      </c>
      <c r="C198" s="3">
        <v>8</v>
      </c>
      <c r="D198" s="3" t="s">
        <v>167</v>
      </c>
      <c r="E198">
        <v>11.1</v>
      </c>
      <c r="F198">
        <v>9.4</v>
      </c>
      <c r="G198">
        <v>11.3</v>
      </c>
      <c r="H198">
        <v>9.5</v>
      </c>
      <c r="I198" s="2">
        <v>43743</v>
      </c>
      <c r="J198" t="s">
        <v>385</v>
      </c>
      <c r="M198">
        <v>10.5</v>
      </c>
      <c r="N198">
        <v>10.5</v>
      </c>
      <c r="O198">
        <v>10.3</v>
      </c>
      <c r="P198">
        <v>9.8000000000000007</v>
      </c>
      <c r="Q198" t="s">
        <v>419</v>
      </c>
      <c r="R198" t="s">
        <v>420</v>
      </c>
      <c r="T198" t="s">
        <v>426</v>
      </c>
      <c r="U198">
        <v>9.5</v>
      </c>
      <c r="V198">
        <v>9.1999999999999993</v>
      </c>
      <c r="W198">
        <v>9.5</v>
      </c>
      <c r="X198">
        <v>9.4</v>
      </c>
      <c r="Y198" t="s">
        <v>421</v>
      </c>
      <c r="Z198" t="s">
        <v>422</v>
      </c>
    </row>
    <row r="199" spans="1:26" x14ac:dyDescent="0.35">
      <c r="A199" s="1" t="s">
        <v>214</v>
      </c>
      <c r="B199">
        <v>12</v>
      </c>
      <c r="C199" s="3">
        <v>9</v>
      </c>
      <c r="D199" s="3" t="s">
        <v>167</v>
      </c>
      <c r="E199">
        <v>8.1999999999999993</v>
      </c>
      <c r="F199">
        <v>8.1</v>
      </c>
      <c r="G199">
        <v>8.3000000000000007</v>
      </c>
      <c r="H199">
        <v>8</v>
      </c>
      <c r="I199" s="2">
        <v>43743</v>
      </c>
      <c r="J199" t="s">
        <v>385</v>
      </c>
      <c r="M199">
        <v>7.8</v>
      </c>
      <c r="N199">
        <v>7.4</v>
      </c>
      <c r="O199">
        <v>7.6</v>
      </c>
      <c r="P199">
        <v>7.3</v>
      </c>
      <c r="Q199" t="s">
        <v>419</v>
      </c>
      <c r="R199" t="s">
        <v>420</v>
      </c>
      <c r="U199">
        <v>7.2</v>
      </c>
      <c r="V199">
        <v>7.2</v>
      </c>
      <c r="W199">
        <v>7</v>
      </c>
      <c r="X199">
        <v>7</v>
      </c>
      <c r="Y199" t="s">
        <v>421</v>
      </c>
      <c r="Z199" t="s">
        <v>422</v>
      </c>
    </row>
    <row r="200" spans="1:26" x14ac:dyDescent="0.35">
      <c r="A200" s="1" t="s">
        <v>200</v>
      </c>
      <c r="B200">
        <v>12</v>
      </c>
      <c r="C200">
        <v>10</v>
      </c>
      <c r="D200" s="3" t="s">
        <v>167</v>
      </c>
      <c r="E200">
        <v>9.8000000000000007</v>
      </c>
      <c r="F200">
        <v>9.6999999999999993</v>
      </c>
      <c r="G200">
        <v>10.3</v>
      </c>
      <c r="H200">
        <v>9.9</v>
      </c>
      <c r="I200" s="2">
        <v>43743</v>
      </c>
      <c r="J200" t="s">
        <v>385</v>
      </c>
      <c r="M200">
        <v>9.6999999999999993</v>
      </c>
      <c r="N200">
        <v>9.6</v>
      </c>
      <c r="O200">
        <v>10</v>
      </c>
      <c r="P200">
        <v>10.1</v>
      </c>
      <c r="Q200" t="s">
        <v>419</v>
      </c>
      <c r="R200" t="s">
        <v>420</v>
      </c>
      <c r="U200">
        <v>9.9</v>
      </c>
      <c r="V200">
        <v>9.4</v>
      </c>
      <c r="W200">
        <v>9.5</v>
      </c>
      <c r="X200">
        <v>9.3000000000000007</v>
      </c>
      <c r="Y200" t="s">
        <v>421</v>
      </c>
      <c r="Z200" t="s">
        <v>422</v>
      </c>
    </row>
    <row r="201" spans="1:26" x14ac:dyDescent="0.35">
      <c r="A201" s="1" t="s">
        <v>201</v>
      </c>
      <c r="B201">
        <v>12</v>
      </c>
      <c r="C201">
        <v>11</v>
      </c>
      <c r="D201" s="3" t="s">
        <v>167</v>
      </c>
      <c r="E201">
        <v>8.9</v>
      </c>
      <c r="F201">
        <v>8.1</v>
      </c>
      <c r="G201">
        <v>8.9</v>
      </c>
      <c r="H201">
        <v>8.1999999999999993</v>
      </c>
      <c r="I201" s="2">
        <v>43743</v>
      </c>
      <c r="J201" t="s">
        <v>385</v>
      </c>
      <c r="M201">
        <v>8.3000000000000007</v>
      </c>
      <c r="N201">
        <v>8.3000000000000007</v>
      </c>
      <c r="O201">
        <v>8.1999999999999993</v>
      </c>
      <c r="P201">
        <v>8.4</v>
      </c>
      <c r="Q201" t="s">
        <v>419</v>
      </c>
      <c r="R201" t="s">
        <v>420</v>
      </c>
      <c r="U201">
        <v>7.8</v>
      </c>
      <c r="V201">
        <v>7.9</v>
      </c>
      <c r="W201">
        <v>7.6</v>
      </c>
      <c r="X201">
        <v>7.8</v>
      </c>
      <c r="Y201" t="s">
        <v>421</v>
      </c>
      <c r="Z201" t="s">
        <v>422</v>
      </c>
    </row>
    <row r="202" spans="1:26" x14ac:dyDescent="0.35">
      <c r="A202" s="1" t="s">
        <v>202</v>
      </c>
      <c r="B202">
        <v>12</v>
      </c>
      <c r="C202">
        <v>12</v>
      </c>
      <c r="D202" s="3" t="s">
        <v>167</v>
      </c>
      <c r="E202">
        <v>8.1999999999999993</v>
      </c>
      <c r="F202">
        <v>7.3</v>
      </c>
      <c r="G202">
        <v>8.6999999999999993</v>
      </c>
      <c r="H202">
        <v>7.4</v>
      </c>
      <c r="I202" s="2">
        <v>43743</v>
      </c>
      <c r="J202" t="s">
        <v>385</v>
      </c>
      <c r="M202">
        <v>7.3</v>
      </c>
      <c r="N202">
        <v>7</v>
      </c>
      <c r="O202">
        <v>6.7</v>
      </c>
      <c r="P202">
        <v>7.2</v>
      </c>
      <c r="Q202" t="s">
        <v>419</v>
      </c>
      <c r="R202" t="s">
        <v>420</v>
      </c>
      <c r="U202">
        <v>6.2</v>
      </c>
      <c r="V202">
        <v>6.1</v>
      </c>
      <c r="W202">
        <v>6.3</v>
      </c>
      <c r="X202">
        <v>6.3</v>
      </c>
      <c r="Y202" t="s">
        <v>421</v>
      </c>
      <c r="Z202" t="s">
        <v>422</v>
      </c>
    </row>
    <row r="203" spans="1:26" x14ac:dyDescent="0.35">
      <c r="A203" s="1" t="s">
        <v>203</v>
      </c>
      <c r="B203">
        <v>12</v>
      </c>
      <c r="C203">
        <v>13</v>
      </c>
      <c r="D203" s="3" t="s">
        <v>167</v>
      </c>
      <c r="E203">
        <v>10.5</v>
      </c>
      <c r="F203">
        <v>10.199999999999999</v>
      </c>
      <c r="G203">
        <v>11.1</v>
      </c>
      <c r="H203">
        <v>10.4</v>
      </c>
      <c r="I203" s="2">
        <v>43743</v>
      </c>
      <c r="J203" t="s">
        <v>385</v>
      </c>
      <c r="M203">
        <v>11.6</v>
      </c>
      <c r="N203">
        <v>10.6</v>
      </c>
      <c r="O203">
        <v>11.5</v>
      </c>
      <c r="P203">
        <v>10.7</v>
      </c>
      <c r="Q203" t="s">
        <v>419</v>
      </c>
      <c r="R203" t="s">
        <v>420</v>
      </c>
      <c r="U203">
        <v>10.8</v>
      </c>
      <c r="V203">
        <v>10.3</v>
      </c>
      <c r="W203">
        <v>10.7</v>
      </c>
      <c r="X203">
        <v>10.199999999999999</v>
      </c>
      <c r="Y203" t="s">
        <v>421</v>
      </c>
      <c r="Z203" t="s">
        <v>422</v>
      </c>
    </row>
    <row r="204" spans="1:26" x14ac:dyDescent="0.35">
      <c r="A204" s="1" t="s">
        <v>204</v>
      </c>
      <c r="B204">
        <v>12</v>
      </c>
      <c r="C204">
        <v>14</v>
      </c>
      <c r="D204" s="3" t="s">
        <v>167</v>
      </c>
      <c r="E204">
        <v>11.1</v>
      </c>
      <c r="F204">
        <v>11.3</v>
      </c>
      <c r="G204">
        <v>11</v>
      </c>
      <c r="H204">
        <v>11.1</v>
      </c>
      <c r="I204" s="2">
        <v>43743</v>
      </c>
      <c r="J204" t="s">
        <v>385</v>
      </c>
      <c r="M204">
        <v>10.8</v>
      </c>
      <c r="N204">
        <v>10.4</v>
      </c>
      <c r="O204">
        <v>10.5</v>
      </c>
      <c r="P204">
        <v>10.5</v>
      </c>
      <c r="Q204" t="s">
        <v>419</v>
      </c>
      <c r="R204" t="s">
        <v>420</v>
      </c>
      <c r="U204">
        <v>9.6</v>
      </c>
      <c r="V204">
        <v>9.6999999999999993</v>
      </c>
      <c r="W204">
        <v>9.9</v>
      </c>
      <c r="X204">
        <v>9.8000000000000007</v>
      </c>
      <c r="Y204" t="s">
        <v>421</v>
      </c>
      <c r="Z204" t="s">
        <v>422</v>
      </c>
    </row>
    <row r="205" spans="1:26" x14ac:dyDescent="0.35">
      <c r="A205" s="1" t="s">
        <v>205</v>
      </c>
      <c r="B205">
        <v>12</v>
      </c>
      <c r="C205">
        <v>15</v>
      </c>
      <c r="D205" s="3" t="s">
        <v>167</v>
      </c>
      <c r="E205">
        <v>11.7</v>
      </c>
      <c r="F205">
        <v>11.4</v>
      </c>
      <c r="G205">
        <v>11.3</v>
      </c>
      <c r="H205">
        <v>11.6</v>
      </c>
      <c r="I205" s="2">
        <v>43743</v>
      </c>
      <c r="J205" t="s">
        <v>385</v>
      </c>
      <c r="M205">
        <v>11.5</v>
      </c>
      <c r="N205">
        <v>11.3</v>
      </c>
      <c r="O205">
        <v>11.5</v>
      </c>
      <c r="P205">
        <v>11.3</v>
      </c>
      <c r="Q205" t="s">
        <v>419</v>
      </c>
      <c r="R205" t="s">
        <v>420</v>
      </c>
      <c r="U205">
        <v>10.4</v>
      </c>
      <c r="V205">
        <v>10.7</v>
      </c>
      <c r="W205">
        <v>10.7</v>
      </c>
      <c r="X205">
        <v>10.7</v>
      </c>
      <c r="Y205" t="s">
        <v>421</v>
      </c>
      <c r="Z205" t="s">
        <v>422</v>
      </c>
    </row>
    <row r="206" spans="1:26" x14ac:dyDescent="0.35">
      <c r="A206" s="1" t="s">
        <v>206</v>
      </c>
      <c r="B206">
        <v>12</v>
      </c>
      <c r="C206">
        <v>16</v>
      </c>
      <c r="D206" s="3" t="s">
        <v>167</v>
      </c>
      <c r="E206">
        <v>12.1</v>
      </c>
      <c r="F206">
        <v>11.9</v>
      </c>
      <c r="G206">
        <v>11.8</v>
      </c>
      <c r="H206">
        <v>12</v>
      </c>
      <c r="I206" s="2">
        <v>43743</v>
      </c>
      <c r="J206" t="s">
        <v>385</v>
      </c>
      <c r="M206">
        <v>12</v>
      </c>
      <c r="N206">
        <v>11.6</v>
      </c>
      <c r="O206">
        <v>12.2</v>
      </c>
      <c r="P206">
        <v>11.7</v>
      </c>
      <c r="Q206" t="s">
        <v>419</v>
      </c>
      <c r="R206" t="s">
        <v>420</v>
      </c>
      <c r="U206">
        <v>11.3</v>
      </c>
      <c r="V206">
        <v>11.4</v>
      </c>
      <c r="W206">
        <v>11.5</v>
      </c>
      <c r="X206">
        <v>11.2</v>
      </c>
      <c r="Y206" t="s">
        <v>421</v>
      </c>
      <c r="Z206" t="s">
        <v>422</v>
      </c>
    </row>
    <row r="207" spans="1:26" x14ac:dyDescent="0.35">
      <c r="A207" s="1" t="s">
        <v>215</v>
      </c>
      <c r="B207">
        <v>13</v>
      </c>
      <c r="C207">
        <v>1</v>
      </c>
      <c r="D207" s="3" t="s">
        <v>216</v>
      </c>
      <c r="E207">
        <v>12.9</v>
      </c>
      <c r="F207">
        <v>12.3</v>
      </c>
      <c r="G207">
        <v>12.9</v>
      </c>
      <c r="H207">
        <v>12.9</v>
      </c>
      <c r="I207" s="2">
        <v>43743</v>
      </c>
      <c r="J207" t="s">
        <v>385</v>
      </c>
      <c r="M207">
        <v>12.6</v>
      </c>
      <c r="N207">
        <v>12.5</v>
      </c>
      <c r="O207">
        <v>12.9</v>
      </c>
      <c r="P207">
        <v>13</v>
      </c>
      <c r="Q207" t="s">
        <v>419</v>
      </c>
      <c r="R207" t="s">
        <v>427</v>
      </c>
      <c r="S207" t="s">
        <v>428</v>
      </c>
      <c r="U207">
        <v>13</v>
      </c>
      <c r="V207">
        <v>12.8</v>
      </c>
      <c r="W207">
        <v>12.9</v>
      </c>
      <c r="X207">
        <v>12.7</v>
      </c>
      <c r="Y207" t="s">
        <v>421</v>
      </c>
      <c r="Z207" t="s">
        <v>422</v>
      </c>
    </row>
    <row r="208" spans="1:26" x14ac:dyDescent="0.35">
      <c r="A208" s="1" t="s">
        <v>224</v>
      </c>
      <c r="B208">
        <v>13</v>
      </c>
      <c r="C208">
        <v>2</v>
      </c>
      <c r="D208" s="3" t="s">
        <v>216</v>
      </c>
      <c r="E208">
        <v>10</v>
      </c>
      <c r="F208">
        <v>10.8</v>
      </c>
      <c r="G208">
        <v>9.8000000000000007</v>
      </c>
      <c r="H208">
        <v>11.1</v>
      </c>
      <c r="I208" s="2">
        <v>43743</v>
      </c>
      <c r="J208" t="s">
        <v>385</v>
      </c>
      <c r="M208">
        <v>9.8000000000000007</v>
      </c>
      <c r="N208">
        <v>10.4</v>
      </c>
      <c r="O208">
        <v>9.5</v>
      </c>
      <c r="P208">
        <v>10.4</v>
      </c>
      <c r="Q208" t="s">
        <v>419</v>
      </c>
      <c r="R208" t="s">
        <v>427</v>
      </c>
      <c r="U208">
        <v>10.199999999999999</v>
      </c>
      <c r="V208">
        <v>10</v>
      </c>
      <c r="W208">
        <v>10.1</v>
      </c>
      <c r="X208">
        <v>9.8000000000000007</v>
      </c>
      <c r="Y208" t="s">
        <v>421</v>
      </c>
      <c r="Z208" t="s">
        <v>422</v>
      </c>
    </row>
    <row r="209" spans="1:26" x14ac:dyDescent="0.35">
      <c r="A209" s="1" t="s">
        <v>225</v>
      </c>
      <c r="B209">
        <v>13</v>
      </c>
      <c r="C209">
        <v>3</v>
      </c>
      <c r="D209" s="3" t="s">
        <v>216</v>
      </c>
      <c r="E209">
        <v>10.6</v>
      </c>
      <c r="F209">
        <v>10.5</v>
      </c>
      <c r="G209">
        <v>10.6</v>
      </c>
      <c r="H209">
        <v>10</v>
      </c>
      <c r="I209" s="2">
        <v>43743</v>
      </c>
      <c r="J209" t="s">
        <v>385</v>
      </c>
      <c r="M209">
        <v>10.1</v>
      </c>
      <c r="N209">
        <v>10.3</v>
      </c>
      <c r="O209">
        <v>10.3</v>
      </c>
      <c r="P209">
        <v>10.5</v>
      </c>
      <c r="Q209" t="s">
        <v>419</v>
      </c>
      <c r="R209" t="s">
        <v>427</v>
      </c>
      <c r="U209">
        <v>10.1</v>
      </c>
      <c r="V209">
        <v>9.9</v>
      </c>
      <c r="W209">
        <v>10</v>
      </c>
      <c r="X209">
        <v>10</v>
      </c>
      <c r="Y209" t="s">
        <v>421</v>
      </c>
      <c r="Z209" t="s">
        <v>422</v>
      </c>
    </row>
    <row r="210" spans="1:26" x14ac:dyDescent="0.35">
      <c r="A210" s="1" t="s">
        <v>226</v>
      </c>
      <c r="B210">
        <v>13</v>
      </c>
      <c r="C210" s="3">
        <v>4</v>
      </c>
      <c r="D210" s="3" t="s">
        <v>216</v>
      </c>
      <c r="E210">
        <v>13.4</v>
      </c>
      <c r="F210">
        <v>14.4</v>
      </c>
      <c r="G210">
        <v>13.3</v>
      </c>
      <c r="H210">
        <v>14.6</v>
      </c>
      <c r="I210" s="2">
        <v>43743</v>
      </c>
      <c r="J210" t="s">
        <v>385</v>
      </c>
      <c r="M210">
        <v>11.9</v>
      </c>
      <c r="N210">
        <v>12.5</v>
      </c>
      <c r="O210">
        <v>12.3</v>
      </c>
      <c r="P210">
        <v>12.6</v>
      </c>
      <c r="Q210" t="s">
        <v>419</v>
      </c>
      <c r="R210" t="s">
        <v>427</v>
      </c>
      <c r="U210">
        <v>12.1</v>
      </c>
      <c r="V210">
        <v>12.9</v>
      </c>
      <c r="W210">
        <v>12</v>
      </c>
      <c r="X210">
        <v>12.6</v>
      </c>
      <c r="Y210" t="s">
        <v>421</v>
      </c>
      <c r="Z210" t="s">
        <v>422</v>
      </c>
    </row>
    <row r="211" spans="1:26" x14ac:dyDescent="0.35">
      <c r="A211" s="1" t="s">
        <v>227</v>
      </c>
      <c r="B211">
        <v>13</v>
      </c>
      <c r="C211" s="3">
        <v>5</v>
      </c>
      <c r="D211" s="3" t="s">
        <v>216</v>
      </c>
      <c r="E211">
        <v>11.2</v>
      </c>
      <c r="F211">
        <v>11.3</v>
      </c>
      <c r="G211">
        <v>11</v>
      </c>
      <c r="H211">
        <v>11.2</v>
      </c>
      <c r="I211" s="2">
        <v>43743</v>
      </c>
      <c r="J211" t="s">
        <v>385</v>
      </c>
      <c r="M211">
        <v>10.8</v>
      </c>
      <c r="N211">
        <v>11</v>
      </c>
      <c r="O211">
        <v>10.9</v>
      </c>
      <c r="P211">
        <v>11.1</v>
      </c>
      <c r="Q211" t="s">
        <v>419</v>
      </c>
      <c r="R211" t="s">
        <v>427</v>
      </c>
      <c r="U211">
        <v>11</v>
      </c>
      <c r="V211">
        <v>11.2</v>
      </c>
      <c r="W211">
        <v>10.9</v>
      </c>
      <c r="X211">
        <v>11.2</v>
      </c>
      <c r="Y211" t="s">
        <v>421</v>
      </c>
      <c r="Z211" t="s">
        <v>422</v>
      </c>
    </row>
    <row r="212" spans="1:26" x14ac:dyDescent="0.35">
      <c r="A212" s="1" t="s">
        <v>228</v>
      </c>
      <c r="B212">
        <v>13</v>
      </c>
      <c r="C212" s="3">
        <v>6</v>
      </c>
      <c r="D212" s="3" t="s">
        <v>216</v>
      </c>
      <c r="E212">
        <v>14.6</v>
      </c>
      <c r="F212">
        <v>14.9</v>
      </c>
      <c r="G212">
        <v>14.9</v>
      </c>
      <c r="H212">
        <v>15.1</v>
      </c>
      <c r="I212" s="2">
        <v>43743</v>
      </c>
      <c r="J212" t="s">
        <v>385</v>
      </c>
      <c r="M212">
        <v>14.8</v>
      </c>
      <c r="N212">
        <v>15.2</v>
      </c>
      <c r="O212">
        <v>14.9</v>
      </c>
      <c r="P212">
        <v>15</v>
      </c>
      <c r="Q212" t="s">
        <v>419</v>
      </c>
      <c r="R212" t="s">
        <v>427</v>
      </c>
      <c r="U212">
        <v>15</v>
      </c>
      <c r="V212">
        <v>14.8</v>
      </c>
      <c r="W212">
        <v>14.7</v>
      </c>
      <c r="X212">
        <v>15</v>
      </c>
      <c r="Y212" t="s">
        <v>421</v>
      </c>
      <c r="Z212" t="s">
        <v>422</v>
      </c>
    </row>
    <row r="213" spans="1:26" x14ac:dyDescent="0.35">
      <c r="A213" s="1" t="s">
        <v>229</v>
      </c>
      <c r="B213">
        <v>13</v>
      </c>
      <c r="C213" s="3">
        <v>7</v>
      </c>
      <c r="D213" s="3" t="s">
        <v>216</v>
      </c>
      <c r="E213">
        <v>13</v>
      </c>
      <c r="F213">
        <v>12.9</v>
      </c>
      <c r="G213">
        <v>12.8</v>
      </c>
      <c r="H213">
        <v>13.1</v>
      </c>
      <c r="I213" s="2">
        <v>43743</v>
      </c>
      <c r="J213" t="s">
        <v>385</v>
      </c>
      <c r="M213">
        <v>12.8</v>
      </c>
      <c r="N213">
        <v>12.6</v>
      </c>
      <c r="O213">
        <v>12.7</v>
      </c>
      <c r="P213">
        <v>12.5</v>
      </c>
      <c r="Q213" t="s">
        <v>419</v>
      </c>
      <c r="R213" t="s">
        <v>427</v>
      </c>
      <c r="U213">
        <v>12.2</v>
      </c>
      <c r="V213">
        <v>12</v>
      </c>
      <c r="W213">
        <v>11.9</v>
      </c>
      <c r="X213">
        <v>12</v>
      </c>
      <c r="Y213" t="s">
        <v>421</v>
      </c>
      <c r="Z213" t="s">
        <v>422</v>
      </c>
    </row>
    <row r="214" spans="1:26" x14ac:dyDescent="0.35">
      <c r="A214" s="1" t="s">
        <v>230</v>
      </c>
      <c r="B214">
        <v>13</v>
      </c>
      <c r="C214" s="3">
        <v>8</v>
      </c>
      <c r="D214" s="3" t="s">
        <v>216</v>
      </c>
      <c r="E214">
        <v>11</v>
      </c>
      <c r="F214">
        <v>11</v>
      </c>
      <c r="G214">
        <v>11</v>
      </c>
      <c r="H214">
        <v>11.2</v>
      </c>
      <c r="I214" s="2">
        <v>43743</v>
      </c>
      <c r="J214" t="s">
        <v>385</v>
      </c>
      <c r="M214">
        <v>10.5</v>
      </c>
      <c r="N214">
        <v>10.5</v>
      </c>
      <c r="O214">
        <v>10.6</v>
      </c>
      <c r="P214">
        <v>11</v>
      </c>
      <c r="Q214" t="s">
        <v>419</v>
      </c>
      <c r="R214" t="s">
        <v>427</v>
      </c>
      <c r="U214">
        <v>10.7</v>
      </c>
      <c r="V214">
        <v>10.6</v>
      </c>
      <c r="W214">
        <v>10.7</v>
      </c>
      <c r="X214">
        <v>10.4</v>
      </c>
      <c r="Y214" t="s">
        <v>421</v>
      </c>
      <c r="Z214" t="s">
        <v>422</v>
      </c>
    </row>
    <row r="215" spans="1:26" x14ac:dyDescent="0.35">
      <c r="A215" s="1" t="s">
        <v>231</v>
      </c>
      <c r="B215">
        <v>13</v>
      </c>
      <c r="C215" s="3">
        <v>9</v>
      </c>
      <c r="D215" s="3" t="s">
        <v>216</v>
      </c>
      <c r="E215">
        <v>12</v>
      </c>
      <c r="F215">
        <v>12.8</v>
      </c>
      <c r="G215">
        <v>12.2</v>
      </c>
      <c r="H215">
        <v>12.7</v>
      </c>
      <c r="I215" s="2">
        <v>43743</v>
      </c>
      <c r="J215" t="s">
        <v>385</v>
      </c>
      <c r="M215">
        <v>12</v>
      </c>
      <c r="N215">
        <v>12.4</v>
      </c>
      <c r="O215">
        <v>11.7</v>
      </c>
      <c r="P215">
        <v>12.4</v>
      </c>
      <c r="Q215" t="s">
        <v>419</v>
      </c>
      <c r="R215" t="s">
        <v>427</v>
      </c>
      <c r="U215">
        <v>12</v>
      </c>
      <c r="V215">
        <v>12.5</v>
      </c>
      <c r="W215">
        <v>12.1</v>
      </c>
      <c r="X215">
        <v>12.2</v>
      </c>
      <c r="Y215" t="s">
        <v>421</v>
      </c>
      <c r="Z215" t="s">
        <v>422</v>
      </c>
    </row>
    <row r="216" spans="1:26" x14ac:dyDescent="0.35">
      <c r="A216" s="1" t="s">
        <v>217</v>
      </c>
      <c r="B216">
        <v>13</v>
      </c>
      <c r="C216">
        <v>10</v>
      </c>
      <c r="D216" s="3" t="s">
        <v>216</v>
      </c>
      <c r="E216">
        <v>13.4</v>
      </c>
      <c r="F216">
        <v>13.2</v>
      </c>
      <c r="G216">
        <v>12.8</v>
      </c>
      <c r="H216">
        <v>13</v>
      </c>
      <c r="I216" s="2">
        <v>43743</v>
      </c>
      <c r="J216" t="s">
        <v>385</v>
      </c>
      <c r="M216">
        <v>12.5</v>
      </c>
      <c r="N216">
        <v>12.7</v>
      </c>
      <c r="O216">
        <v>12.5</v>
      </c>
      <c r="P216">
        <v>12.9</v>
      </c>
      <c r="Q216" t="s">
        <v>419</v>
      </c>
      <c r="R216" t="s">
        <v>427</v>
      </c>
      <c r="U216">
        <v>12.5</v>
      </c>
      <c r="V216">
        <v>12.3</v>
      </c>
      <c r="W216">
        <v>12.6</v>
      </c>
      <c r="X216">
        <v>12.4</v>
      </c>
      <c r="Y216" t="s">
        <v>421</v>
      </c>
      <c r="Z216" t="s">
        <v>422</v>
      </c>
    </row>
    <row r="217" spans="1:26" x14ac:dyDescent="0.35">
      <c r="A217" s="1" t="s">
        <v>218</v>
      </c>
      <c r="B217">
        <v>13</v>
      </c>
      <c r="C217">
        <v>11</v>
      </c>
      <c r="D217" s="3" t="s">
        <v>216</v>
      </c>
      <c r="E217">
        <v>10.7</v>
      </c>
      <c r="F217">
        <v>10.9</v>
      </c>
      <c r="G217">
        <v>10.5</v>
      </c>
      <c r="H217">
        <v>10.9</v>
      </c>
      <c r="I217" s="2">
        <v>43743</v>
      </c>
      <c r="J217" t="s">
        <v>385</v>
      </c>
      <c r="M217">
        <v>10</v>
      </c>
      <c r="N217">
        <v>10</v>
      </c>
      <c r="O217">
        <v>10</v>
      </c>
      <c r="P217">
        <v>10</v>
      </c>
      <c r="Q217" t="s">
        <v>419</v>
      </c>
      <c r="R217" t="s">
        <v>427</v>
      </c>
      <c r="U217">
        <v>8.9</v>
      </c>
      <c r="V217">
        <v>9.1</v>
      </c>
      <c r="W217">
        <v>9.1</v>
      </c>
      <c r="X217">
        <v>9.1999999999999993</v>
      </c>
      <c r="Y217" t="s">
        <v>421</v>
      </c>
      <c r="Z217" t="s">
        <v>422</v>
      </c>
    </row>
    <row r="218" spans="1:26" x14ac:dyDescent="0.35">
      <c r="A218" s="1" t="s">
        <v>219</v>
      </c>
      <c r="B218">
        <v>13</v>
      </c>
      <c r="C218">
        <v>12</v>
      </c>
      <c r="D218" s="3" t="s">
        <v>216</v>
      </c>
      <c r="E218">
        <v>10.1</v>
      </c>
      <c r="F218">
        <v>9.8000000000000007</v>
      </c>
      <c r="G218">
        <v>10.199999999999999</v>
      </c>
      <c r="H218">
        <v>9.9</v>
      </c>
      <c r="I218" s="2">
        <v>43743</v>
      </c>
      <c r="J218" t="s">
        <v>385</v>
      </c>
      <c r="M218">
        <v>11</v>
      </c>
      <c r="N218">
        <v>10.8</v>
      </c>
      <c r="O218">
        <v>11</v>
      </c>
      <c r="P218">
        <v>11</v>
      </c>
      <c r="Q218" t="s">
        <v>419</v>
      </c>
      <c r="R218" t="s">
        <v>427</v>
      </c>
      <c r="U218">
        <v>10</v>
      </c>
      <c r="V218">
        <v>10.4</v>
      </c>
      <c r="W218">
        <v>10</v>
      </c>
      <c r="X218">
        <v>10.199999999999999</v>
      </c>
      <c r="Y218" t="s">
        <v>421</v>
      </c>
      <c r="Z218" t="s">
        <v>422</v>
      </c>
    </row>
    <row r="219" spans="1:26" x14ac:dyDescent="0.35">
      <c r="A219" s="1" t="s">
        <v>220</v>
      </c>
      <c r="B219">
        <v>13</v>
      </c>
      <c r="C219">
        <v>13</v>
      </c>
      <c r="D219" s="3" t="s">
        <v>216</v>
      </c>
      <c r="E219">
        <v>10.9</v>
      </c>
      <c r="F219">
        <v>11</v>
      </c>
      <c r="G219">
        <v>10.6</v>
      </c>
      <c r="H219">
        <v>10.9</v>
      </c>
      <c r="I219" s="2">
        <v>43743</v>
      </c>
      <c r="J219" t="s">
        <v>385</v>
      </c>
      <c r="M219">
        <v>8.8000000000000007</v>
      </c>
      <c r="N219">
        <v>8.8000000000000007</v>
      </c>
      <c r="O219">
        <v>9</v>
      </c>
      <c r="P219">
        <v>9.1</v>
      </c>
      <c r="Q219" t="s">
        <v>419</v>
      </c>
      <c r="R219" t="s">
        <v>427</v>
      </c>
      <c r="U219">
        <v>8.3000000000000007</v>
      </c>
      <c r="V219">
        <v>8.4</v>
      </c>
      <c r="W219">
        <v>8.3000000000000007</v>
      </c>
      <c r="X219">
        <v>8.6</v>
      </c>
      <c r="Y219" t="s">
        <v>421</v>
      </c>
      <c r="Z219" t="s">
        <v>422</v>
      </c>
    </row>
    <row r="220" spans="1:26" x14ac:dyDescent="0.35">
      <c r="A220" s="1" t="s">
        <v>221</v>
      </c>
      <c r="B220">
        <v>13</v>
      </c>
      <c r="C220">
        <v>14</v>
      </c>
      <c r="D220" s="3" t="s">
        <v>216</v>
      </c>
      <c r="E220">
        <v>10.9</v>
      </c>
      <c r="F220">
        <v>11.1</v>
      </c>
      <c r="G220">
        <v>10.5</v>
      </c>
      <c r="H220">
        <v>10.8</v>
      </c>
      <c r="I220" s="2">
        <v>43743</v>
      </c>
      <c r="J220" t="s">
        <v>385</v>
      </c>
      <c r="M220">
        <v>10.199999999999999</v>
      </c>
      <c r="N220">
        <v>10.4</v>
      </c>
      <c r="O220">
        <v>10.199999999999999</v>
      </c>
      <c r="P220">
        <v>10.199999999999999</v>
      </c>
      <c r="Q220" t="s">
        <v>419</v>
      </c>
      <c r="R220" t="s">
        <v>427</v>
      </c>
      <c r="U220">
        <v>10.1</v>
      </c>
      <c r="V220">
        <v>10.1</v>
      </c>
      <c r="W220">
        <v>9.9</v>
      </c>
      <c r="X220">
        <v>10</v>
      </c>
      <c r="Y220" t="s">
        <v>421</v>
      </c>
      <c r="Z220" t="s">
        <v>422</v>
      </c>
    </row>
    <row r="221" spans="1:26" x14ac:dyDescent="0.35">
      <c r="A221" s="1" t="s">
        <v>222</v>
      </c>
      <c r="B221">
        <v>13</v>
      </c>
      <c r="C221">
        <v>15</v>
      </c>
      <c r="D221" s="3" t="s">
        <v>216</v>
      </c>
      <c r="E221">
        <v>12.5</v>
      </c>
      <c r="F221">
        <v>12.5</v>
      </c>
      <c r="G221">
        <v>13</v>
      </c>
      <c r="H221">
        <v>13.2</v>
      </c>
      <c r="I221" s="2">
        <v>43743</v>
      </c>
      <c r="J221" t="s">
        <v>385</v>
      </c>
      <c r="M221">
        <v>10.5</v>
      </c>
      <c r="N221">
        <v>10.4</v>
      </c>
      <c r="O221">
        <v>10.4</v>
      </c>
      <c r="P221">
        <v>10.4</v>
      </c>
      <c r="Q221" t="s">
        <v>419</v>
      </c>
      <c r="R221" t="s">
        <v>427</v>
      </c>
      <c r="U221">
        <v>9.8000000000000007</v>
      </c>
      <c r="V221">
        <v>9.6999999999999993</v>
      </c>
      <c r="W221">
        <v>10</v>
      </c>
      <c r="X221">
        <v>10.1</v>
      </c>
      <c r="Y221" t="s">
        <v>421</v>
      </c>
      <c r="Z221" t="s">
        <v>422</v>
      </c>
    </row>
    <row r="222" spans="1:26" x14ac:dyDescent="0.35">
      <c r="A222" s="1" t="s">
        <v>223</v>
      </c>
      <c r="B222">
        <v>13</v>
      </c>
      <c r="C222">
        <v>16</v>
      </c>
      <c r="D222" s="3" t="s">
        <v>216</v>
      </c>
      <c r="E222">
        <v>6.9</v>
      </c>
      <c r="F222">
        <v>7.1</v>
      </c>
      <c r="G222">
        <v>8.6999999999999993</v>
      </c>
      <c r="H222">
        <v>7.1</v>
      </c>
      <c r="I222" s="2">
        <v>43743</v>
      </c>
      <c r="J222" t="s">
        <v>385</v>
      </c>
      <c r="M222">
        <v>7.3</v>
      </c>
      <c r="N222">
        <v>6.7</v>
      </c>
      <c r="O222">
        <v>7.6</v>
      </c>
      <c r="P222">
        <v>7.2</v>
      </c>
      <c r="Q222" t="s">
        <v>419</v>
      </c>
      <c r="R222" t="s">
        <v>427</v>
      </c>
      <c r="U222">
        <v>7</v>
      </c>
      <c r="V222">
        <v>7.2</v>
      </c>
      <c r="W222">
        <v>7</v>
      </c>
      <c r="X222">
        <v>7.2</v>
      </c>
      <c r="Y222" t="s">
        <v>421</v>
      </c>
      <c r="Z222" t="s">
        <v>422</v>
      </c>
    </row>
    <row r="223" spans="1:26" x14ac:dyDescent="0.35">
      <c r="A223" s="1" t="s">
        <v>232</v>
      </c>
      <c r="B223">
        <v>14</v>
      </c>
      <c r="C223">
        <v>1</v>
      </c>
      <c r="D223" s="3" t="s">
        <v>233</v>
      </c>
      <c r="E223">
        <v>14</v>
      </c>
      <c r="F223">
        <v>13.5</v>
      </c>
      <c r="G223">
        <v>14</v>
      </c>
      <c r="H223">
        <v>14.2</v>
      </c>
      <c r="I223" s="2">
        <v>43743</v>
      </c>
      <c r="J223" t="s">
        <v>385</v>
      </c>
      <c r="M223">
        <v>13.7</v>
      </c>
      <c r="N223">
        <v>13.5</v>
      </c>
      <c r="O223">
        <v>13.2</v>
      </c>
      <c r="P223">
        <v>13.5</v>
      </c>
      <c r="Q223" t="s">
        <v>386</v>
      </c>
      <c r="R223" t="s">
        <v>387</v>
      </c>
      <c r="U223">
        <v>13.2</v>
      </c>
      <c r="V223">
        <v>13.2</v>
      </c>
      <c r="W223">
        <v>13.3</v>
      </c>
      <c r="X223">
        <v>13.1</v>
      </c>
      <c r="Y223" t="s">
        <v>421</v>
      </c>
      <c r="Z223" t="s">
        <v>422</v>
      </c>
    </row>
    <row r="224" spans="1:26" x14ac:dyDescent="0.35">
      <c r="A224" s="1" t="s">
        <v>241</v>
      </c>
      <c r="B224">
        <v>14</v>
      </c>
      <c r="C224">
        <v>2</v>
      </c>
      <c r="D224" s="3" t="s">
        <v>233</v>
      </c>
      <c r="E224">
        <v>13</v>
      </c>
      <c r="F224">
        <v>13</v>
      </c>
      <c r="G224">
        <v>13.3</v>
      </c>
      <c r="H224">
        <v>13.5</v>
      </c>
      <c r="I224" s="2">
        <v>43743</v>
      </c>
      <c r="J224" t="s">
        <v>385</v>
      </c>
      <c r="M224">
        <v>13.3</v>
      </c>
      <c r="N224">
        <v>13</v>
      </c>
      <c r="O224">
        <v>13</v>
      </c>
      <c r="P224">
        <v>12.9</v>
      </c>
      <c r="Q224" t="s">
        <v>386</v>
      </c>
      <c r="R224" t="s">
        <v>387</v>
      </c>
      <c r="U224">
        <v>12.8</v>
      </c>
      <c r="V224">
        <v>12.6</v>
      </c>
      <c r="W224">
        <v>12.4</v>
      </c>
      <c r="X224">
        <v>12.6</v>
      </c>
      <c r="Y224" t="s">
        <v>421</v>
      </c>
      <c r="Z224" t="s">
        <v>422</v>
      </c>
    </row>
    <row r="225" spans="1:26" x14ac:dyDescent="0.35">
      <c r="A225" s="1" t="s">
        <v>242</v>
      </c>
      <c r="B225">
        <v>14</v>
      </c>
      <c r="C225">
        <v>3</v>
      </c>
      <c r="D225" s="3" t="s">
        <v>233</v>
      </c>
      <c r="E225">
        <v>12.4</v>
      </c>
      <c r="F225">
        <v>11.6</v>
      </c>
      <c r="G225">
        <v>12.8</v>
      </c>
      <c r="H225">
        <v>12.2</v>
      </c>
      <c r="I225" s="2">
        <v>43743</v>
      </c>
      <c r="J225" t="s">
        <v>385</v>
      </c>
      <c r="M225">
        <v>11.9</v>
      </c>
      <c r="N225">
        <v>11.2</v>
      </c>
      <c r="O225">
        <v>11.7</v>
      </c>
      <c r="P225">
        <v>11</v>
      </c>
      <c r="Q225" t="s">
        <v>386</v>
      </c>
      <c r="R225" t="s">
        <v>387</v>
      </c>
      <c r="U225">
        <v>10.9</v>
      </c>
      <c r="V225">
        <v>10.6</v>
      </c>
      <c r="W225">
        <v>10.8</v>
      </c>
      <c r="X225">
        <v>10.5</v>
      </c>
      <c r="Y225" t="s">
        <v>421</v>
      </c>
      <c r="Z225" t="s">
        <v>422</v>
      </c>
    </row>
    <row r="226" spans="1:26" x14ac:dyDescent="0.35">
      <c r="A226" s="1" t="s">
        <v>243</v>
      </c>
      <c r="B226">
        <v>14</v>
      </c>
      <c r="C226" s="3">
        <v>4</v>
      </c>
      <c r="D226" s="3" t="s">
        <v>233</v>
      </c>
      <c r="E226">
        <v>9.4</v>
      </c>
      <c r="F226">
        <v>8.9</v>
      </c>
      <c r="G226">
        <v>9.5</v>
      </c>
      <c r="H226">
        <v>9</v>
      </c>
      <c r="I226" s="2">
        <v>43743</v>
      </c>
      <c r="J226" t="s">
        <v>385</v>
      </c>
      <c r="M226">
        <v>9.4</v>
      </c>
      <c r="N226">
        <v>8.4</v>
      </c>
      <c r="O226">
        <v>9.1999999999999993</v>
      </c>
      <c r="P226">
        <v>8.5</v>
      </c>
      <c r="Q226" t="s">
        <v>386</v>
      </c>
      <c r="R226" t="s">
        <v>387</v>
      </c>
      <c r="U226">
        <v>8.5</v>
      </c>
      <c r="V226">
        <v>7.7</v>
      </c>
      <c r="W226">
        <v>8.4</v>
      </c>
      <c r="X226">
        <v>7.9</v>
      </c>
      <c r="Y226" t="s">
        <v>421</v>
      </c>
      <c r="Z226" t="s">
        <v>422</v>
      </c>
    </row>
    <row r="227" spans="1:26" x14ac:dyDescent="0.35">
      <c r="A227" s="1" t="s">
        <v>244</v>
      </c>
      <c r="B227">
        <v>14</v>
      </c>
      <c r="C227" s="3">
        <v>5</v>
      </c>
      <c r="D227" s="3" t="s">
        <v>233</v>
      </c>
      <c r="E227">
        <v>12.2</v>
      </c>
      <c r="F227">
        <v>12</v>
      </c>
      <c r="G227">
        <v>12.5</v>
      </c>
      <c r="H227">
        <v>12</v>
      </c>
      <c r="I227" s="2">
        <v>43743</v>
      </c>
      <c r="J227" t="s">
        <v>385</v>
      </c>
      <c r="M227">
        <v>12.5</v>
      </c>
      <c r="N227">
        <v>12.5</v>
      </c>
      <c r="O227">
        <v>12.5</v>
      </c>
      <c r="P227">
        <v>12.2</v>
      </c>
      <c r="Q227" t="s">
        <v>386</v>
      </c>
      <c r="R227" t="s">
        <v>387</v>
      </c>
      <c r="U227">
        <v>12.3</v>
      </c>
      <c r="V227">
        <v>12.3</v>
      </c>
      <c r="W227">
        <v>12.2</v>
      </c>
      <c r="X227">
        <v>12.1</v>
      </c>
      <c r="Y227" t="s">
        <v>421</v>
      </c>
      <c r="Z227" t="s">
        <v>422</v>
      </c>
    </row>
    <row r="228" spans="1:26" x14ac:dyDescent="0.35">
      <c r="A228" s="1" t="s">
        <v>245</v>
      </c>
      <c r="B228">
        <v>14</v>
      </c>
      <c r="C228" s="3">
        <v>6</v>
      </c>
      <c r="D228" s="3" t="s">
        <v>233</v>
      </c>
      <c r="E228">
        <v>11.7</v>
      </c>
      <c r="F228">
        <v>11.4</v>
      </c>
      <c r="G228">
        <v>11.7</v>
      </c>
      <c r="H228">
        <v>11.8</v>
      </c>
      <c r="I228" s="2">
        <v>43743</v>
      </c>
      <c r="J228" t="s">
        <v>385</v>
      </c>
      <c r="M228">
        <v>11.3</v>
      </c>
      <c r="N228">
        <v>11.1</v>
      </c>
      <c r="O228">
        <v>11.8</v>
      </c>
      <c r="P228">
        <v>10.9</v>
      </c>
      <c r="Q228" t="s">
        <v>386</v>
      </c>
      <c r="R228" t="s">
        <v>387</v>
      </c>
      <c r="U228">
        <v>11.1</v>
      </c>
      <c r="V228">
        <v>11</v>
      </c>
      <c r="W228">
        <v>11.4</v>
      </c>
      <c r="X228">
        <v>10.7</v>
      </c>
      <c r="Y228" t="s">
        <v>421</v>
      </c>
      <c r="Z228" t="s">
        <v>422</v>
      </c>
    </row>
    <row r="229" spans="1:26" x14ac:dyDescent="0.35">
      <c r="A229" s="1" t="s">
        <v>246</v>
      </c>
      <c r="B229">
        <v>14</v>
      </c>
      <c r="C229" s="3">
        <v>7</v>
      </c>
      <c r="D229" s="3" t="s">
        <v>233</v>
      </c>
      <c r="E229">
        <v>11.5</v>
      </c>
      <c r="F229">
        <v>11.6</v>
      </c>
      <c r="G229">
        <v>12</v>
      </c>
      <c r="H229">
        <v>11.8</v>
      </c>
      <c r="I229" s="2">
        <v>43743</v>
      </c>
      <c r="J229" t="s">
        <v>385</v>
      </c>
      <c r="M229">
        <v>12.1</v>
      </c>
      <c r="N229">
        <v>11.2</v>
      </c>
      <c r="O229">
        <v>12</v>
      </c>
      <c r="P229">
        <v>11.3</v>
      </c>
      <c r="Q229" t="s">
        <v>386</v>
      </c>
      <c r="R229" t="s">
        <v>387</v>
      </c>
      <c r="U229">
        <v>11.6</v>
      </c>
      <c r="V229">
        <v>11</v>
      </c>
      <c r="W229">
        <v>11.6</v>
      </c>
      <c r="X229">
        <v>10.7</v>
      </c>
      <c r="Y229" t="s">
        <v>421</v>
      </c>
      <c r="Z229" t="s">
        <v>422</v>
      </c>
    </row>
    <row r="230" spans="1:26" x14ac:dyDescent="0.35">
      <c r="A230" s="1" t="s">
        <v>247</v>
      </c>
      <c r="B230">
        <v>14</v>
      </c>
      <c r="C230" s="3">
        <v>8</v>
      </c>
      <c r="D230" s="3" t="s">
        <v>233</v>
      </c>
      <c r="E230">
        <v>9.1</v>
      </c>
      <c r="F230">
        <v>9.5</v>
      </c>
      <c r="G230">
        <v>8.9</v>
      </c>
      <c r="H230">
        <v>9.1</v>
      </c>
      <c r="I230" s="2">
        <v>43743</v>
      </c>
      <c r="J230" t="s">
        <v>385</v>
      </c>
      <c r="M230">
        <v>8.6999999999999993</v>
      </c>
      <c r="N230">
        <v>8.5</v>
      </c>
      <c r="O230">
        <v>8.8000000000000007</v>
      </c>
      <c r="P230">
        <v>8.6</v>
      </c>
      <c r="Q230" t="s">
        <v>386</v>
      </c>
      <c r="R230" t="s">
        <v>387</v>
      </c>
      <c r="U230">
        <v>8.6</v>
      </c>
      <c r="V230">
        <v>8.1999999999999993</v>
      </c>
      <c r="W230">
        <v>8.3000000000000007</v>
      </c>
      <c r="X230">
        <v>8.3000000000000007</v>
      </c>
      <c r="Y230" t="s">
        <v>421</v>
      </c>
      <c r="Z230" t="s">
        <v>422</v>
      </c>
    </row>
    <row r="231" spans="1:26" x14ac:dyDescent="0.35">
      <c r="A231" s="1" t="s">
        <v>248</v>
      </c>
      <c r="B231">
        <v>14</v>
      </c>
      <c r="C231" s="3">
        <v>9</v>
      </c>
      <c r="D231" s="3" t="s">
        <v>233</v>
      </c>
      <c r="E231">
        <v>10.5</v>
      </c>
      <c r="F231">
        <v>9.8000000000000007</v>
      </c>
      <c r="G231">
        <v>10.4</v>
      </c>
      <c r="H231">
        <v>10.199999999999999</v>
      </c>
      <c r="I231" s="2">
        <v>43743</v>
      </c>
      <c r="J231" t="s">
        <v>385</v>
      </c>
      <c r="M231">
        <v>10</v>
      </c>
      <c r="N231">
        <v>9.4</v>
      </c>
      <c r="O231">
        <v>10</v>
      </c>
      <c r="P231">
        <v>9.3000000000000007</v>
      </c>
      <c r="Q231" t="s">
        <v>386</v>
      </c>
      <c r="R231" t="s">
        <v>387</v>
      </c>
      <c r="U231">
        <v>9.5</v>
      </c>
      <c r="V231">
        <v>9</v>
      </c>
      <c r="W231">
        <v>9.6</v>
      </c>
      <c r="X231">
        <v>8.9</v>
      </c>
      <c r="Y231" t="s">
        <v>421</v>
      </c>
      <c r="Z231" t="s">
        <v>422</v>
      </c>
    </row>
    <row r="232" spans="1:26" x14ac:dyDescent="0.35">
      <c r="A232" s="1" t="s">
        <v>234</v>
      </c>
      <c r="B232">
        <v>14</v>
      </c>
      <c r="C232">
        <v>10</v>
      </c>
      <c r="D232" s="3" t="s">
        <v>233</v>
      </c>
      <c r="E232">
        <v>9.5</v>
      </c>
      <c r="F232">
        <v>10</v>
      </c>
      <c r="G232">
        <v>9.6999999999999993</v>
      </c>
      <c r="H232">
        <v>10.1</v>
      </c>
      <c r="I232" s="2">
        <v>43743</v>
      </c>
      <c r="J232" t="s">
        <v>385</v>
      </c>
      <c r="M232">
        <v>9.3000000000000007</v>
      </c>
      <c r="N232">
        <v>9.6999999999999993</v>
      </c>
      <c r="O232">
        <v>9.6</v>
      </c>
      <c r="P232">
        <v>9.4</v>
      </c>
      <c r="Q232" t="s">
        <v>386</v>
      </c>
      <c r="R232" t="s">
        <v>387</v>
      </c>
      <c r="U232">
        <v>9.1999999999999993</v>
      </c>
      <c r="V232">
        <v>9.1999999999999993</v>
      </c>
      <c r="W232">
        <v>9.1</v>
      </c>
      <c r="X232">
        <v>9.3000000000000007</v>
      </c>
      <c r="Y232" t="s">
        <v>421</v>
      </c>
      <c r="Z232" t="s">
        <v>422</v>
      </c>
    </row>
    <row r="233" spans="1:26" x14ac:dyDescent="0.35">
      <c r="A233" s="1" t="s">
        <v>235</v>
      </c>
      <c r="B233">
        <v>14</v>
      </c>
      <c r="C233">
        <v>11</v>
      </c>
      <c r="D233" s="3" t="s">
        <v>233</v>
      </c>
      <c r="E233">
        <v>9.6</v>
      </c>
      <c r="F233">
        <v>9.8000000000000007</v>
      </c>
      <c r="G233">
        <v>9.6</v>
      </c>
      <c r="H233">
        <v>9.6999999999999993</v>
      </c>
      <c r="I233" s="2">
        <v>43743</v>
      </c>
      <c r="J233" t="s">
        <v>385</v>
      </c>
      <c r="M233">
        <v>9.5</v>
      </c>
      <c r="N233">
        <v>9.3000000000000007</v>
      </c>
      <c r="O233">
        <v>9.5</v>
      </c>
      <c r="P233">
        <v>9.4</v>
      </c>
      <c r="Q233" t="s">
        <v>386</v>
      </c>
      <c r="R233" t="s">
        <v>387</v>
      </c>
      <c r="U233">
        <v>9.4</v>
      </c>
      <c r="V233">
        <v>9</v>
      </c>
      <c r="W233">
        <v>9.3000000000000007</v>
      </c>
      <c r="X233">
        <v>9.1999999999999993</v>
      </c>
      <c r="Y233" t="s">
        <v>421</v>
      </c>
      <c r="Z233" t="s">
        <v>422</v>
      </c>
    </row>
    <row r="234" spans="1:26" x14ac:dyDescent="0.35">
      <c r="A234" s="1" t="s">
        <v>236</v>
      </c>
      <c r="B234">
        <v>14</v>
      </c>
      <c r="C234">
        <v>12</v>
      </c>
      <c r="D234" s="3" t="s">
        <v>233</v>
      </c>
      <c r="E234">
        <v>12.1</v>
      </c>
      <c r="F234">
        <v>11.8</v>
      </c>
      <c r="G234">
        <v>11.8</v>
      </c>
      <c r="H234">
        <v>11.2</v>
      </c>
      <c r="I234" s="2">
        <v>43743</v>
      </c>
      <c r="J234" t="s">
        <v>385</v>
      </c>
      <c r="M234">
        <v>11.6</v>
      </c>
      <c r="N234">
        <v>10.8</v>
      </c>
      <c r="O234">
        <v>11.7</v>
      </c>
      <c r="P234">
        <v>10.3</v>
      </c>
      <c r="Q234" t="s">
        <v>386</v>
      </c>
      <c r="R234" t="s">
        <v>387</v>
      </c>
      <c r="U234">
        <v>11.1</v>
      </c>
      <c r="V234">
        <v>10.1</v>
      </c>
      <c r="W234">
        <v>11.4</v>
      </c>
      <c r="X234">
        <v>10.1</v>
      </c>
      <c r="Y234" t="s">
        <v>421</v>
      </c>
      <c r="Z234" t="s">
        <v>422</v>
      </c>
    </row>
    <row r="235" spans="1:26" x14ac:dyDescent="0.35">
      <c r="A235" s="1" t="s">
        <v>237</v>
      </c>
      <c r="B235">
        <v>14</v>
      </c>
      <c r="C235">
        <v>13</v>
      </c>
      <c r="D235" s="3" t="s">
        <v>233</v>
      </c>
      <c r="E235">
        <v>9.1999999999999993</v>
      </c>
      <c r="F235">
        <v>8.5</v>
      </c>
      <c r="G235">
        <v>9.1</v>
      </c>
      <c r="H235">
        <v>8.8000000000000007</v>
      </c>
      <c r="I235" s="2">
        <v>43743</v>
      </c>
      <c r="J235" t="s">
        <v>385</v>
      </c>
      <c r="M235">
        <v>8.5</v>
      </c>
      <c r="N235">
        <v>8.1999999999999993</v>
      </c>
      <c r="O235">
        <v>9</v>
      </c>
      <c r="P235">
        <v>8.1</v>
      </c>
      <c r="Q235" t="s">
        <v>386</v>
      </c>
      <c r="R235" t="s">
        <v>387</v>
      </c>
      <c r="U235">
        <v>7.6</v>
      </c>
      <c r="V235">
        <v>7.5</v>
      </c>
      <c r="W235">
        <v>7.7</v>
      </c>
      <c r="X235">
        <v>7.7</v>
      </c>
      <c r="Y235" t="s">
        <v>421</v>
      </c>
      <c r="Z235" t="s">
        <v>422</v>
      </c>
    </row>
    <row r="236" spans="1:26" x14ac:dyDescent="0.35">
      <c r="A236" s="1" t="s">
        <v>238</v>
      </c>
      <c r="B236">
        <v>14</v>
      </c>
      <c r="C236">
        <v>14</v>
      </c>
      <c r="D236" s="3" t="s">
        <v>233</v>
      </c>
      <c r="E236">
        <v>11.7</v>
      </c>
      <c r="F236">
        <v>11.4</v>
      </c>
      <c r="G236">
        <v>12</v>
      </c>
      <c r="H236">
        <v>11.8</v>
      </c>
      <c r="I236" s="2">
        <v>43743</v>
      </c>
      <c r="J236" t="s">
        <v>385</v>
      </c>
      <c r="M236">
        <v>11.6</v>
      </c>
      <c r="N236">
        <v>11.4</v>
      </c>
      <c r="O236">
        <v>11.6</v>
      </c>
      <c r="P236">
        <v>11.2</v>
      </c>
      <c r="Q236" t="s">
        <v>386</v>
      </c>
      <c r="R236" t="s">
        <v>387</v>
      </c>
      <c r="U236">
        <v>11.1</v>
      </c>
      <c r="V236">
        <v>10.7</v>
      </c>
      <c r="W236">
        <v>11.2</v>
      </c>
      <c r="X236">
        <v>11.1</v>
      </c>
      <c r="Y236" t="s">
        <v>421</v>
      </c>
      <c r="Z236" t="s">
        <v>422</v>
      </c>
    </row>
    <row r="237" spans="1:26" x14ac:dyDescent="0.35">
      <c r="A237" s="1" t="s">
        <v>239</v>
      </c>
      <c r="B237">
        <v>14</v>
      </c>
      <c r="C237">
        <v>15</v>
      </c>
      <c r="D237" s="3" t="s">
        <v>233</v>
      </c>
      <c r="E237">
        <v>9.9</v>
      </c>
      <c r="F237">
        <v>10.5</v>
      </c>
      <c r="G237">
        <v>10</v>
      </c>
      <c r="H237">
        <v>10.6</v>
      </c>
      <c r="I237" s="2">
        <v>43743</v>
      </c>
      <c r="J237" t="s">
        <v>385</v>
      </c>
      <c r="M237">
        <v>9.9</v>
      </c>
      <c r="N237">
        <v>10.3</v>
      </c>
      <c r="O237">
        <v>10</v>
      </c>
      <c r="P237">
        <v>10</v>
      </c>
      <c r="Q237" t="s">
        <v>386</v>
      </c>
      <c r="R237" t="s">
        <v>387</v>
      </c>
      <c r="U237">
        <v>9.5</v>
      </c>
      <c r="V237">
        <v>9.9</v>
      </c>
      <c r="W237">
        <v>9.9</v>
      </c>
      <c r="X237">
        <v>9.8000000000000007</v>
      </c>
      <c r="Y237" t="s">
        <v>421</v>
      </c>
      <c r="Z237" t="s">
        <v>422</v>
      </c>
    </row>
    <row r="238" spans="1:26" x14ac:dyDescent="0.35">
      <c r="A238" s="1" t="s">
        <v>240</v>
      </c>
      <c r="B238">
        <v>14</v>
      </c>
      <c r="C238">
        <v>16</v>
      </c>
      <c r="D238" s="3" t="s">
        <v>233</v>
      </c>
      <c r="E238">
        <v>9.6</v>
      </c>
      <c r="F238">
        <v>11.3</v>
      </c>
      <c r="G238">
        <v>9.3000000000000007</v>
      </c>
      <c r="H238">
        <v>11.1</v>
      </c>
      <c r="I238" s="2">
        <v>43743</v>
      </c>
      <c r="J238" t="s">
        <v>385</v>
      </c>
      <c r="K238" t="s">
        <v>429</v>
      </c>
      <c r="M238">
        <v>10.4</v>
      </c>
      <c r="N238">
        <v>11</v>
      </c>
      <c r="O238">
        <v>10.4</v>
      </c>
      <c r="P238">
        <v>11.1</v>
      </c>
      <c r="Q238" t="s">
        <v>386</v>
      </c>
      <c r="R238" t="s">
        <v>387</v>
      </c>
      <c r="U238">
        <v>9.5</v>
      </c>
      <c r="V238">
        <v>10.6</v>
      </c>
      <c r="W238">
        <v>9.6</v>
      </c>
      <c r="X238">
        <v>10.3</v>
      </c>
      <c r="Y238" t="s">
        <v>421</v>
      </c>
      <c r="Z238" t="s">
        <v>422</v>
      </c>
    </row>
    <row r="239" spans="1:26" x14ac:dyDescent="0.35">
      <c r="A239" s="1" t="s">
        <v>249</v>
      </c>
      <c r="B239">
        <v>15</v>
      </c>
      <c r="C239">
        <v>1</v>
      </c>
      <c r="D239" s="3" t="s">
        <v>216</v>
      </c>
      <c r="E239">
        <v>16.2</v>
      </c>
      <c r="F239">
        <v>15.5</v>
      </c>
      <c r="G239">
        <v>16.100000000000001</v>
      </c>
      <c r="H239">
        <v>15.9</v>
      </c>
      <c r="I239" s="2">
        <v>43743</v>
      </c>
      <c r="J239" t="s">
        <v>385</v>
      </c>
      <c r="M239">
        <v>14.7</v>
      </c>
      <c r="N239">
        <v>13.9</v>
      </c>
      <c r="O239">
        <v>14.8</v>
      </c>
      <c r="P239">
        <v>14.8</v>
      </c>
      <c r="Q239" t="s">
        <v>419</v>
      </c>
      <c r="R239" t="s">
        <v>427</v>
      </c>
      <c r="U239">
        <v>13.1</v>
      </c>
      <c r="V239">
        <v>13.1</v>
      </c>
      <c r="W239">
        <v>13.3</v>
      </c>
      <c r="X239">
        <v>13.1</v>
      </c>
      <c r="Y239" t="s">
        <v>421</v>
      </c>
      <c r="Z239" t="s">
        <v>422</v>
      </c>
    </row>
    <row r="240" spans="1:26" x14ac:dyDescent="0.35">
      <c r="A240" s="1" t="s">
        <v>257</v>
      </c>
      <c r="B240">
        <v>15</v>
      </c>
      <c r="C240">
        <v>2</v>
      </c>
      <c r="D240" s="3" t="s">
        <v>216</v>
      </c>
      <c r="E240">
        <v>13.6</v>
      </c>
      <c r="F240">
        <v>13.6</v>
      </c>
      <c r="G240">
        <v>13.4</v>
      </c>
      <c r="H240">
        <v>13.3</v>
      </c>
      <c r="I240" s="2">
        <v>43743</v>
      </c>
      <c r="J240" t="s">
        <v>385</v>
      </c>
      <c r="M240">
        <v>13.1</v>
      </c>
      <c r="N240">
        <v>13.4</v>
      </c>
      <c r="O240">
        <v>12.9</v>
      </c>
      <c r="P240">
        <v>13.1</v>
      </c>
      <c r="Q240" t="s">
        <v>419</v>
      </c>
      <c r="R240" t="s">
        <v>427</v>
      </c>
      <c r="U240">
        <v>12.5</v>
      </c>
      <c r="V240">
        <v>12.4</v>
      </c>
      <c r="W240">
        <v>12.6</v>
      </c>
      <c r="X240">
        <v>12.1</v>
      </c>
      <c r="Y240" t="s">
        <v>421</v>
      </c>
      <c r="Z240" t="s">
        <v>422</v>
      </c>
    </row>
    <row r="241" spans="1:26" x14ac:dyDescent="0.35">
      <c r="A241" s="1" t="s">
        <v>258</v>
      </c>
      <c r="B241">
        <v>15</v>
      </c>
      <c r="C241">
        <v>3</v>
      </c>
      <c r="D241" s="3" t="s">
        <v>216</v>
      </c>
      <c r="E241">
        <v>9.9</v>
      </c>
      <c r="F241">
        <v>9.1999999999999993</v>
      </c>
      <c r="G241">
        <v>9.9</v>
      </c>
      <c r="H241">
        <v>8.6999999999999993</v>
      </c>
      <c r="I241" s="2">
        <v>43743</v>
      </c>
      <c r="J241" t="s">
        <v>385</v>
      </c>
      <c r="M241">
        <v>9.3000000000000007</v>
      </c>
      <c r="N241">
        <v>8.6999999999999993</v>
      </c>
      <c r="O241">
        <v>9.1</v>
      </c>
      <c r="P241">
        <v>8.9</v>
      </c>
      <c r="Q241" t="s">
        <v>419</v>
      </c>
      <c r="R241" t="s">
        <v>427</v>
      </c>
      <c r="U241">
        <v>8.1999999999999993</v>
      </c>
      <c r="V241">
        <v>8</v>
      </c>
      <c r="W241">
        <v>8.1999999999999993</v>
      </c>
      <c r="X241">
        <v>8</v>
      </c>
      <c r="Y241" t="s">
        <v>421</v>
      </c>
      <c r="Z241" t="s">
        <v>422</v>
      </c>
    </row>
    <row r="242" spans="1:26" x14ac:dyDescent="0.35">
      <c r="A242" s="1" t="s">
        <v>259</v>
      </c>
      <c r="B242">
        <v>15</v>
      </c>
      <c r="C242" s="3">
        <v>4</v>
      </c>
      <c r="D242" s="3" t="s">
        <v>216</v>
      </c>
      <c r="E242">
        <v>12.4</v>
      </c>
      <c r="F242">
        <v>12.4</v>
      </c>
      <c r="G242">
        <v>11.9</v>
      </c>
      <c r="H242">
        <v>11.8</v>
      </c>
      <c r="I242" s="2">
        <v>43743</v>
      </c>
      <c r="J242" t="s">
        <v>385</v>
      </c>
      <c r="M242">
        <v>12.5</v>
      </c>
      <c r="N242">
        <v>12.6</v>
      </c>
      <c r="O242">
        <v>12.4</v>
      </c>
      <c r="P242">
        <v>12.5</v>
      </c>
      <c r="Q242" t="s">
        <v>419</v>
      </c>
      <c r="R242" t="s">
        <v>427</v>
      </c>
      <c r="U242">
        <v>12.2</v>
      </c>
      <c r="V242">
        <v>12.3</v>
      </c>
      <c r="W242">
        <v>12.1</v>
      </c>
      <c r="X242">
        <v>11.9</v>
      </c>
      <c r="Y242" t="s">
        <v>421</v>
      </c>
      <c r="Z242" t="s">
        <v>422</v>
      </c>
    </row>
    <row r="243" spans="1:26" x14ac:dyDescent="0.35">
      <c r="A243" s="1" t="s">
        <v>260</v>
      </c>
      <c r="B243">
        <v>15</v>
      </c>
      <c r="C243" s="3">
        <v>5</v>
      </c>
      <c r="D243" s="3" t="s">
        <v>216</v>
      </c>
      <c r="E243">
        <v>11.5</v>
      </c>
      <c r="F243">
        <v>11.8</v>
      </c>
      <c r="G243">
        <v>11.7</v>
      </c>
      <c r="H243">
        <v>11.6</v>
      </c>
      <c r="I243" s="2">
        <v>43743</v>
      </c>
      <c r="J243" t="s">
        <v>385</v>
      </c>
      <c r="M243">
        <v>11.1</v>
      </c>
      <c r="N243">
        <v>11.3</v>
      </c>
      <c r="O243">
        <v>11.3</v>
      </c>
      <c r="P243">
        <v>11.4</v>
      </c>
      <c r="Q243" t="s">
        <v>419</v>
      </c>
      <c r="R243" t="s">
        <v>427</v>
      </c>
      <c r="U243">
        <v>10.6</v>
      </c>
      <c r="V243">
        <v>10.8</v>
      </c>
      <c r="W243">
        <v>10.8</v>
      </c>
      <c r="X243">
        <v>10.7</v>
      </c>
      <c r="Y243" t="s">
        <v>421</v>
      </c>
      <c r="Z243" t="s">
        <v>422</v>
      </c>
    </row>
    <row r="244" spans="1:26" x14ac:dyDescent="0.35">
      <c r="A244" s="1" t="s">
        <v>261</v>
      </c>
      <c r="B244">
        <v>15</v>
      </c>
      <c r="C244" s="3">
        <v>6</v>
      </c>
      <c r="D244" s="3" t="s">
        <v>216</v>
      </c>
      <c r="E244">
        <v>15.4</v>
      </c>
      <c r="F244">
        <v>15.6</v>
      </c>
      <c r="G244">
        <v>15.2</v>
      </c>
      <c r="H244">
        <v>15.4</v>
      </c>
      <c r="I244" s="2">
        <v>43743</v>
      </c>
      <c r="J244" t="s">
        <v>385</v>
      </c>
      <c r="M244">
        <v>15.4</v>
      </c>
      <c r="N244">
        <v>15.5</v>
      </c>
      <c r="O244">
        <v>15.3</v>
      </c>
      <c r="P244">
        <v>15.5</v>
      </c>
      <c r="Q244" t="s">
        <v>419</v>
      </c>
      <c r="R244" t="s">
        <v>427</v>
      </c>
      <c r="U244">
        <v>14.9</v>
      </c>
      <c r="V244">
        <v>14.7</v>
      </c>
      <c r="W244">
        <v>14.8</v>
      </c>
      <c r="X244">
        <v>14.6</v>
      </c>
      <c r="Y244" t="s">
        <v>421</v>
      </c>
      <c r="Z244" t="s">
        <v>422</v>
      </c>
    </row>
    <row r="245" spans="1:26" x14ac:dyDescent="0.35">
      <c r="A245" s="1" t="s">
        <v>262</v>
      </c>
      <c r="B245">
        <v>15</v>
      </c>
      <c r="C245" s="3">
        <v>7</v>
      </c>
      <c r="D245" s="3" t="s">
        <v>216</v>
      </c>
      <c r="E245">
        <v>11.5</v>
      </c>
      <c r="F245">
        <v>11.4</v>
      </c>
      <c r="G245">
        <v>11.9</v>
      </c>
      <c r="H245">
        <v>11.5</v>
      </c>
      <c r="I245" s="2">
        <v>43743</v>
      </c>
      <c r="J245" t="s">
        <v>385</v>
      </c>
      <c r="M245">
        <v>11.4</v>
      </c>
      <c r="N245">
        <v>11.8</v>
      </c>
      <c r="O245">
        <v>11.5</v>
      </c>
      <c r="P245">
        <v>12</v>
      </c>
      <c r="Q245" t="s">
        <v>419</v>
      </c>
      <c r="R245" t="s">
        <v>427</v>
      </c>
      <c r="U245">
        <v>11.1</v>
      </c>
      <c r="V245">
        <v>11</v>
      </c>
      <c r="W245">
        <v>10.9</v>
      </c>
      <c r="X245">
        <v>10.9</v>
      </c>
      <c r="Y245" t="s">
        <v>421</v>
      </c>
      <c r="Z245" t="s">
        <v>422</v>
      </c>
    </row>
    <row r="246" spans="1:26" x14ac:dyDescent="0.35">
      <c r="A246" s="1" t="s">
        <v>263</v>
      </c>
      <c r="B246">
        <v>15</v>
      </c>
      <c r="C246" s="3">
        <v>8</v>
      </c>
      <c r="D246" s="3" t="s">
        <v>216</v>
      </c>
      <c r="E246">
        <v>10.5</v>
      </c>
      <c r="F246">
        <v>10.6</v>
      </c>
      <c r="G246">
        <v>10.3</v>
      </c>
      <c r="H246">
        <v>10.1</v>
      </c>
      <c r="I246" s="2">
        <v>43743</v>
      </c>
      <c r="J246" t="s">
        <v>385</v>
      </c>
      <c r="M246">
        <v>9.3000000000000007</v>
      </c>
      <c r="N246">
        <v>9.3000000000000007</v>
      </c>
      <c r="O246">
        <v>9.3000000000000007</v>
      </c>
      <c r="P246">
        <v>9.5</v>
      </c>
      <c r="Q246" t="s">
        <v>419</v>
      </c>
      <c r="R246" t="s">
        <v>427</v>
      </c>
      <c r="U246">
        <v>8.6999999999999993</v>
      </c>
      <c r="V246">
        <v>8.8000000000000007</v>
      </c>
      <c r="W246">
        <v>8.8000000000000007</v>
      </c>
      <c r="X246">
        <v>8.9</v>
      </c>
      <c r="Y246" t="s">
        <v>421</v>
      </c>
      <c r="Z246" t="s">
        <v>422</v>
      </c>
    </row>
    <row r="247" spans="1:26" x14ac:dyDescent="0.35">
      <c r="A247" s="1" t="s">
        <v>264</v>
      </c>
      <c r="B247">
        <v>15</v>
      </c>
      <c r="C247" s="3">
        <v>9</v>
      </c>
      <c r="D247" s="3" t="s">
        <v>216</v>
      </c>
      <c r="E247">
        <v>13.2</v>
      </c>
      <c r="F247">
        <v>13.4</v>
      </c>
      <c r="G247">
        <v>13.3</v>
      </c>
      <c r="H247">
        <v>13.5</v>
      </c>
      <c r="I247" s="2">
        <v>43743</v>
      </c>
      <c r="J247" t="s">
        <v>385</v>
      </c>
      <c r="M247">
        <v>12.7</v>
      </c>
      <c r="N247">
        <v>12.7</v>
      </c>
      <c r="O247">
        <v>12.7</v>
      </c>
      <c r="P247">
        <v>12.7</v>
      </c>
      <c r="Q247" t="s">
        <v>419</v>
      </c>
      <c r="R247" t="s">
        <v>427</v>
      </c>
      <c r="U247">
        <v>12.1</v>
      </c>
      <c r="V247">
        <v>12.5</v>
      </c>
      <c r="W247">
        <v>11.9</v>
      </c>
      <c r="X247">
        <v>12.4</v>
      </c>
      <c r="Y247" t="s">
        <v>421</v>
      </c>
      <c r="Z247" t="s">
        <v>422</v>
      </c>
    </row>
    <row r="248" spans="1:26" x14ac:dyDescent="0.35">
      <c r="A248" s="1" t="s">
        <v>250</v>
      </c>
      <c r="B248">
        <v>15</v>
      </c>
      <c r="C248">
        <v>10</v>
      </c>
      <c r="D248" s="3" t="s">
        <v>216</v>
      </c>
      <c r="E248">
        <v>8.4</v>
      </c>
      <c r="F248">
        <v>8.9</v>
      </c>
      <c r="G248">
        <v>8.1999999999999993</v>
      </c>
      <c r="H248">
        <v>8.6999999999999993</v>
      </c>
      <c r="I248" s="2">
        <v>43743</v>
      </c>
      <c r="J248" t="s">
        <v>385</v>
      </c>
      <c r="M248">
        <v>7</v>
      </c>
      <c r="N248">
        <v>7.2</v>
      </c>
      <c r="O248">
        <v>7.2</v>
      </c>
      <c r="P248">
        <v>7.5</v>
      </c>
      <c r="Q248" t="s">
        <v>419</v>
      </c>
      <c r="R248" t="s">
        <v>427</v>
      </c>
      <c r="U248">
        <v>6.6</v>
      </c>
      <c r="V248">
        <v>6.5</v>
      </c>
      <c r="W248">
        <v>6.8</v>
      </c>
      <c r="X248">
        <v>6.7</v>
      </c>
      <c r="Y248" t="s">
        <v>421</v>
      </c>
      <c r="Z248" t="s">
        <v>422</v>
      </c>
    </row>
    <row r="249" spans="1:26" x14ac:dyDescent="0.35">
      <c r="A249" s="1" t="s">
        <v>251</v>
      </c>
      <c r="B249">
        <v>15</v>
      </c>
      <c r="C249">
        <v>11</v>
      </c>
      <c r="D249" s="3" t="s">
        <v>216</v>
      </c>
      <c r="E249">
        <v>12.5</v>
      </c>
      <c r="F249">
        <v>12.2</v>
      </c>
      <c r="G249">
        <v>12.2</v>
      </c>
      <c r="H249">
        <v>11.9</v>
      </c>
      <c r="I249" s="2">
        <v>43743</v>
      </c>
      <c r="J249" t="s">
        <v>385</v>
      </c>
      <c r="M249">
        <v>11.9</v>
      </c>
      <c r="N249">
        <v>12.3</v>
      </c>
      <c r="O249">
        <v>12</v>
      </c>
      <c r="P249">
        <v>12.2</v>
      </c>
      <c r="Q249" t="s">
        <v>419</v>
      </c>
      <c r="R249" t="s">
        <v>427</v>
      </c>
      <c r="U249">
        <v>12</v>
      </c>
      <c r="V249">
        <v>11.9</v>
      </c>
      <c r="W249">
        <v>11.7</v>
      </c>
      <c r="X249">
        <v>11.9</v>
      </c>
      <c r="Y249" t="s">
        <v>421</v>
      </c>
      <c r="Z249" t="s">
        <v>422</v>
      </c>
    </row>
    <row r="250" spans="1:26" x14ac:dyDescent="0.35">
      <c r="A250" s="1" t="s">
        <v>252</v>
      </c>
      <c r="B250">
        <v>15</v>
      </c>
      <c r="C250">
        <v>12</v>
      </c>
      <c r="D250" s="3" t="s">
        <v>216</v>
      </c>
      <c r="E250">
        <v>10.3</v>
      </c>
      <c r="F250">
        <v>10.1</v>
      </c>
      <c r="G250">
        <v>10.199999999999999</v>
      </c>
      <c r="H250">
        <v>10.5</v>
      </c>
      <c r="I250" s="2">
        <v>43743</v>
      </c>
      <c r="J250" t="s">
        <v>385</v>
      </c>
      <c r="M250">
        <v>10.3</v>
      </c>
      <c r="N250">
        <v>10.199999999999999</v>
      </c>
      <c r="O250">
        <v>10</v>
      </c>
      <c r="P250">
        <v>10</v>
      </c>
      <c r="Q250" t="s">
        <v>419</v>
      </c>
      <c r="R250" t="s">
        <v>427</v>
      </c>
      <c r="U250">
        <v>9.5</v>
      </c>
      <c r="V250">
        <v>9.6999999999999993</v>
      </c>
      <c r="W250">
        <v>9.5</v>
      </c>
      <c r="X250">
        <v>9.6999999999999993</v>
      </c>
      <c r="Y250" t="s">
        <v>421</v>
      </c>
      <c r="Z250" t="s">
        <v>422</v>
      </c>
    </row>
    <row r="251" spans="1:26" x14ac:dyDescent="0.35">
      <c r="A251" s="1" t="s">
        <v>253</v>
      </c>
      <c r="B251">
        <v>15</v>
      </c>
      <c r="C251">
        <v>13</v>
      </c>
      <c r="D251" s="3" t="s">
        <v>216</v>
      </c>
      <c r="E251">
        <v>9.5</v>
      </c>
      <c r="F251">
        <v>9.6999999999999993</v>
      </c>
      <c r="G251">
        <v>8.6999999999999993</v>
      </c>
      <c r="H251">
        <v>8.9</v>
      </c>
      <c r="I251" s="2">
        <v>43743</v>
      </c>
      <c r="J251" t="s">
        <v>385</v>
      </c>
      <c r="M251">
        <v>8.5</v>
      </c>
      <c r="N251">
        <v>8.5</v>
      </c>
      <c r="O251">
        <v>8.6</v>
      </c>
      <c r="P251">
        <v>8.6999999999999993</v>
      </c>
      <c r="Q251" t="s">
        <v>419</v>
      </c>
      <c r="R251" t="s">
        <v>427</v>
      </c>
      <c r="U251">
        <v>8</v>
      </c>
      <c r="V251">
        <v>8.4</v>
      </c>
      <c r="W251">
        <v>8.4</v>
      </c>
      <c r="X251">
        <v>8.5</v>
      </c>
      <c r="Y251" t="s">
        <v>421</v>
      </c>
      <c r="Z251" t="s">
        <v>422</v>
      </c>
    </row>
    <row r="252" spans="1:26" x14ac:dyDescent="0.35">
      <c r="A252" s="1" t="s">
        <v>254</v>
      </c>
      <c r="B252">
        <v>15</v>
      </c>
      <c r="C252">
        <v>14</v>
      </c>
      <c r="D252" s="3" t="s">
        <v>216</v>
      </c>
      <c r="E252">
        <v>10.4</v>
      </c>
      <c r="F252">
        <v>11.1</v>
      </c>
      <c r="G252">
        <v>10.5</v>
      </c>
      <c r="H252">
        <v>11.3</v>
      </c>
      <c r="I252" s="2">
        <v>43743</v>
      </c>
      <c r="J252" t="s">
        <v>385</v>
      </c>
      <c r="M252">
        <v>10.4</v>
      </c>
      <c r="N252">
        <v>10.6</v>
      </c>
      <c r="O252">
        <v>10.1</v>
      </c>
      <c r="P252">
        <v>10.6</v>
      </c>
      <c r="Q252" t="s">
        <v>419</v>
      </c>
      <c r="R252" t="s">
        <v>427</v>
      </c>
      <c r="U252">
        <v>9.6999999999999993</v>
      </c>
      <c r="V252">
        <v>10.199999999999999</v>
      </c>
      <c r="W252">
        <v>9.6</v>
      </c>
      <c r="X252">
        <v>10.4</v>
      </c>
      <c r="Y252" t="s">
        <v>421</v>
      </c>
      <c r="Z252" t="s">
        <v>422</v>
      </c>
    </row>
    <row r="253" spans="1:26" x14ac:dyDescent="0.35">
      <c r="A253" s="1" t="s">
        <v>255</v>
      </c>
      <c r="B253">
        <v>15</v>
      </c>
      <c r="C253">
        <v>15</v>
      </c>
      <c r="D253" s="3" t="s">
        <v>216</v>
      </c>
      <c r="E253">
        <v>9.6999999999999993</v>
      </c>
      <c r="F253">
        <v>9.9</v>
      </c>
      <c r="G253">
        <v>10</v>
      </c>
      <c r="H253">
        <v>9.9</v>
      </c>
      <c r="I253" s="2">
        <v>43743</v>
      </c>
      <c r="J253" t="s">
        <v>385</v>
      </c>
      <c r="M253">
        <v>9.6</v>
      </c>
      <c r="N253">
        <v>9.9</v>
      </c>
      <c r="O253">
        <v>9.1999999999999993</v>
      </c>
      <c r="P253">
        <v>10.1</v>
      </c>
      <c r="Q253" t="s">
        <v>419</v>
      </c>
      <c r="R253" t="s">
        <v>427</v>
      </c>
      <c r="U253">
        <v>9.8000000000000007</v>
      </c>
      <c r="V253">
        <v>9.9</v>
      </c>
      <c r="W253">
        <v>9.6</v>
      </c>
      <c r="X253">
        <v>9.6</v>
      </c>
      <c r="Y253" t="s">
        <v>421</v>
      </c>
      <c r="Z253" t="s">
        <v>422</v>
      </c>
    </row>
    <row r="254" spans="1:26" x14ac:dyDescent="0.35">
      <c r="A254" s="1" t="s">
        <v>256</v>
      </c>
      <c r="B254">
        <v>15</v>
      </c>
      <c r="C254">
        <v>16</v>
      </c>
      <c r="D254" s="3" t="s">
        <v>216</v>
      </c>
      <c r="E254">
        <v>13.3</v>
      </c>
      <c r="F254">
        <v>13.1</v>
      </c>
      <c r="G254">
        <v>13.2</v>
      </c>
      <c r="H254">
        <v>13</v>
      </c>
      <c r="I254" s="2">
        <v>43743</v>
      </c>
      <c r="J254" t="s">
        <v>385</v>
      </c>
      <c r="K254" t="s">
        <v>430</v>
      </c>
      <c r="M254">
        <v>15.1</v>
      </c>
      <c r="N254">
        <v>14.2</v>
      </c>
      <c r="O254">
        <v>15.4</v>
      </c>
      <c r="P254">
        <v>14.4</v>
      </c>
      <c r="Q254" t="s">
        <v>419</v>
      </c>
      <c r="R254" t="s">
        <v>427</v>
      </c>
      <c r="U254">
        <v>14.3</v>
      </c>
      <c r="V254">
        <v>14.5</v>
      </c>
      <c r="W254">
        <v>14.2</v>
      </c>
      <c r="X254">
        <v>14.5</v>
      </c>
      <c r="Y254" t="s">
        <v>421</v>
      </c>
      <c r="Z254" t="s">
        <v>422</v>
      </c>
    </row>
    <row r="255" spans="1:26" x14ac:dyDescent="0.35">
      <c r="A255" s="1" t="s">
        <v>265</v>
      </c>
      <c r="B255">
        <v>16</v>
      </c>
      <c r="C255">
        <v>1</v>
      </c>
      <c r="D255" s="3" t="s">
        <v>233</v>
      </c>
      <c r="E255">
        <v>9.9</v>
      </c>
      <c r="F255">
        <v>9.5</v>
      </c>
      <c r="G255">
        <v>9.6999999999999993</v>
      </c>
      <c r="H255">
        <v>9.8000000000000007</v>
      </c>
      <c r="I255" s="2">
        <v>43743</v>
      </c>
      <c r="J255" t="s">
        <v>385</v>
      </c>
      <c r="M255">
        <v>9.5</v>
      </c>
      <c r="N255">
        <v>9.5</v>
      </c>
      <c r="O255">
        <v>9.5</v>
      </c>
      <c r="P255">
        <v>9.5</v>
      </c>
      <c r="Q255" t="s">
        <v>419</v>
      </c>
      <c r="R255" t="s">
        <v>427</v>
      </c>
      <c r="U255">
        <v>9.1999999999999993</v>
      </c>
      <c r="V255">
        <v>9</v>
      </c>
      <c r="W255">
        <v>9.5</v>
      </c>
      <c r="X255">
        <v>9</v>
      </c>
      <c r="Y255" t="s">
        <v>421</v>
      </c>
      <c r="Z255" t="s">
        <v>336</v>
      </c>
    </row>
    <row r="256" spans="1:26" x14ac:dyDescent="0.35">
      <c r="A256" s="1" t="s">
        <v>273</v>
      </c>
      <c r="B256">
        <v>16</v>
      </c>
      <c r="C256">
        <v>2</v>
      </c>
      <c r="D256" s="3" t="s">
        <v>233</v>
      </c>
      <c r="E256">
        <v>10.4</v>
      </c>
      <c r="F256">
        <v>10.3</v>
      </c>
      <c r="G256">
        <v>10.6</v>
      </c>
      <c r="H256">
        <v>10.4</v>
      </c>
      <c r="I256" s="2">
        <v>43743</v>
      </c>
      <c r="J256" t="s">
        <v>385</v>
      </c>
      <c r="M256">
        <v>9.6</v>
      </c>
      <c r="N256">
        <v>9.3000000000000007</v>
      </c>
      <c r="O256">
        <v>9.3000000000000007</v>
      </c>
      <c r="P256">
        <v>9.4</v>
      </c>
      <c r="Q256" t="s">
        <v>419</v>
      </c>
      <c r="R256" t="s">
        <v>427</v>
      </c>
      <c r="U256">
        <v>9.1999999999999993</v>
      </c>
      <c r="V256">
        <v>9.1</v>
      </c>
      <c r="W256">
        <v>9.5</v>
      </c>
      <c r="X256">
        <v>9.3000000000000007</v>
      </c>
      <c r="Y256" t="s">
        <v>421</v>
      </c>
      <c r="Z256" t="s">
        <v>336</v>
      </c>
    </row>
    <row r="257" spans="1:27" x14ac:dyDescent="0.35">
      <c r="A257" s="1" t="s">
        <v>274</v>
      </c>
      <c r="B257">
        <v>16</v>
      </c>
      <c r="C257">
        <v>3</v>
      </c>
      <c r="D257" s="3" t="s">
        <v>233</v>
      </c>
      <c r="E257">
        <v>11.5</v>
      </c>
      <c r="F257">
        <v>11.3</v>
      </c>
      <c r="G257">
        <v>11.6</v>
      </c>
      <c r="H257">
        <v>11.5</v>
      </c>
      <c r="I257" s="2">
        <v>43743</v>
      </c>
      <c r="J257" t="s">
        <v>385</v>
      </c>
      <c r="M257">
        <v>11.2</v>
      </c>
      <c r="N257">
        <v>10.9</v>
      </c>
      <c r="O257">
        <v>10.8</v>
      </c>
      <c r="P257">
        <v>10.5</v>
      </c>
      <c r="Q257" t="s">
        <v>419</v>
      </c>
      <c r="R257" t="s">
        <v>427</v>
      </c>
      <c r="U257">
        <v>10.9</v>
      </c>
      <c r="V257">
        <v>10.5</v>
      </c>
      <c r="W257">
        <v>10.9</v>
      </c>
      <c r="X257">
        <v>10.6</v>
      </c>
      <c r="Y257" t="s">
        <v>421</v>
      </c>
      <c r="Z257" t="s">
        <v>336</v>
      </c>
    </row>
    <row r="258" spans="1:27" x14ac:dyDescent="0.35">
      <c r="A258" s="1" t="s">
        <v>275</v>
      </c>
      <c r="B258">
        <v>16</v>
      </c>
      <c r="C258" s="3">
        <v>4</v>
      </c>
      <c r="D258" s="3" t="s">
        <v>233</v>
      </c>
      <c r="E258">
        <v>10.1</v>
      </c>
      <c r="F258">
        <v>9.9</v>
      </c>
      <c r="G258">
        <v>10.199999999999999</v>
      </c>
      <c r="H258">
        <v>10.1</v>
      </c>
      <c r="I258" s="2">
        <v>43743</v>
      </c>
      <c r="J258" t="s">
        <v>385</v>
      </c>
      <c r="M258">
        <v>8.1</v>
      </c>
      <c r="N258">
        <v>8.1</v>
      </c>
      <c r="O258">
        <v>8</v>
      </c>
      <c r="P258">
        <v>8</v>
      </c>
      <c r="Q258" t="s">
        <v>419</v>
      </c>
      <c r="R258" t="s">
        <v>427</v>
      </c>
      <c r="U258">
        <v>8.1</v>
      </c>
      <c r="V258">
        <v>8.1</v>
      </c>
      <c r="W258">
        <v>8.1</v>
      </c>
      <c r="X258">
        <v>7.9</v>
      </c>
      <c r="Y258" t="s">
        <v>421</v>
      </c>
      <c r="Z258" t="s">
        <v>336</v>
      </c>
    </row>
    <row r="259" spans="1:27" x14ac:dyDescent="0.35">
      <c r="A259" s="1" t="s">
        <v>276</v>
      </c>
      <c r="B259">
        <v>16</v>
      </c>
      <c r="C259" s="3">
        <v>5</v>
      </c>
      <c r="D259" s="3" t="s">
        <v>233</v>
      </c>
      <c r="E259">
        <v>10</v>
      </c>
      <c r="F259">
        <v>9.9</v>
      </c>
      <c r="G259">
        <v>9.9</v>
      </c>
      <c r="H259">
        <v>10.1</v>
      </c>
      <c r="I259" s="2">
        <v>43743</v>
      </c>
      <c r="J259" t="s">
        <v>385</v>
      </c>
      <c r="M259">
        <v>9.4</v>
      </c>
      <c r="N259">
        <v>8.6</v>
      </c>
      <c r="O259">
        <v>9.3000000000000007</v>
      </c>
      <c r="P259">
        <v>9.1999999999999993</v>
      </c>
      <c r="Q259" t="s">
        <v>419</v>
      </c>
      <c r="R259" t="s">
        <v>427</v>
      </c>
      <c r="U259">
        <v>9.1</v>
      </c>
      <c r="V259">
        <v>8.6</v>
      </c>
      <c r="W259">
        <v>9.4</v>
      </c>
      <c r="X259">
        <v>8.6</v>
      </c>
      <c r="Y259" t="s">
        <v>421</v>
      </c>
      <c r="Z259" t="s">
        <v>336</v>
      </c>
    </row>
    <row r="260" spans="1:27" x14ac:dyDescent="0.35">
      <c r="A260" s="1" t="s">
        <v>277</v>
      </c>
      <c r="B260">
        <v>16</v>
      </c>
      <c r="C260" s="3">
        <v>6</v>
      </c>
      <c r="D260" s="3" t="s">
        <v>233</v>
      </c>
      <c r="E260">
        <v>12</v>
      </c>
      <c r="F260">
        <v>11.8</v>
      </c>
      <c r="G260">
        <v>11.9</v>
      </c>
      <c r="H260">
        <v>12</v>
      </c>
      <c r="I260" s="2">
        <v>43743</v>
      </c>
      <c r="J260" t="s">
        <v>385</v>
      </c>
      <c r="M260">
        <v>11.5</v>
      </c>
      <c r="N260">
        <v>11.5</v>
      </c>
      <c r="O260">
        <v>11.4</v>
      </c>
      <c r="P260">
        <v>11.5</v>
      </c>
      <c r="Q260" t="s">
        <v>419</v>
      </c>
      <c r="R260" t="s">
        <v>427</v>
      </c>
      <c r="U260">
        <v>11.1</v>
      </c>
      <c r="V260">
        <v>11.5</v>
      </c>
      <c r="W260">
        <v>11.4</v>
      </c>
      <c r="X260">
        <v>11.2</v>
      </c>
      <c r="Y260" t="s">
        <v>421</v>
      </c>
      <c r="Z260" t="s">
        <v>336</v>
      </c>
    </row>
    <row r="261" spans="1:27" x14ac:dyDescent="0.35">
      <c r="A261" s="1" t="s">
        <v>278</v>
      </c>
      <c r="B261">
        <v>16</v>
      </c>
      <c r="C261" s="3">
        <v>7</v>
      </c>
      <c r="D261" s="3" t="s">
        <v>233</v>
      </c>
      <c r="E261">
        <v>8.9</v>
      </c>
      <c r="F261">
        <v>8.9</v>
      </c>
      <c r="G261">
        <v>9</v>
      </c>
      <c r="H261">
        <v>9.1</v>
      </c>
      <c r="I261" s="2">
        <v>43743</v>
      </c>
      <c r="J261" t="s">
        <v>385</v>
      </c>
      <c r="M261">
        <v>8.9</v>
      </c>
      <c r="N261">
        <v>8.6999999999999993</v>
      </c>
      <c r="O261">
        <v>8.5</v>
      </c>
      <c r="P261">
        <v>8.6</v>
      </c>
      <c r="Q261" t="s">
        <v>419</v>
      </c>
      <c r="R261" t="s">
        <v>427</v>
      </c>
      <c r="U261">
        <v>8.1</v>
      </c>
      <c r="V261">
        <v>8.5</v>
      </c>
      <c r="W261">
        <v>8.3000000000000007</v>
      </c>
      <c r="X261">
        <v>8.3000000000000007</v>
      </c>
      <c r="Y261" t="s">
        <v>421</v>
      </c>
      <c r="Z261" t="s">
        <v>336</v>
      </c>
    </row>
    <row r="262" spans="1:27" x14ac:dyDescent="0.35">
      <c r="A262" s="1" t="s">
        <v>279</v>
      </c>
      <c r="B262">
        <v>16</v>
      </c>
      <c r="C262" s="3">
        <v>8</v>
      </c>
      <c r="D262" s="3" t="s">
        <v>233</v>
      </c>
      <c r="E262">
        <v>10.1</v>
      </c>
      <c r="F262">
        <v>9.5</v>
      </c>
      <c r="G262">
        <v>10</v>
      </c>
      <c r="H262">
        <v>9.6999999999999993</v>
      </c>
      <c r="I262" s="2">
        <v>43743</v>
      </c>
      <c r="J262" t="s">
        <v>385</v>
      </c>
      <c r="M262">
        <v>8.1999999999999993</v>
      </c>
      <c r="N262">
        <v>7.3</v>
      </c>
      <c r="O262">
        <v>8.3000000000000007</v>
      </c>
      <c r="P262">
        <v>7.8</v>
      </c>
      <c r="Q262" t="s">
        <v>419</v>
      </c>
      <c r="R262" t="s">
        <v>427</v>
      </c>
      <c r="U262">
        <v>8.1</v>
      </c>
      <c r="V262">
        <v>7.6</v>
      </c>
      <c r="W262">
        <v>8.3000000000000007</v>
      </c>
      <c r="X262">
        <v>7.6</v>
      </c>
      <c r="Y262" t="s">
        <v>421</v>
      </c>
      <c r="Z262" t="s">
        <v>336</v>
      </c>
      <c r="AA262" t="s">
        <v>431</v>
      </c>
    </row>
    <row r="263" spans="1:27" x14ac:dyDescent="0.35">
      <c r="A263" s="1" t="s">
        <v>280</v>
      </c>
      <c r="B263">
        <v>16</v>
      </c>
      <c r="C263" s="3">
        <v>9</v>
      </c>
      <c r="D263" s="3" t="s">
        <v>233</v>
      </c>
      <c r="E263" s="11">
        <v>12.9</v>
      </c>
      <c r="F263" s="12">
        <v>12.8</v>
      </c>
      <c r="G263" s="11">
        <v>13</v>
      </c>
      <c r="H263">
        <v>12.9</v>
      </c>
      <c r="I263" s="2">
        <v>43743</v>
      </c>
      <c r="J263" t="s">
        <v>385</v>
      </c>
      <c r="K263" t="s">
        <v>352</v>
      </c>
      <c r="M263">
        <v>12</v>
      </c>
      <c r="N263">
        <v>12.1</v>
      </c>
      <c r="O263">
        <v>11.8</v>
      </c>
      <c r="P263">
        <v>12</v>
      </c>
      <c r="Q263" t="s">
        <v>419</v>
      </c>
      <c r="R263" t="s">
        <v>427</v>
      </c>
      <c r="U263">
        <v>11.9</v>
      </c>
      <c r="V263">
        <v>12</v>
      </c>
      <c r="W263">
        <v>12.1</v>
      </c>
      <c r="X263">
        <v>11.9</v>
      </c>
      <c r="Y263" t="s">
        <v>421</v>
      </c>
      <c r="Z263" t="s">
        <v>336</v>
      </c>
    </row>
    <row r="264" spans="1:27" x14ac:dyDescent="0.35">
      <c r="A264" s="1" t="s">
        <v>266</v>
      </c>
      <c r="B264">
        <v>16</v>
      </c>
      <c r="C264">
        <v>10</v>
      </c>
      <c r="D264" s="3" t="s">
        <v>233</v>
      </c>
      <c r="E264">
        <v>7.5</v>
      </c>
      <c r="F264">
        <v>7.3</v>
      </c>
      <c r="G264">
        <v>7.2</v>
      </c>
      <c r="H264">
        <v>7.4</v>
      </c>
      <c r="I264" s="2">
        <v>43743</v>
      </c>
      <c r="J264" t="s">
        <v>385</v>
      </c>
      <c r="M264">
        <v>7.1</v>
      </c>
      <c r="N264">
        <v>6.8</v>
      </c>
      <c r="O264">
        <v>6.7</v>
      </c>
      <c r="P264">
        <v>6.7</v>
      </c>
      <c r="Q264" t="s">
        <v>419</v>
      </c>
      <c r="R264" t="s">
        <v>427</v>
      </c>
      <c r="U264">
        <v>6.6</v>
      </c>
      <c r="V264">
        <v>6.9</v>
      </c>
      <c r="W264">
        <v>6.7</v>
      </c>
      <c r="X264">
        <v>6.8</v>
      </c>
      <c r="Y264" t="s">
        <v>421</v>
      </c>
      <c r="Z264" t="s">
        <v>336</v>
      </c>
    </row>
    <row r="265" spans="1:27" x14ac:dyDescent="0.35">
      <c r="A265" s="1" t="s">
        <v>267</v>
      </c>
      <c r="B265">
        <v>16</v>
      </c>
      <c r="C265">
        <v>11</v>
      </c>
      <c r="D265" s="3" t="s">
        <v>233</v>
      </c>
      <c r="E265">
        <v>10.4</v>
      </c>
      <c r="F265">
        <v>10.4</v>
      </c>
      <c r="G265">
        <v>10.4</v>
      </c>
      <c r="H265">
        <v>10.3</v>
      </c>
      <c r="I265" s="2">
        <v>43743</v>
      </c>
      <c r="J265" t="s">
        <v>385</v>
      </c>
      <c r="M265">
        <v>9.4</v>
      </c>
      <c r="N265">
        <v>9.6</v>
      </c>
      <c r="O265">
        <v>9.9</v>
      </c>
      <c r="P265">
        <v>9.6999999999999993</v>
      </c>
      <c r="Q265" t="s">
        <v>419</v>
      </c>
      <c r="R265" t="s">
        <v>427</v>
      </c>
      <c r="U265">
        <v>9.1</v>
      </c>
      <c r="V265">
        <v>9.3000000000000007</v>
      </c>
      <c r="W265">
        <v>9.1</v>
      </c>
      <c r="X265">
        <v>9.3000000000000007</v>
      </c>
      <c r="Y265" t="s">
        <v>421</v>
      </c>
      <c r="Z265" t="s">
        <v>336</v>
      </c>
    </row>
    <row r="266" spans="1:27" x14ac:dyDescent="0.35">
      <c r="A266" s="1" t="s">
        <v>268</v>
      </c>
      <c r="B266">
        <v>16</v>
      </c>
      <c r="C266">
        <v>12</v>
      </c>
      <c r="D266" s="3" t="s">
        <v>233</v>
      </c>
      <c r="E266">
        <v>8.4</v>
      </c>
      <c r="F266">
        <v>8.5</v>
      </c>
      <c r="G266">
        <v>8.5</v>
      </c>
      <c r="H266">
        <v>8.3000000000000007</v>
      </c>
      <c r="I266" s="2">
        <v>43743</v>
      </c>
      <c r="J266" t="s">
        <v>385</v>
      </c>
      <c r="M266">
        <v>7.6</v>
      </c>
      <c r="N266">
        <v>7.3</v>
      </c>
      <c r="O266">
        <v>7.5</v>
      </c>
      <c r="P266">
        <v>7.8</v>
      </c>
      <c r="Q266" t="s">
        <v>419</v>
      </c>
      <c r="R266" t="s">
        <v>427</v>
      </c>
      <c r="U266">
        <v>7.2</v>
      </c>
      <c r="V266">
        <v>6.9</v>
      </c>
      <c r="W266">
        <v>7.1</v>
      </c>
      <c r="X266">
        <v>7.1</v>
      </c>
      <c r="Y266" t="s">
        <v>421</v>
      </c>
      <c r="Z266" t="s">
        <v>336</v>
      </c>
    </row>
    <row r="267" spans="1:27" x14ac:dyDescent="0.35">
      <c r="A267" s="1" t="s">
        <v>269</v>
      </c>
      <c r="B267">
        <v>16</v>
      </c>
      <c r="C267">
        <v>13</v>
      </c>
      <c r="D267" s="3" t="s">
        <v>233</v>
      </c>
      <c r="E267">
        <v>9.1999999999999993</v>
      </c>
      <c r="F267">
        <v>8.9</v>
      </c>
      <c r="G267">
        <v>9.1</v>
      </c>
      <c r="H267">
        <v>8.9</v>
      </c>
      <c r="I267" s="2">
        <v>43743</v>
      </c>
      <c r="J267" t="s">
        <v>385</v>
      </c>
      <c r="M267">
        <v>7.5</v>
      </c>
      <c r="N267">
        <v>7.6</v>
      </c>
      <c r="O267">
        <v>7.4</v>
      </c>
      <c r="P267">
        <v>7.4</v>
      </c>
      <c r="Q267" t="s">
        <v>419</v>
      </c>
      <c r="R267" t="s">
        <v>427</v>
      </c>
      <c r="U267">
        <v>7.3</v>
      </c>
      <c r="V267">
        <v>7.2</v>
      </c>
      <c r="W267">
        <v>7.4</v>
      </c>
      <c r="X267">
        <v>7.1</v>
      </c>
      <c r="Y267" t="s">
        <v>421</v>
      </c>
      <c r="Z267" t="s">
        <v>336</v>
      </c>
    </row>
    <row r="268" spans="1:27" x14ac:dyDescent="0.35">
      <c r="A268" s="1" t="s">
        <v>270</v>
      </c>
      <c r="B268">
        <v>16</v>
      </c>
      <c r="C268">
        <v>14</v>
      </c>
      <c r="D268" s="3" t="s">
        <v>233</v>
      </c>
      <c r="E268">
        <v>7.9</v>
      </c>
      <c r="F268">
        <v>7.5</v>
      </c>
      <c r="G268">
        <v>7.9</v>
      </c>
      <c r="H268">
        <v>7.6</v>
      </c>
      <c r="I268" s="2">
        <v>43743</v>
      </c>
      <c r="J268" t="s">
        <v>385</v>
      </c>
      <c r="M268">
        <v>6.6</v>
      </c>
      <c r="N268">
        <v>6.3</v>
      </c>
      <c r="O268">
        <v>6.4</v>
      </c>
      <c r="P268">
        <v>6.2</v>
      </c>
      <c r="Q268" t="s">
        <v>419</v>
      </c>
      <c r="R268" t="s">
        <v>427</v>
      </c>
      <c r="Y268" t="s">
        <v>421</v>
      </c>
      <c r="Z268" t="s">
        <v>336</v>
      </c>
      <c r="AA268" t="s">
        <v>407</v>
      </c>
    </row>
    <row r="269" spans="1:27" x14ac:dyDescent="0.35">
      <c r="A269" s="1" t="s">
        <v>432</v>
      </c>
      <c r="D269" s="3"/>
      <c r="I269" s="2"/>
      <c r="U269">
        <v>14.7</v>
      </c>
      <c r="V269">
        <v>14.4</v>
      </c>
      <c r="W269">
        <v>14.7</v>
      </c>
      <c r="X269">
        <v>14.2</v>
      </c>
      <c r="Y269" t="s">
        <v>421</v>
      </c>
      <c r="Z269" t="s">
        <v>336</v>
      </c>
    </row>
    <row r="270" spans="1:27" x14ac:dyDescent="0.35">
      <c r="A270" s="1" t="s">
        <v>271</v>
      </c>
      <c r="B270">
        <v>16</v>
      </c>
      <c r="C270">
        <v>15</v>
      </c>
      <c r="D270" s="3" t="s">
        <v>233</v>
      </c>
      <c r="E270">
        <v>12</v>
      </c>
      <c r="F270">
        <v>11.2</v>
      </c>
      <c r="G270">
        <v>11.5</v>
      </c>
      <c r="H270">
        <v>11.5</v>
      </c>
      <c r="I270" s="2">
        <v>43743</v>
      </c>
      <c r="J270" t="s">
        <v>385</v>
      </c>
      <c r="M270">
        <v>10.3</v>
      </c>
      <c r="N270">
        <v>9.6</v>
      </c>
      <c r="O270">
        <v>10.199999999999999</v>
      </c>
      <c r="P270">
        <v>9.8000000000000007</v>
      </c>
      <c r="Q270" t="s">
        <v>419</v>
      </c>
      <c r="R270" t="s">
        <v>427</v>
      </c>
      <c r="U270">
        <v>9.6</v>
      </c>
      <c r="V270">
        <v>9.1999999999999993</v>
      </c>
      <c r="W270">
        <v>9.6</v>
      </c>
      <c r="X270">
        <v>9.3000000000000007</v>
      </c>
      <c r="Y270" t="s">
        <v>421</v>
      </c>
      <c r="Z270" t="s">
        <v>336</v>
      </c>
    </row>
    <row r="271" spans="1:27" x14ac:dyDescent="0.35">
      <c r="A271" s="1" t="s">
        <v>272</v>
      </c>
      <c r="B271">
        <v>16</v>
      </c>
      <c r="C271">
        <v>16</v>
      </c>
      <c r="D271" s="3" t="s">
        <v>233</v>
      </c>
      <c r="E271">
        <v>10.5</v>
      </c>
      <c r="F271">
        <v>10.5</v>
      </c>
      <c r="G271">
        <v>10.3</v>
      </c>
      <c r="H271">
        <v>10.6</v>
      </c>
      <c r="I271" s="2">
        <v>43743</v>
      </c>
      <c r="J271" t="s">
        <v>385</v>
      </c>
      <c r="M271">
        <v>7.4</v>
      </c>
      <c r="N271">
        <v>7.3</v>
      </c>
      <c r="O271">
        <v>7.3</v>
      </c>
      <c r="P271">
        <v>7.2</v>
      </c>
      <c r="Q271" t="s">
        <v>419</v>
      </c>
      <c r="R271" t="s">
        <v>427</v>
      </c>
      <c r="U271">
        <v>7.3</v>
      </c>
      <c r="V271">
        <v>7.4</v>
      </c>
      <c r="W271">
        <v>7.2</v>
      </c>
      <c r="X271">
        <v>7.4</v>
      </c>
      <c r="Y271" t="s">
        <v>421</v>
      </c>
      <c r="Z271" t="s">
        <v>336</v>
      </c>
    </row>
    <row r="272" spans="1:27" x14ac:dyDescent="0.35">
      <c r="A272" s="1" t="s">
        <v>281</v>
      </c>
      <c r="B272">
        <v>17</v>
      </c>
      <c r="C272">
        <v>1</v>
      </c>
      <c r="D272" s="3" t="s">
        <v>216</v>
      </c>
      <c r="E272">
        <v>14.9</v>
      </c>
      <c r="F272">
        <v>14.8</v>
      </c>
      <c r="G272">
        <v>15</v>
      </c>
      <c r="H272">
        <v>14.9</v>
      </c>
      <c r="I272" s="2">
        <v>43743</v>
      </c>
      <c r="J272" t="s">
        <v>385</v>
      </c>
      <c r="M272">
        <v>16.5</v>
      </c>
      <c r="N272">
        <v>15.5</v>
      </c>
      <c r="O272">
        <v>16.2</v>
      </c>
      <c r="P272">
        <v>15.1</v>
      </c>
      <c r="Q272" t="s">
        <v>419</v>
      </c>
      <c r="R272" t="s">
        <v>427</v>
      </c>
      <c r="U272">
        <v>12.1</v>
      </c>
      <c r="V272">
        <v>12.2</v>
      </c>
      <c r="W272">
        <v>11.8</v>
      </c>
      <c r="X272">
        <v>12</v>
      </c>
      <c r="Y272" t="s">
        <v>421</v>
      </c>
      <c r="Z272" t="s">
        <v>422</v>
      </c>
      <c r="AA272" t="s">
        <v>433</v>
      </c>
    </row>
    <row r="273" spans="1:27" x14ac:dyDescent="0.35">
      <c r="A273" s="1" t="s">
        <v>289</v>
      </c>
      <c r="B273">
        <v>17</v>
      </c>
      <c r="C273">
        <v>2</v>
      </c>
      <c r="D273" s="3" t="s">
        <v>216</v>
      </c>
      <c r="E273">
        <v>12.2</v>
      </c>
      <c r="F273">
        <v>12.4</v>
      </c>
      <c r="G273">
        <v>12.1</v>
      </c>
      <c r="H273">
        <v>12.3</v>
      </c>
      <c r="I273" s="2">
        <v>43743</v>
      </c>
      <c r="J273" t="s">
        <v>385</v>
      </c>
      <c r="M273">
        <v>11.6</v>
      </c>
      <c r="N273">
        <v>12</v>
      </c>
      <c r="O273">
        <v>11.5</v>
      </c>
      <c r="P273">
        <v>12.1</v>
      </c>
      <c r="Q273" t="s">
        <v>419</v>
      </c>
      <c r="R273" t="s">
        <v>427</v>
      </c>
      <c r="U273">
        <v>10.6</v>
      </c>
      <c r="V273">
        <v>10.6</v>
      </c>
      <c r="W273">
        <v>10.6</v>
      </c>
      <c r="X273">
        <v>10.7</v>
      </c>
      <c r="Y273" t="s">
        <v>421</v>
      </c>
      <c r="Z273" t="s">
        <v>422</v>
      </c>
    </row>
    <row r="274" spans="1:27" x14ac:dyDescent="0.35">
      <c r="A274" s="1" t="s">
        <v>290</v>
      </c>
      <c r="B274">
        <v>17</v>
      </c>
      <c r="C274">
        <v>3</v>
      </c>
      <c r="D274" s="3" t="s">
        <v>216</v>
      </c>
      <c r="E274">
        <v>15.7</v>
      </c>
      <c r="F274">
        <v>15.4</v>
      </c>
      <c r="G274">
        <v>15.6</v>
      </c>
      <c r="H274">
        <v>15.4</v>
      </c>
      <c r="I274" s="2">
        <v>43743</v>
      </c>
      <c r="J274" t="s">
        <v>385</v>
      </c>
      <c r="M274">
        <v>15.1</v>
      </c>
      <c r="N274">
        <v>15.2</v>
      </c>
      <c r="O274">
        <v>15.1</v>
      </c>
      <c r="P274">
        <v>15.1</v>
      </c>
      <c r="Q274" t="s">
        <v>419</v>
      </c>
      <c r="R274" t="s">
        <v>427</v>
      </c>
      <c r="U274">
        <v>14.6</v>
      </c>
      <c r="V274">
        <v>14.7</v>
      </c>
      <c r="W274">
        <v>14.7</v>
      </c>
      <c r="X274">
        <v>14.9</v>
      </c>
      <c r="Y274" t="s">
        <v>421</v>
      </c>
      <c r="Z274" t="s">
        <v>422</v>
      </c>
    </row>
    <row r="275" spans="1:27" x14ac:dyDescent="0.35">
      <c r="A275" s="1" t="s">
        <v>291</v>
      </c>
      <c r="B275">
        <v>17</v>
      </c>
      <c r="C275" s="3">
        <v>4</v>
      </c>
      <c r="D275" s="3" t="s">
        <v>216</v>
      </c>
      <c r="E275">
        <v>10.9</v>
      </c>
      <c r="F275">
        <v>11.2</v>
      </c>
      <c r="G275">
        <v>10.8</v>
      </c>
      <c r="H275">
        <v>11.2</v>
      </c>
      <c r="I275" s="2">
        <v>43743</v>
      </c>
      <c r="J275" t="s">
        <v>385</v>
      </c>
      <c r="K275" t="s">
        <v>407</v>
      </c>
      <c r="M275">
        <v>11.1</v>
      </c>
      <c r="N275">
        <v>11.2</v>
      </c>
      <c r="O275">
        <v>10.9</v>
      </c>
      <c r="P275">
        <v>11.4</v>
      </c>
      <c r="Q275" t="s">
        <v>419</v>
      </c>
      <c r="R275" t="s">
        <v>427</v>
      </c>
      <c r="U275">
        <v>9.9</v>
      </c>
      <c r="V275">
        <v>10.1</v>
      </c>
      <c r="W275">
        <v>10.1</v>
      </c>
      <c r="X275">
        <v>9.9</v>
      </c>
      <c r="Y275" t="s">
        <v>421</v>
      </c>
      <c r="Z275" t="s">
        <v>422</v>
      </c>
    </row>
    <row r="276" spans="1:27" x14ac:dyDescent="0.35">
      <c r="A276" s="1" t="s">
        <v>292</v>
      </c>
      <c r="B276">
        <v>17</v>
      </c>
      <c r="C276" s="3">
        <v>5</v>
      </c>
      <c r="D276" s="3" t="s">
        <v>216</v>
      </c>
      <c r="E276">
        <v>14.9</v>
      </c>
      <c r="F276">
        <v>14.8</v>
      </c>
      <c r="G276">
        <v>14.9</v>
      </c>
      <c r="H276">
        <v>14.8</v>
      </c>
      <c r="I276" s="2">
        <v>43743</v>
      </c>
      <c r="J276" t="s">
        <v>385</v>
      </c>
      <c r="M276">
        <v>15.8</v>
      </c>
      <c r="N276">
        <v>15</v>
      </c>
      <c r="O276">
        <v>15.5</v>
      </c>
      <c r="P276">
        <v>15.2</v>
      </c>
      <c r="Q276" t="s">
        <v>419</v>
      </c>
      <c r="R276" t="s">
        <v>427</v>
      </c>
      <c r="U276">
        <v>13.7</v>
      </c>
      <c r="V276">
        <v>13.6</v>
      </c>
      <c r="W276">
        <v>13.8</v>
      </c>
      <c r="X276">
        <v>13.6</v>
      </c>
      <c r="Y276" t="s">
        <v>421</v>
      </c>
      <c r="Z276" t="s">
        <v>422</v>
      </c>
    </row>
    <row r="277" spans="1:27" x14ac:dyDescent="0.35">
      <c r="A277" s="1" t="s">
        <v>293</v>
      </c>
      <c r="B277">
        <v>17</v>
      </c>
      <c r="C277" s="3">
        <v>6</v>
      </c>
      <c r="D277" s="3" t="s">
        <v>216</v>
      </c>
      <c r="E277">
        <v>15.3</v>
      </c>
      <c r="F277">
        <v>15.4</v>
      </c>
      <c r="G277">
        <v>15.3</v>
      </c>
      <c r="H277">
        <v>15.7</v>
      </c>
      <c r="I277" s="2">
        <v>43743</v>
      </c>
      <c r="J277" t="s">
        <v>385</v>
      </c>
      <c r="M277">
        <v>16.2</v>
      </c>
      <c r="N277">
        <v>15.1</v>
      </c>
      <c r="O277">
        <v>15.9</v>
      </c>
      <c r="P277">
        <v>15.2</v>
      </c>
      <c r="Q277" t="s">
        <v>419</v>
      </c>
      <c r="R277" t="s">
        <v>427</v>
      </c>
      <c r="U277">
        <v>14.1</v>
      </c>
      <c r="V277">
        <v>14.2</v>
      </c>
      <c r="W277">
        <v>14.5</v>
      </c>
      <c r="X277">
        <v>13.8</v>
      </c>
      <c r="Y277" t="s">
        <v>421</v>
      </c>
      <c r="Z277" t="s">
        <v>422</v>
      </c>
    </row>
    <row r="278" spans="1:27" x14ac:dyDescent="0.35">
      <c r="A278" s="1" t="s">
        <v>294</v>
      </c>
      <c r="B278">
        <v>17</v>
      </c>
      <c r="C278" s="3">
        <v>7</v>
      </c>
      <c r="D278" s="3" t="s">
        <v>216</v>
      </c>
      <c r="E278">
        <v>11</v>
      </c>
      <c r="F278">
        <v>11.4</v>
      </c>
      <c r="G278">
        <v>11.4</v>
      </c>
      <c r="H278">
        <v>11.5</v>
      </c>
      <c r="I278" s="2">
        <v>43743</v>
      </c>
      <c r="J278" t="s">
        <v>385</v>
      </c>
      <c r="M278">
        <v>7.5</v>
      </c>
      <c r="N278">
        <v>8</v>
      </c>
      <c r="O278">
        <v>7.6</v>
      </c>
      <c r="P278">
        <v>8.1999999999999993</v>
      </c>
      <c r="Q278" t="s">
        <v>419</v>
      </c>
      <c r="R278" t="s">
        <v>427</v>
      </c>
      <c r="U278">
        <v>7.4</v>
      </c>
      <c r="V278">
        <v>6.8</v>
      </c>
      <c r="W278">
        <v>7</v>
      </c>
      <c r="X278">
        <v>6.9</v>
      </c>
      <c r="Y278" t="s">
        <v>421</v>
      </c>
      <c r="Z278" t="s">
        <v>422</v>
      </c>
    </row>
    <row r="279" spans="1:27" x14ac:dyDescent="0.35">
      <c r="A279" s="1" t="s">
        <v>295</v>
      </c>
      <c r="B279">
        <v>17</v>
      </c>
      <c r="C279" s="3">
        <v>8</v>
      </c>
      <c r="D279" s="3" t="s">
        <v>216</v>
      </c>
      <c r="E279">
        <v>12.6</v>
      </c>
      <c r="F279">
        <v>12.2</v>
      </c>
      <c r="G279">
        <v>12.5</v>
      </c>
      <c r="H279">
        <v>12.4</v>
      </c>
      <c r="I279" s="2">
        <v>43743</v>
      </c>
      <c r="J279" t="s">
        <v>385</v>
      </c>
      <c r="M279">
        <v>10.5</v>
      </c>
      <c r="N279">
        <v>10.5</v>
      </c>
      <c r="O279">
        <v>10.7</v>
      </c>
      <c r="P279">
        <v>10.5</v>
      </c>
      <c r="Q279" t="s">
        <v>419</v>
      </c>
      <c r="R279" t="s">
        <v>427</v>
      </c>
      <c r="U279">
        <v>10.199999999999999</v>
      </c>
      <c r="V279">
        <v>10</v>
      </c>
      <c r="W279">
        <v>10.199999999999999</v>
      </c>
      <c r="X279">
        <v>10.3</v>
      </c>
      <c r="Y279" t="s">
        <v>421</v>
      </c>
      <c r="Z279" t="s">
        <v>422</v>
      </c>
    </row>
    <row r="280" spans="1:27" x14ac:dyDescent="0.35">
      <c r="A280" s="1" t="s">
        <v>296</v>
      </c>
      <c r="B280">
        <v>17</v>
      </c>
      <c r="C280" s="3">
        <v>9</v>
      </c>
      <c r="D280" s="3" t="s">
        <v>216</v>
      </c>
      <c r="E280">
        <v>12.1</v>
      </c>
      <c r="F280">
        <v>12.3</v>
      </c>
      <c r="G280">
        <v>12.3</v>
      </c>
      <c r="H280">
        <v>12.2</v>
      </c>
      <c r="I280" s="2">
        <v>43743</v>
      </c>
      <c r="J280" t="s">
        <v>385</v>
      </c>
      <c r="M280">
        <v>12</v>
      </c>
      <c r="N280">
        <v>12</v>
      </c>
      <c r="O280">
        <v>12</v>
      </c>
      <c r="P280">
        <v>12</v>
      </c>
      <c r="Q280" t="s">
        <v>419</v>
      </c>
      <c r="R280" t="s">
        <v>427</v>
      </c>
      <c r="U280">
        <v>11.2</v>
      </c>
      <c r="V280">
        <v>11.4</v>
      </c>
      <c r="W280">
        <v>11.4</v>
      </c>
      <c r="X280">
        <v>11.3</v>
      </c>
      <c r="Y280" t="s">
        <v>421</v>
      </c>
      <c r="Z280" t="s">
        <v>422</v>
      </c>
    </row>
    <row r="281" spans="1:27" x14ac:dyDescent="0.35">
      <c r="A281" s="1" t="s">
        <v>282</v>
      </c>
      <c r="B281">
        <v>17</v>
      </c>
      <c r="C281">
        <v>10</v>
      </c>
      <c r="D281" s="3" t="s">
        <v>216</v>
      </c>
      <c r="E281" s="14">
        <v>12</v>
      </c>
      <c r="F281">
        <v>11.9</v>
      </c>
      <c r="G281">
        <v>12</v>
      </c>
      <c r="H281">
        <v>12.1</v>
      </c>
      <c r="I281" s="2">
        <v>43743</v>
      </c>
      <c r="J281" t="s">
        <v>385</v>
      </c>
      <c r="M281">
        <v>11.5</v>
      </c>
      <c r="N281">
        <v>11.5</v>
      </c>
      <c r="O281">
        <v>11.1</v>
      </c>
      <c r="P281">
        <v>12</v>
      </c>
      <c r="Q281" t="s">
        <v>419</v>
      </c>
      <c r="R281" t="s">
        <v>427</v>
      </c>
      <c r="U281">
        <v>9.9</v>
      </c>
      <c r="V281">
        <v>11.3</v>
      </c>
      <c r="W281">
        <v>10.3</v>
      </c>
      <c r="X281">
        <v>11.4</v>
      </c>
      <c r="Y281" t="s">
        <v>421</v>
      </c>
      <c r="Z281" t="s">
        <v>422</v>
      </c>
      <c r="AA281" t="s">
        <v>434</v>
      </c>
    </row>
    <row r="282" spans="1:27" x14ac:dyDescent="0.35">
      <c r="A282" s="1" t="s">
        <v>283</v>
      </c>
      <c r="B282">
        <v>17</v>
      </c>
      <c r="C282">
        <v>11</v>
      </c>
      <c r="D282" s="3" t="s">
        <v>216</v>
      </c>
      <c r="E282">
        <v>12.5</v>
      </c>
      <c r="F282">
        <v>12.6</v>
      </c>
      <c r="G282">
        <v>12.2</v>
      </c>
      <c r="H282">
        <v>12.5</v>
      </c>
      <c r="I282" s="2">
        <v>43743</v>
      </c>
      <c r="J282" t="s">
        <v>385</v>
      </c>
      <c r="M282">
        <v>12.2</v>
      </c>
      <c r="N282">
        <v>12.2</v>
      </c>
      <c r="O282">
        <v>12.6</v>
      </c>
      <c r="P282">
        <v>12.6</v>
      </c>
      <c r="Q282" t="s">
        <v>419</v>
      </c>
      <c r="R282" t="s">
        <v>427</v>
      </c>
      <c r="U282">
        <v>11.7</v>
      </c>
      <c r="V282">
        <v>11.6</v>
      </c>
      <c r="W282">
        <v>11.6</v>
      </c>
      <c r="X282">
        <v>11.8</v>
      </c>
      <c r="Y282" t="s">
        <v>421</v>
      </c>
      <c r="Z282" t="s">
        <v>422</v>
      </c>
    </row>
    <row r="283" spans="1:27" x14ac:dyDescent="0.35">
      <c r="A283" s="1" t="s">
        <v>284</v>
      </c>
      <c r="B283">
        <v>17</v>
      </c>
      <c r="C283">
        <v>12</v>
      </c>
      <c r="D283" s="3" t="s">
        <v>216</v>
      </c>
      <c r="E283">
        <v>11.9</v>
      </c>
      <c r="F283">
        <v>12.1</v>
      </c>
      <c r="G283">
        <v>12.1</v>
      </c>
      <c r="H283">
        <v>12.1</v>
      </c>
      <c r="I283" s="2">
        <v>43743</v>
      </c>
      <c r="J283" t="s">
        <v>385</v>
      </c>
      <c r="M283">
        <v>11.5</v>
      </c>
      <c r="N283">
        <v>11.7</v>
      </c>
      <c r="O283">
        <v>11.5</v>
      </c>
      <c r="P283">
        <v>11.6</v>
      </c>
      <c r="Q283" t="s">
        <v>419</v>
      </c>
      <c r="R283" t="s">
        <v>427</v>
      </c>
      <c r="U283">
        <v>10.9</v>
      </c>
      <c r="V283">
        <v>11.1</v>
      </c>
      <c r="W283">
        <v>11.1</v>
      </c>
      <c r="X283">
        <v>11</v>
      </c>
      <c r="Y283" t="s">
        <v>421</v>
      </c>
      <c r="Z283" t="s">
        <v>422</v>
      </c>
    </row>
    <row r="284" spans="1:27" x14ac:dyDescent="0.35">
      <c r="A284" s="1" t="s">
        <v>285</v>
      </c>
      <c r="B284">
        <v>17</v>
      </c>
      <c r="C284">
        <v>13</v>
      </c>
      <c r="D284" s="3" t="s">
        <v>216</v>
      </c>
      <c r="E284">
        <v>11.9</v>
      </c>
      <c r="F284">
        <v>11.8</v>
      </c>
      <c r="G284">
        <v>11.8</v>
      </c>
      <c r="H284">
        <v>11.8</v>
      </c>
      <c r="I284" s="2">
        <v>43743</v>
      </c>
      <c r="J284" t="s">
        <v>385</v>
      </c>
      <c r="M284">
        <v>10.5</v>
      </c>
      <c r="N284">
        <v>10.4</v>
      </c>
      <c r="O284">
        <v>10.3</v>
      </c>
      <c r="P284">
        <v>10.4</v>
      </c>
      <c r="Q284" t="s">
        <v>419</v>
      </c>
      <c r="R284" t="s">
        <v>427</v>
      </c>
      <c r="U284">
        <v>9.3000000000000007</v>
      </c>
      <c r="V284">
        <v>9.5</v>
      </c>
      <c r="W284">
        <v>9.4</v>
      </c>
      <c r="X284">
        <v>9.6</v>
      </c>
      <c r="Y284" t="s">
        <v>421</v>
      </c>
      <c r="Z284" t="s">
        <v>422</v>
      </c>
    </row>
    <row r="285" spans="1:27" x14ac:dyDescent="0.35">
      <c r="A285" s="1" t="s">
        <v>286</v>
      </c>
      <c r="B285">
        <v>17</v>
      </c>
      <c r="C285">
        <v>14</v>
      </c>
      <c r="D285" s="3" t="s">
        <v>216</v>
      </c>
      <c r="E285">
        <v>11.8</v>
      </c>
      <c r="F285">
        <v>11</v>
      </c>
      <c r="G285">
        <v>11.3</v>
      </c>
      <c r="H285">
        <v>11.2</v>
      </c>
      <c r="I285" s="2">
        <v>43743</v>
      </c>
      <c r="J285" t="s">
        <v>385</v>
      </c>
      <c r="M285">
        <v>11.3</v>
      </c>
      <c r="N285">
        <v>10.3</v>
      </c>
      <c r="O285">
        <v>11</v>
      </c>
      <c r="P285">
        <v>10.199999999999999</v>
      </c>
      <c r="Q285" t="s">
        <v>419</v>
      </c>
      <c r="R285" t="s">
        <v>427</v>
      </c>
      <c r="U285">
        <v>9.8000000000000007</v>
      </c>
      <c r="V285">
        <v>9.8000000000000007</v>
      </c>
      <c r="W285">
        <v>10</v>
      </c>
      <c r="X285">
        <v>9.9</v>
      </c>
      <c r="Y285" t="s">
        <v>421</v>
      </c>
      <c r="Z285" t="s">
        <v>422</v>
      </c>
    </row>
    <row r="286" spans="1:27" x14ac:dyDescent="0.35">
      <c r="A286" s="1" t="s">
        <v>287</v>
      </c>
      <c r="B286">
        <v>17</v>
      </c>
      <c r="C286">
        <v>15</v>
      </c>
      <c r="D286" s="3" t="s">
        <v>216</v>
      </c>
      <c r="E286">
        <v>11</v>
      </c>
      <c r="F286">
        <v>10.8</v>
      </c>
      <c r="G286">
        <v>11</v>
      </c>
      <c r="H286">
        <v>10.9</v>
      </c>
      <c r="I286" s="2">
        <v>43743</v>
      </c>
      <c r="J286" t="s">
        <v>385</v>
      </c>
      <c r="M286">
        <v>11.4</v>
      </c>
      <c r="N286">
        <v>11.2</v>
      </c>
      <c r="O286">
        <v>11.5</v>
      </c>
      <c r="P286">
        <v>11.4</v>
      </c>
      <c r="Q286" t="s">
        <v>419</v>
      </c>
      <c r="R286" t="s">
        <v>427</v>
      </c>
      <c r="U286">
        <v>11.3</v>
      </c>
      <c r="V286">
        <v>11.1</v>
      </c>
      <c r="W286">
        <v>10.9</v>
      </c>
      <c r="X286">
        <v>10.9</v>
      </c>
      <c r="Y286" t="s">
        <v>421</v>
      </c>
      <c r="Z286" t="s">
        <v>422</v>
      </c>
    </row>
    <row r="287" spans="1:27" x14ac:dyDescent="0.35">
      <c r="A287" s="1" t="s">
        <v>288</v>
      </c>
      <c r="B287">
        <v>17</v>
      </c>
      <c r="C287">
        <v>16</v>
      </c>
      <c r="D287" s="3" t="s">
        <v>216</v>
      </c>
      <c r="E287">
        <v>14.8</v>
      </c>
      <c r="F287">
        <v>14.9</v>
      </c>
      <c r="G287">
        <v>14.7</v>
      </c>
      <c r="H287">
        <v>14.8</v>
      </c>
      <c r="I287" s="2">
        <v>43743</v>
      </c>
      <c r="J287" t="s">
        <v>385</v>
      </c>
      <c r="M287">
        <v>14.4</v>
      </c>
      <c r="N287">
        <v>14.9</v>
      </c>
      <c r="O287">
        <v>14.7</v>
      </c>
      <c r="P287">
        <v>15</v>
      </c>
      <c r="Q287" t="s">
        <v>419</v>
      </c>
      <c r="R287" t="s">
        <v>427</v>
      </c>
      <c r="Y287" t="s">
        <v>421</v>
      </c>
      <c r="Z287" t="s">
        <v>422</v>
      </c>
      <c r="AA287" t="s">
        <v>352</v>
      </c>
    </row>
    <row r="288" spans="1:27" x14ac:dyDescent="0.35">
      <c r="A288" s="1" t="s">
        <v>435</v>
      </c>
      <c r="D288" s="3"/>
      <c r="I288" s="2"/>
      <c r="U288">
        <v>12.4</v>
      </c>
      <c r="V288">
        <v>13.1</v>
      </c>
      <c r="W288">
        <v>12.4</v>
      </c>
      <c r="X288">
        <v>13.1</v>
      </c>
      <c r="Y288" t="s">
        <v>421</v>
      </c>
      <c r="Z288" t="s">
        <v>422</v>
      </c>
    </row>
    <row r="289" spans="1:26" x14ac:dyDescent="0.35">
      <c r="A289" s="1" t="s">
        <v>297</v>
      </c>
      <c r="B289">
        <v>18</v>
      </c>
      <c r="C289">
        <v>1</v>
      </c>
      <c r="D289" s="3" t="s">
        <v>233</v>
      </c>
      <c r="E289">
        <v>10.7</v>
      </c>
      <c r="F289">
        <v>10.5</v>
      </c>
      <c r="G289">
        <v>10.4</v>
      </c>
      <c r="H289">
        <v>11.1</v>
      </c>
      <c r="I289" s="2">
        <v>43743</v>
      </c>
      <c r="J289" t="s">
        <v>385</v>
      </c>
      <c r="M289">
        <v>10.3</v>
      </c>
      <c r="N289">
        <v>11.1</v>
      </c>
      <c r="O289">
        <v>10.7</v>
      </c>
      <c r="P289">
        <v>11.1</v>
      </c>
      <c r="Q289" t="s">
        <v>386</v>
      </c>
      <c r="R289" t="s">
        <v>387</v>
      </c>
      <c r="U289">
        <v>10.3</v>
      </c>
      <c r="V289">
        <v>10.6</v>
      </c>
      <c r="W289">
        <v>10.5</v>
      </c>
      <c r="X289">
        <v>10.6</v>
      </c>
      <c r="Y289" t="s">
        <v>421</v>
      </c>
      <c r="Z289" t="s">
        <v>422</v>
      </c>
    </row>
    <row r="290" spans="1:26" x14ac:dyDescent="0.35">
      <c r="A290" s="1" t="s">
        <v>305</v>
      </c>
      <c r="B290">
        <v>18</v>
      </c>
      <c r="C290">
        <v>2</v>
      </c>
      <c r="D290" s="3" t="s">
        <v>233</v>
      </c>
      <c r="E290">
        <v>11.5</v>
      </c>
      <c r="F290">
        <v>11.4</v>
      </c>
      <c r="G290">
        <v>11.6</v>
      </c>
      <c r="H290">
        <v>11.5</v>
      </c>
      <c r="I290" s="2">
        <v>43743</v>
      </c>
      <c r="J290" t="s">
        <v>385</v>
      </c>
      <c r="M290">
        <v>11.5</v>
      </c>
      <c r="N290">
        <v>11.5</v>
      </c>
      <c r="O290">
        <v>11.3</v>
      </c>
      <c r="P290">
        <v>11.4</v>
      </c>
      <c r="Q290" t="s">
        <v>386</v>
      </c>
      <c r="R290" t="s">
        <v>387</v>
      </c>
      <c r="U290">
        <v>11</v>
      </c>
      <c r="V290">
        <v>10.9</v>
      </c>
      <c r="W290">
        <v>11</v>
      </c>
      <c r="X290">
        <v>10.9</v>
      </c>
      <c r="Y290" t="s">
        <v>421</v>
      </c>
      <c r="Z290" t="s">
        <v>422</v>
      </c>
    </row>
    <row r="291" spans="1:26" x14ac:dyDescent="0.35">
      <c r="A291" s="1" t="s">
        <v>306</v>
      </c>
      <c r="B291">
        <v>18</v>
      </c>
      <c r="C291">
        <v>3</v>
      </c>
      <c r="D291" s="3" t="s">
        <v>233</v>
      </c>
      <c r="E291">
        <v>9.9</v>
      </c>
      <c r="F291">
        <v>9.1999999999999993</v>
      </c>
      <c r="G291">
        <v>9.6</v>
      </c>
      <c r="H291">
        <v>9.1999999999999993</v>
      </c>
      <c r="I291" s="2">
        <v>43743</v>
      </c>
      <c r="J291" t="s">
        <v>385</v>
      </c>
      <c r="M291">
        <v>9.1999999999999993</v>
      </c>
      <c r="N291">
        <v>8.9</v>
      </c>
      <c r="O291">
        <v>9.1</v>
      </c>
      <c r="P291">
        <v>8.6</v>
      </c>
      <c r="Q291" t="s">
        <v>386</v>
      </c>
      <c r="R291" t="s">
        <v>387</v>
      </c>
      <c r="U291">
        <v>8.9</v>
      </c>
      <c r="V291">
        <v>8.6999999999999993</v>
      </c>
      <c r="W291">
        <v>8.6999999999999993</v>
      </c>
      <c r="X291">
        <v>8.6</v>
      </c>
      <c r="Y291" t="s">
        <v>421</v>
      </c>
      <c r="Z291" t="s">
        <v>422</v>
      </c>
    </row>
    <row r="292" spans="1:26" x14ac:dyDescent="0.35">
      <c r="A292" s="1" t="s">
        <v>307</v>
      </c>
      <c r="B292">
        <v>18</v>
      </c>
      <c r="C292" s="3">
        <v>4</v>
      </c>
      <c r="D292" s="3" t="s">
        <v>233</v>
      </c>
      <c r="E292">
        <v>13.5</v>
      </c>
      <c r="F292">
        <v>13.6</v>
      </c>
      <c r="G292">
        <v>13.1</v>
      </c>
      <c r="H292">
        <v>13.4</v>
      </c>
      <c r="I292" s="2">
        <v>43743</v>
      </c>
      <c r="J292" t="s">
        <v>385</v>
      </c>
      <c r="M292">
        <v>13.8</v>
      </c>
      <c r="N292">
        <v>13.9</v>
      </c>
      <c r="O292">
        <v>13.5</v>
      </c>
      <c r="P292">
        <v>13.5</v>
      </c>
      <c r="Q292" t="s">
        <v>386</v>
      </c>
      <c r="R292" t="s">
        <v>387</v>
      </c>
      <c r="U292">
        <v>13.5</v>
      </c>
      <c r="V292">
        <v>13.6</v>
      </c>
      <c r="W292">
        <v>13.5</v>
      </c>
      <c r="X292">
        <v>13.4</v>
      </c>
      <c r="Y292" t="s">
        <v>421</v>
      </c>
      <c r="Z292" t="s">
        <v>422</v>
      </c>
    </row>
    <row r="293" spans="1:26" x14ac:dyDescent="0.35">
      <c r="A293" s="1" t="s">
        <v>308</v>
      </c>
      <c r="B293">
        <v>18</v>
      </c>
      <c r="C293" s="3">
        <v>5</v>
      </c>
      <c r="D293" s="3" t="s">
        <v>233</v>
      </c>
      <c r="E293">
        <v>10.8</v>
      </c>
      <c r="F293">
        <v>11.1</v>
      </c>
      <c r="G293">
        <v>10.7</v>
      </c>
      <c r="H293">
        <v>11.1</v>
      </c>
      <c r="I293" s="2">
        <v>43743</v>
      </c>
      <c r="J293" t="s">
        <v>385</v>
      </c>
      <c r="M293">
        <v>10.5</v>
      </c>
      <c r="N293">
        <v>10.6</v>
      </c>
      <c r="O293">
        <v>10.5</v>
      </c>
      <c r="P293">
        <v>10.5</v>
      </c>
      <c r="Q293" t="s">
        <v>386</v>
      </c>
      <c r="R293" t="s">
        <v>387</v>
      </c>
      <c r="U293">
        <v>10.1</v>
      </c>
      <c r="V293">
        <v>10.1</v>
      </c>
      <c r="W293">
        <v>10.199999999999999</v>
      </c>
      <c r="X293">
        <v>10.1</v>
      </c>
      <c r="Y293" t="s">
        <v>421</v>
      </c>
      <c r="Z293" t="s">
        <v>422</v>
      </c>
    </row>
    <row r="294" spans="1:26" x14ac:dyDescent="0.35">
      <c r="A294" s="1" t="s">
        <v>309</v>
      </c>
      <c r="B294">
        <v>18</v>
      </c>
      <c r="C294" s="3">
        <v>6</v>
      </c>
      <c r="D294" s="3" t="s">
        <v>233</v>
      </c>
      <c r="E294">
        <v>9.6999999999999993</v>
      </c>
      <c r="F294">
        <v>9.9</v>
      </c>
      <c r="G294">
        <v>9.6</v>
      </c>
      <c r="H294">
        <v>10</v>
      </c>
      <c r="I294" s="2">
        <v>43743</v>
      </c>
      <c r="J294" t="s">
        <v>385</v>
      </c>
      <c r="M294">
        <v>9.1</v>
      </c>
      <c r="N294">
        <v>9.1</v>
      </c>
      <c r="O294">
        <v>9</v>
      </c>
      <c r="P294">
        <v>9.1999999999999993</v>
      </c>
      <c r="Q294" t="s">
        <v>386</v>
      </c>
      <c r="R294" t="s">
        <v>387</v>
      </c>
      <c r="U294">
        <v>8.6</v>
      </c>
      <c r="V294">
        <v>8.5</v>
      </c>
      <c r="W294">
        <v>8.6</v>
      </c>
      <c r="X294">
        <v>8.8000000000000007</v>
      </c>
      <c r="Y294" t="s">
        <v>421</v>
      </c>
      <c r="Z294" t="s">
        <v>422</v>
      </c>
    </row>
    <row r="295" spans="1:26" x14ac:dyDescent="0.35">
      <c r="A295" s="1" t="s">
        <v>310</v>
      </c>
      <c r="B295">
        <v>18</v>
      </c>
      <c r="C295" s="3">
        <v>7</v>
      </c>
      <c r="D295" s="3" t="s">
        <v>233</v>
      </c>
      <c r="E295">
        <v>8.4</v>
      </c>
      <c r="F295">
        <v>7.5</v>
      </c>
      <c r="G295">
        <v>8.1</v>
      </c>
      <c r="H295">
        <v>7.5</v>
      </c>
      <c r="I295" s="2">
        <v>43743</v>
      </c>
      <c r="J295" t="s">
        <v>385</v>
      </c>
      <c r="M295">
        <v>7.8</v>
      </c>
      <c r="N295">
        <v>7.3</v>
      </c>
      <c r="O295">
        <v>7.9</v>
      </c>
      <c r="P295">
        <v>7.3</v>
      </c>
      <c r="Q295" t="s">
        <v>386</v>
      </c>
      <c r="R295" t="s">
        <v>387</v>
      </c>
      <c r="U295">
        <v>7.5</v>
      </c>
      <c r="V295">
        <v>7.1</v>
      </c>
      <c r="W295">
        <v>7.3</v>
      </c>
      <c r="X295">
        <v>7.1</v>
      </c>
      <c r="Y295" t="s">
        <v>421</v>
      </c>
      <c r="Z295" t="s">
        <v>422</v>
      </c>
    </row>
    <row r="296" spans="1:26" x14ac:dyDescent="0.35">
      <c r="A296" s="1" t="s">
        <v>311</v>
      </c>
      <c r="B296">
        <v>18</v>
      </c>
      <c r="C296" s="3">
        <v>8</v>
      </c>
      <c r="D296" s="3" t="s">
        <v>233</v>
      </c>
      <c r="E296">
        <v>10.8</v>
      </c>
      <c r="F296">
        <v>10.9</v>
      </c>
      <c r="G296">
        <v>10.5</v>
      </c>
      <c r="H296">
        <v>10.5</v>
      </c>
      <c r="I296" s="2">
        <v>43743</v>
      </c>
      <c r="J296" t="s">
        <v>385</v>
      </c>
      <c r="M296">
        <v>10.7</v>
      </c>
      <c r="N296">
        <v>11.5</v>
      </c>
      <c r="O296">
        <v>10.8</v>
      </c>
      <c r="P296">
        <v>11.2</v>
      </c>
      <c r="Q296" t="s">
        <v>386</v>
      </c>
      <c r="R296" t="s">
        <v>387</v>
      </c>
      <c r="U296">
        <v>10.199999999999999</v>
      </c>
      <c r="V296">
        <v>11.2</v>
      </c>
      <c r="W296">
        <v>10.6</v>
      </c>
      <c r="X296">
        <v>11.6</v>
      </c>
      <c r="Y296" t="s">
        <v>421</v>
      </c>
      <c r="Z296" t="s">
        <v>422</v>
      </c>
    </row>
    <row r="297" spans="1:26" x14ac:dyDescent="0.35">
      <c r="A297" s="1" t="s">
        <v>312</v>
      </c>
      <c r="B297">
        <v>18</v>
      </c>
      <c r="C297" s="3">
        <v>9</v>
      </c>
      <c r="D297" s="3" t="s">
        <v>233</v>
      </c>
      <c r="E297">
        <v>11.9</v>
      </c>
      <c r="F297">
        <v>11.7</v>
      </c>
      <c r="G297">
        <v>12</v>
      </c>
      <c r="H297">
        <v>11.5</v>
      </c>
      <c r="I297" s="2">
        <v>43743</v>
      </c>
      <c r="J297" t="s">
        <v>385</v>
      </c>
      <c r="M297">
        <v>11.2</v>
      </c>
      <c r="N297">
        <v>10.9</v>
      </c>
      <c r="O297">
        <v>11.2</v>
      </c>
      <c r="P297">
        <v>10.8</v>
      </c>
      <c r="Q297" t="s">
        <v>386</v>
      </c>
      <c r="R297" t="s">
        <v>387</v>
      </c>
      <c r="U297">
        <v>10.4</v>
      </c>
      <c r="V297">
        <v>10.199999999999999</v>
      </c>
      <c r="W297">
        <v>10.5</v>
      </c>
      <c r="X297">
        <v>10.5</v>
      </c>
      <c r="Y297" t="s">
        <v>421</v>
      </c>
      <c r="Z297" t="s">
        <v>422</v>
      </c>
    </row>
    <row r="298" spans="1:26" x14ac:dyDescent="0.35">
      <c r="A298" s="1" t="s">
        <v>298</v>
      </c>
      <c r="B298">
        <v>18</v>
      </c>
      <c r="C298">
        <v>10</v>
      </c>
      <c r="D298" s="3" t="s">
        <v>233</v>
      </c>
      <c r="E298">
        <v>10.4</v>
      </c>
      <c r="F298">
        <v>10.7</v>
      </c>
      <c r="G298">
        <v>10.4</v>
      </c>
      <c r="H298">
        <v>10.6</v>
      </c>
      <c r="I298" s="2">
        <v>43743</v>
      </c>
      <c r="J298" t="s">
        <v>385</v>
      </c>
      <c r="M298">
        <v>9.6</v>
      </c>
      <c r="N298">
        <v>10</v>
      </c>
      <c r="O298">
        <v>9.6</v>
      </c>
      <c r="P298">
        <v>10</v>
      </c>
      <c r="Q298" t="s">
        <v>386</v>
      </c>
      <c r="R298" t="s">
        <v>387</v>
      </c>
      <c r="U298">
        <v>9.1</v>
      </c>
      <c r="V298">
        <v>9.1999999999999993</v>
      </c>
      <c r="W298">
        <v>9.3000000000000007</v>
      </c>
      <c r="X298">
        <v>9.4</v>
      </c>
      <c r="Y298" t="s">
        <v>421</v>
      </c>
      <c r="Z298" t="s">
        <v>422</v>
      </c>
    </row>
    <row r="299" spans="1:26" x14ac:dyDescent="0.35">
      <c r="A299" s="1" t="s">
        <v>299</v>
      </c>
      <c r="B299">
        <v>18</v>
      </c>
      <c r="C299">
        <v>11</v>
      </c>
      <c r="D299" s="3" t="s">
        <v>233</v>
      </c>
      <c r="E299">
        <v>10.9</v>
      </c>
      <c r="F299">
        <v>11</v>
      </c>
      <c r="G299">
        <v>10.6</v>
      </c>
      <c r="H299">
        <v>11</v>
      </c>
      <c r="I299" s="2">
        <v>43743</v>
      </c>
      <c r="J299" t="s">
        <v>385</v>
      </c>
      <c r="M299">
        <v>10.4</v>
      </c>
      <c r="N299">
        <v>10.6</v>
      </c>
      <c r="O299">
        <v>10.7</v>
      </c>
      <c r="P299">
        <v>11</v>
      </c>
      <c r="Q299" t="s">
        <v>386</v>
      </c>
      <c r="R299" t="s">
        <v>387</v>
      </c>
      <c r="U299">
        <v>10.199999999999999</v>
      </c>
      <c r="V299">
        <v>10.6</v>
      </c>
      <c r="W299">
        <v>10.5</v>
      </c>
      <c r="X299">
        <v>10.9</v>
      </c>
      <c r="Y299" t="s">
        <v>421</v>
      </c>
      <c r="Z299" t="s">
        <v>422</v>
      </c>
    </row>
    <row r="300" spans="1:26" x14ac:dyDescent="0.35">
      <c r="A300" s="1" t="s">
        <v>300</v>
      </c>
      <c r="B300">
        <v>18</v>
      </c>
      <c r="C300">
        <v>12</v>
      </c>
      <c r="D300" s="3" t="s">
        <v>233</v>
      </c>
      <c r="E300">
        <v>11</v>
      </c>
      <c r="F300">
        <v>10.6</v>
      </c>
      <c r="G300">
        <v>10.5</v>
      </c>
      <c r="H300">
        <v>10.4</v>
      </c>
      <c r="I300" s="2">
        <v>43743</v>
      </c>
      <c r="J300" t="s">
        <v>385</v>
      </c>
      <c r="M300">
        <v>10.4</v>
      </c>
      <c r="N300">
        <v>10.5</v>
      </c>
      <c r="O300">
        <v>10.199999999999999</v>
      </c>
      <c r="P300">
        <v>10.6</v>
      </c>
      <c r="Q300" t="s">
        <v>386</v>
      </c>
      <c r="R300" t="s">
        <v>387</v>
      </c>
      <c r="U300">
        <v>10.5</v>
      </c>
      <c r="V300">
        <v>10.6</v>
      </c>
      <c r="W300">
        <v>10.4</v>
      </c>
      <c r="X300">
        <v>10.7</v>
      </c>
      <c r="Y300" t="s">
        <v>421</v>
      </c>
      <c r="Z300" t="s">
        <v>422</v>
      </c>
    </row>
    <row r="301" spans="1:26" x14ac:dyDescent="0.35">
      <c r="A301" s="1" t="s">
        <v>301</v>
      </c>
      <c r="B301">
        <v>18</v>
      </c>
      <c r="C301">
        <v>13</v>
      </c>
      <c r="D301" s="3" t="s">
        <v>233</v>
      </c>
      <c r="E301">
        <v>10.5</v>
      </c>
      <c r="F301">
        <v>10.8</v>
      </c>
      <c r="G301">
        <v>10.4</v>
      </c>
      <c r="H301">
        <v>10.1</v>
      </c>
      <c r="I301" s="2">
        <v>43743</v>
      </c>
      <c r="J301" t="s">
        <v>385</v>
      </c>
      <c r="M301">
        <v>9.8000000000000007</v>
      </c>
      <c r="N301">
        <v>10.199999999999999</v>
      </c>
      <c r="O301">
        <v>10.199999999999999</v>
      </c>
      <c r="P301">
        <v>10.5</v>
      </c>
      <c r="Q301" t="s">
        <v>386</v>
      </c>
      <c r="R301" t="s">
        <v>387</v>
      </c>
      <c r="U301">
        <v>9.9</v>
      </c>
      <c r="V301">
        <v>10</v>
      </c>
      <c r="W301">
        <v>9.6999999999999993</v>
      </c>
      <c r="X301">
        <v>10</v>
      </c>
      <c r="Y301" t="s">
        <v>421</v>
      </c>
      <c r="Z301" t="s">
        <v>422</v>
      </c>
    </row>
    <row r="302" spans="1:26" x14ac:dyDescent="0.35">
      <c r="A302" s="1" t="s">
        <v>302</v>
      </c>
      <c r="B302">
        <v>18</v>
      </c>
      <c r="C302">
        <v>14</v>
      </c>
      <c r="D302" s="3" t="s">
        <v>233</v>
      </c>
      <c r="E302">
        <v>10.8</v>
      </c>
      <c r="F302">
        <v>10.4</v>
      </c>
      <c r="G302">
        <v>10.5</v>
      </c>
      <c r="H302">
        <v>10.1</v>
      </c>
      <c r="I302" s="2">
        <v>43743</v>
      </c>
      <c r="J302" t="s">
        <v>385</v>
      </c>
      <c r="M302">
        <v>10.6</v>
      </c>
      <c r="N302">
        <v>10.6</v>
      </c>
      <c r="O302">
        <v>10.7</v>
      </c>
      <c r="P302">
        <v>10.4</v>
      </c>
      <c r="Q302" t="s">
        <v>386</v>
      </c>
      <c r="R302" t="s">
        <v>387</v>
      </c>
      <c r="U302">
        <v>10.4</v>
      </c>
      <c r="V302">
        <v>9.9</v>
      </c>
      <c r="W302">
        <v>10.7</v>
      </c>
      <c r="X302">
        <v>10.4</v>
      </c>
      <c r="Y302" t="s">
        <v>421</v>
      </c>
      <c r="Z302" t="s">
        <v>422</v>
      </c>
    </row>
    <row r="303" spans="1:26" x14ac:dyDescent="0.35">
      <c r="A303" s="1" t="s">
        <v>303</v>
      </c>
      <c r="B303">
        <v>18</v>
      </c>
      <c r="C303">
        <v>15</v>
      </c>
      <c r="D303" s="3" t="s">
        <v>233</v>
      </c>
      <c r="E303">
        <v>7.1</v>
      </c>
      <c r="F303">
        <v>8.4</v>
      </c>
      <c r="G303">
        <v>7</v>
      </c>
      <c r="H303">
        <v>8.1</v>
      </c>
      <c r="I303" s="2">
        <v>43743</v>
      </c>
      <c r="J303" t="s">
        <v>385</v>
      </c>
      <c r="M303">
        <v>6.3</v>
      </c>
      <c r="N303">
        <v>7.3</v>
      </c>
      <c r="O303">
        <v>6.7</v>
      </c>
      <c r="P303">
        <v>7.5</v>
      </c>
      <c r="Q303" t="s">
        <v>386</v>
      </c>
      <c r="R303" t="s">
        <v>387</v>
      </c>
      <c r="U303">
        <v>6.6</v>
      </c>
      <c r="V303">
        <v>6.9</v>
      </c>
      <c r="W303">
        <v>6.4</v>
      </c>
      <c r="X303">
        <v>6.8</v>
      </c>
      <c r="Y303" t="s">
        <v>421</v>
      </c>
      <c r="Z303" t="s">
        <v>422</v>
      </c>
    </row>
    <row r="304" spans="1:26" x14ac:dyDescent="0.35">
      <c r="A304" s="1" t="s">
        <v>304</v>
      </c>
      <c r="B304">
        <v>18</v>
      </c>
      <c r="C304">
        <v>16</v>
      </c>
      <c r="D304" s="3" t="s">
        <v>233</v>
      </c>
      <c r="E304">
        <v>9.5</v>
      </c>
      <c r="F304">
        <v>9.1999999999999993</v>
      </c>
      <c r="G304">
        <v>8.6999999999999993</v>
      </c>
      <c r="H304">
        <v>8.5</v>
      </c>
      <c r="I304" s="2">
        <v>43743</v>
      </c>
      <c r="J304" t="s">
        <v>385</v>
      </c>
      <c r="M304">
        <v>8.6999999999999993</v>
      </c>
      <c r="N304">
        <v>8</v>
      </c>
      <c r="O304">
        <v>8.6</v>
      </c>
      <c r="P304">
        <v>7.8</v>
      </c>
      <c r="Q304" t="s">
        <v>386</v>
      </c>
      <c r="R304" t="s">
        <v>387</v>
      </c>
      <c r="U304">
        <v>8.1</v>
      </c>
      <c r="V304">
        <v>7.7</v>
      </c>
      <c r="W304">
        <v>7.8</v>
      </c>
      <c r="X304">
        <v>7.4</v>
      </c>
      <c r="Y304" t="s">
        <v>421</v>
      </c>
      <c r="Z304" t="s">
        <v>422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8"/>
  <sheetViews>
    <sheetView topLeftCell="A10" workbookViewId="0"/>
  </sheetViews>
  <sheetFormatPr baseColWidth="10" defaultColWidth="8.7265625" defaultRowHeight="14.5" x14ac:dyDescent="0.35"/>
  <cols>
    <col min="1" max="1" width="9.1796875" style="1"/>
    <col min="2" max="3" width="9.1796875" style="6"/>
    <col min="4" max="4" width="9.1796875" style="3"/>
    <col min="5" max="5" width="29.1796875" style="15" bestFit="1" customWidth="1"/>
    <col min="6" max="6" width="26.7265625" bestFit="1" customWidth="1"/>
    <col min="7" max="7" width="26.7265625" customWidth="1"/>
    <col min="8" max="8" width="9.1796875" style="15"/>
  </cols>
  <sheetData>
    <row r="1" spans="1:8" x14ac:dyDescent="0.35">
      <c r="A1" s="1" t="s">
        <v>0</v>
      </c>
      <c r="B1" s="6" t="s">
        <v>1</v>
      </c>
      <c r="C1" s="6" t="s">
        <v>2</v>
      </c>
      <c r="D1" s="3" t="s">
        <v>3</v>
      </c>
      <c r="E1" s="15" t="s">
        <v>436</v>
      </c>
      <c r="F1" t="s">
        <v>437</v>
      </c>
      <c r="G1" t="s">
        <v>438</v>
      </c>
      <c r="H1" s="15" t="s">
        <v>439</v>
      </c>
    </row>
    <row r="2" spans="1:8" x14ac:dyDescent="0.35">
      <c r="A2" s="1" t="s">
        <v>17</v>
      </c>
      <c r="B2">
        <v>1</v>
      </c>
      <c r="C2">
        <v>1</v>
      </c>
      <c r="D2" s="3" t="s">
        <v>18</v>
      </c>
      <c r="E2" s="15">
        <f>HARMEAN('Høstadmyra torvvekst 2018'!O2,'Høstadmyra torvvekst 2018'!P2)-HARMEAN('Høstadmyra torvvekst 2018'!E2,'Høstadmyra torvvekst 2018'!F2)</f>
        <v>0.59926470588235148</v>
      </c>
      <c r="F2" s="15">
        <f>HARMEAN('Høstadmyra torvvekst 2018'!T2,'Høstadmyra torvvekst 2018'!U2, 'Høstadmyra torvvekst 2018'!V2, 'Høstadmyra torvvekst 2018'!W2)-HARMEAN('Høstadmyra torvvekst 2018'!M2, 'Høstadmyra torvvekst 2018'!L2,'Høstadmyra torvvekst 2018'!O2,'Høstadmyra torvvekst 2018'!P2)</f>
        <v>-0.46880269344917735</v>
      </c>
      <c r="G2" s="15">
        <f>HARMEAN('Høstadmyra torvvekst 2018'!T2,'Høstadmyra torvvekst 2018'!U2)-HARMEAN('Høstadmyra torvvekst 2018'!O2, 'Høstadmyra torvvekst 2018'!P2)</f>
        <v>-0.70003989968080127</v>
      </c>
      <c r="H2" s="15">
        <f>HARMEAN('Høstadmyra torvvekst 2018'!T2,'Høstadmyra torvvekst 2018'!U2)-HARMEAN('Høstadmyra torvvekst 2018'!E2,'Høstadmyra torvvekst 2018'!F2)</f>
        <v>-0.10077519379844979</v>
      </c>
    </row>
    <row r="3" spans="1:8" x14ac:dyDescent="0.35">
      <c r="A3" s="1" t="s">
        <v>26</v>
      </c>
      <c r="B3">
        <v>1</v>
      </c>
      <c r="C3">
        <v>2</v>
      </c>
      <c r="D3" s="3" t="s">
        <v>18</v>
      </c>
      <c r="E3" s="15">
        <f>HARMEAN('Høstadmyra torvvekst 2018'!O3,'Høstadmyra torvvekst 2018'!P3)-HARMEAN('Høstadmyra torvvekst 2018'!E3,'Høstadmyra torvvekst 2018'!F3)</f>
        <v>-9.9371069182387473E-2</v>
      </c>
      <c r="F3" s="15">
        <f>HARMEAN('Høstadmyra torvvekst 2018'!T3,'Høstadmyra torvvekst 2018'!U3, 'Høstadmyra torvvekst 2018'!V3, 'Høstadmyra torvvekst 2018'!W3)-HARMEAN('Høstadmyra torvvekst 2018'!M3, 'Høstadmyra torvvekst 2018'!L3,'Høstadmyra torvvekst 2018'!O3,'Høstadmyra torvvekst 2018'!P3)</f>
        <v>-0.32480509388114953</v>
      </c>
      <c r="G3" s="15">
        <f>HARMEAN('Høstadmyra torvvekst 2018'!T3,'Høstadmyra torvvekst 2018'!U3)-HARMEAN('Høstadmyra torvvekst 2018'!O3, 'Høstadmyra torvvekst 2018'!P3)</f>
        <v>-0.35016181229773657</v>
      </c>
      <c r="H3" s="15">
        <f>HARMEAN('Høstadmyra torvvekst 2018'!T3,'Høstadmyra torvvekst 2018'!U3)-HARMEAN('Høstadmyra torvvekst 2018'!E3,'Høstadmyra torvvekst 2018'!F3)</f>
        <v>-0.44953288148012405</v>
      </c>
    </row>
    <row r="4" spans="1:8" x14ac:dyDescent="0.35">
      <c r="A4" s="1" t="s">
        <v>27</v>
      </c>
      <c r="B4">
        <v>1</v>
      </c>
      <c r="C4">
        <v>3</v>
      </c>
      <c r="D4" s="3" t="s">
        <v>18</v>
      </c>
      <c r="E4" s="15">
        <f>HARMEAN('Høstadmyra torvvekst 2018'!O4,'Høstadmyra torvvekst 2018'!P4)-HARMEAN('Høstadmyra torvvekst 2018'!E4,'Høstadmyra torvvekst 2018'!F4)</f>
        <v>0.29999999999999893</v>
      </c>
      <c r="F4" s="15">
        <f>HARMEAN('Høstadmyra torvvekst 2018'!T4,'Høstadmyra torvvekst 2018'!U4, 'Høstadmyra torvvekst 2018'!V4, 'Høstadmyra torvvekst 2018'!W4)-HARMEAN('Høstadmyra torvvekst 2018'!M4, 'Høstadmyra torvvekst 2018'!L4,'Høstadmyra torvvekst 2018'!O4,'Høstadmyra torvvekst 2018'!P4)</f>
        <v>-0.59338472462480318</v>
      </c>
      <c r="G4" s="15">
        <f>HARMEAN('Høstadmyra torvvekst 2018'!T4,'Høstadmyra torvvekst 2018'!U4)-HARMEAN('Høstadmyra torvvekst 2018'!O4, 'Høstadmyra torvvekst 2018'!P4)</f>
        <v>-0.30296296296296354</v>
      </c>
      <c r="H4" s="15">
        <f>HARMEAN('Høstadmyra torvvekst 2018'!T4,'Høstadmyra torvvekst 2018'!U4)-HARMEAN('Høstadmyra torvvekst 2018'!E4,'Høstadmyra torvvekst 2018'!F4)</f>
        <v>-2.9629629629646104E-3</v>
      </c>
    </row>
    <row r="5" spans="1:8" x14ac:dyDescent="0.35">
      <c r="A5" s="1" t="s">
        <v>28</v>
      </c>
      <c r="B5">
        <v>1</v>
      </c>
      <c r="C5" s="3">
        <v>4</v>
      </c>
      <c r="D5" s="3" t="s">
        <v>18</v>
      </c>
      <c r="E5" s="15">
        <f>HARMEAN('Høstadmyra torvvekst 2018'!O5,'Høstadmyra torvvekst 2018'!P5)-HARMEAN('Høstadmyra torvvekst 2018'!E5,'Høstadmyra torvvekst 2018'!F5)</f>
        <v>-0.10000157472875415</v>
      </c>
      <c r="F5" s="15">
        <f>HARMEAN('Høstadmyra torvvekst 2018'!T5,'Høstadmyra torvvekst 2018'!U5, 'Høstadmyra torvvekst 2018'!V5, 'Høstadmyra torvvekst 2018'!W5)-HARMEAN('Høstadmyra torvvekst 2018'!M5, 'Høstadmyra torvvekst 2018'!L5,'Høstadmyra torvvekst 2018'!O5,'Høstadmyra torvvekst 2018'!P5)</f>
        <v>-5.1401001638966548E-2</v>
      </c>
      <c r="G5" s="15">
        <f>HARMEAN('Høstadmyra torvvekst 2018'!T5,'Høstadmyra torvvekst 2018'!U5)-HARMEAN('Høstadmyra torvvekst 2018'!O5, 'Høstadmyra torvvekst 2018'!P5)</f>
        <v>4.9405552393601226E-2</v>
      </c>
      <c r="H5" s="15">
        <f>HARMEAN('Høstadmyra torvvekst 2018'!T5,'Høstadmyra torvvekst 2018'!U5)-HARMEAN('Høstadmyra torvvekst 2018'!E5,'Høstadmyra torvvekst 2018'!F5)</f>
        <v>-5.0596022335152924E-2</v>
      </c>
    </row>
    <row r="6" spans="1:8" x14ac:dyDescent="0.35">
      <c r="A6" s="1" t="s">
        <v>29</v>
      </c>
      <c r="B6">
        <v>1</v>
      </c>
      <c r="C6" s="3">
        <v>5</v>
      </c>
      <c r="D6" s="3" t="s">
        <v>18</v>
      </c>
      <c r="E6" s="15">
        <f>HARMEAN('Høstadmyra torvvekst 2018'!O6,'Høstadmyra torvvekst 2018'!P6)-HARMEAN('Høstadmyra torvvekst 2018'!E6,'Høstadmyra torvvekst 2018'!F6)</f>
        <v>4.9106521234625333E-2</v>
      </c>
      <c r="F6" s="15">
        <f>HARMEAN('Høstadmyra torvvekst 2018'!T6,'Høstadmyra torvvekst 2018'!U6, 'Høstadmyra torvvekst 2018'!V6, 'Høstadmyra torvvekst 2018'!W6)-HARMEAN('Høstadmyra torvvekst 2018'!M6, 'Høstadmyra torvvekst 2018'!L6,'Høstadmyra torvvekst 2018'!O6,'Høstadmyra torvvekst 2018'!P6)</f>
        <v>-2.5313366827116823E-2</v>
      </c>
      <c r="G6" s="15">
        <f>HARMEAN('Høstadmyra torvvekst 2018'!T6,'Høstadmyra torvvekst 2018'!U6)-HARMEAN('Høstadmyra torvvekst 2018'!O6, 'Høstadmyra torvvekst 2018'!P6)</f>
        <v>-0.14838709677419359</v>
      </c>
      <c r="H6" s="15">
        <f>HARMEAN('Høstadmyra torvvekst 2018'!T6,'Høstadmyra torvvekst 2018'!U6)-HARMEAN('Høstadmyra torvvekst 2018'!E6,'Høstadmyra torvvekst 2018'!F6)</f>
        <v>-9.9280575539568261E-2</v>
      </c>
    </row>
    <row r="7" spans="1:8" x14ac:dyDescent="0.35">
      <c r="A7" s="1" t="s">
        <v>30</v>
      </c>
      <c r="B7">
        <v>1</v>
      </c>
      <c r="C7" s="3">
        <v>6</v>
      </c>
      <c r="D7" s="3" t="s">
        <v>18</v>
      </c>
      <c r="E7" s="15">
        <f>HARMEAN('Høstadmyra torvvekst 2018'!O7,'Høstadmyra torvvekst 2018'!P7)-HARMEAN('Høstadmyra torvvekst 2018'!E7,'Høstadmyra torvvekst 2018'!F7)</f>
        <v>0.15022026431718061</v>
      </c>
      <c r="F7" s="15">
        <f>HARMEAN('Høstadmyra torvvekst 2018'!T7,'Høstadmyra torvvekst 2018'!U7, 'Høstadmyra torvvekst 2018'!V7, 'Høstadmyra torvvekst 2018'!W7)-HARMEAN('Høstadmyra torvvekst 2018'!M7, 'Høstadmyra torvvekst 2018'!L7,'Høstadmyra torvvekst 2018'!O7,'Høstadmyra torvvekst 2018'!P7)</f>
        <v>-0.41999515733710169</v>
      </c>
      <c r="G7" s="15">
        <f>HARMEAN('Høstadmyra torvvekst 2018'!T7,'Høstadmyra torvvekst 2018'!U7)-HARMEAN('Høstadmyra torvvekst 2018'!O7, 'Høstadmyra torvvekst 2018'!P7)</f>
        <v>-0.80093457943925195</v>
      </c>
      <c r="H7" s="15">
        <f>HARMEAN('Høstadmyra torvvekst 2018'!T7,'Høstadmyra torvvekst 2018'!U7)-HARMEAN('Høstadmyra torvvekst 2018'!E7,'Høstadmyra torvvekst 2018'!F7)</f>
        <v>-0.65071431512207134</v>
      </c>
    </row>
    <row r="8" spans="1:8" x14ac:dyDescent="0.35">
      <c r="A8" s="1" t="s">
        <v>31</v>
      </c>
      <c r="B8">
        <v>1</v>
      </c>
      <c r="C8" s="3">
        <v>7</v>
      </c>
      <c r="D8" s="3" t="s">
        <v>18</v>
      </c>
      <c r="E8" s="15">
        <f>HARMEAN('Høstadmyra torvvekst 2018'!O8,'Høstadmyra torvvekst 2018'!P8)-HARMEAN('Høstadmyra torvvekst 2018'!E8,'Høstadmyra torvvekst 2018'!F8)</f>
        <v>0.4501718213058421</v>
      </c>
      <c r="F8" s="15">
        <f>HARMEAN('Høstadmyra torvvekst 2018'!T8,'Høstadmyra torvvekst 2018'!U8, 'Høstadmyra torvvekst 2018'!V8, 'Høstadmyra torvvekst 2018'!W8)-HARMEAN('Høstadmyra torvvekst 2018'!M8, 'Høstadmyra torvvekst 2018'!L8,'Høstadmyra torvvekst 2018'!O8,'Høstadmyra torvvekst 2018'!P8)</f>
        <v>-0.22616379269360287</v>
      </c>
      <c r="G8" s="15">
        <f>HARMEAN('Høstadmyra torvvekst 2018'!T8,'Høstadmyra torvvekst 2018'!U8)-HARMEAN('Høstadmyra torvvekst 2018'!O8, 'Høstadmyra torvvekst 2018'!P8)</f>
        <v>0</v>
      </c>
      <c r="H8" s="15">
        <f>HARMEAN('Høstadmyra torvvekst 2018'!T8,'Høstadmyra torvvekst 2018'!U8)-HARMEAN('Høstadmyra torvvekst 2018'!E8,'Høstadmyra torvvekst 2018'!F8)</f>
        <v>0.4501718213058421</v>
      </c>
    </row>
    <row r="9" spans="1:8" x14ac:dyDescent="0.35">
      <c r="A9" s="1" t="s">
        <v>32</v>
      </c>
      <c r="B9">
        <v>1</v>
      </c>
      <c r="C9" s="3">
        <v>8</v>
      </c>
      <c r="D9" s="3" t="s">
        <v>18</v>
      </c>
      <c r="E9" s="15">
        <f>HARMEAN('Høstadmyra torvvekst 2018'!O9,'Høstadmyra torvvekst 2018'!P9)-HARMEAN('Høstadmyra torvvekst 2018'!E9,'Høstadmyra torvvekst 2018'!F9)</f>
        <v>0.14981818181818163</v>
      </c>
      <c r="F9" s="15">
        <f>HARMEAN('Høstadmyra torvvekst 2018'!T9,'Høstadmyra torvvekst 2018'!U9, 'Høstadmyra torvvekst 2018'!V9, 'Høstadmyra torvvekst 2018'!W9)-HARMEAN('Høstadmyra torvvekst 2018'!M9, 'Høstadmyra torvvekst 2018'!L9,'Høstadmyra torvvekst 2018'!O9,'Høstadmyra torvvekst 2018'!P9)</f>
        <v>-0.22440569642079922</v>
      </c>
      <c r="G9" s="15">
        <f>HARMEAN('Høstadmyra torvvekst 2018'!T9,'Høstadmyra torvvekst 2018'!U9)-HARMEAN('Høstadmyra torvvekst 2018'!O9, 'Høstadmyra torvvekst 2018'!P9)</f>
        <v>-0.25055892255892331</v>
      </c>
      <c r="H9" s="15">
        <f>HARMEAN('Høstadmyra torvvekst 2018'!T9,'Høstadmyra torvvekst 2018'!U9)-HARMEAN('Høstadmyra torvvekst 2018'!E9,'Høstadmyra torvvekst 2018'!F9)</f>
        <v>-0.10074074074074169</v>
      </c>
    </row>
    <row r="10" spans="1:8" x14ac:dyDescent="0.35">
      <c r="A10" s="1" t="s">
        <v>33</v>
      </c>
      <c r="B10">
        <v>1</v>
      </c>
      <c r="C10" s="3">
        <v>9</v>
      </c>
      <c r="D10" s="3" t="s">
        <v>18</v>
      </c>
      <c r="E10" s="15">
        <f>HARMEAN('Høstadmyra torvvekst 2018'!O10,'Høstadmyra torvvekst 2018'!P10)-HARMEAN('Høstadmyra torvvekst 2018'!E10,'Høstadmyra torvvekst 2018'!F10)</f>
        <v>-0.10000141332768031</v>
      </c>
      <c r="F10" s="15">
        <f>HARMEAN('Høstadmyra torvvekst 2018'!T10,'Høstadmyra torvvekst 2018'!U10, 'Høstadmyra torvvekst 2018'!V10, 'Høstadmyra torvvekst 2018'!W10)-HARMEAN('Høstadmyra torvvekst 2018'!M10, 'Høstadmyra torvvekst 2018'!L10,'Høstadmyra torvvekst 2018'!O10,'Høstadmyra torvvekst 2018'!P10)</f>
        <v>-0.1256149267485398</v>
      </c>
      <c r="G10" s="15">
        <f>HARMEAN('Høstadmyra torvvekst 2018'!T10,'Høstadmyra torvvekst 2018'!U10)-HARMEAN('Høstadmyra torvvekst 2018'!O10, 'Høstadmyra torvvekst 2018'!P10)</f>
        <v>-5.056889651229568E-2</v>
      </c>
      <c r="H10" s="15">
        <f>HARMEAN('Høstadmyra torvvekst 2018'!T10,'Høstadmyra torvvekst 2018'!U10)-HARMEAN('Høstadmyra torvvekst 2018'!E10,'Høstadmyra torvvekst 2018'!F10)</f>
        <v>-0.15057030983997599</v>
      </c>
    </row>
    <row r="11" spans="1:8" x14ac:dyDescent="0.35">
      <c r="A11" s="1" t="s">
        <v>19</v>
      </c>
      <c r="B11">
        <v>1</v>
      </c>
      <c r="C11">
        <v>10</v>
      </c>
      <c r="D11" s="3" t="s">
        <v>18</v>
      </c>
      <c r="E11" s="15">
        <f>HARMEAN('Høstadmyra torvvekst 2018'!O11,'Høstadmyra torvvekst 2018'!P11)-HARMEAN('Høstadmyra torvvekst 2018'!E11,'Høstadmyra torvvekst 2018'!F11)</f>
        <v>-1.0009259259259267</v>
      </c>
      <c r="F11" s="15">
        <f>HARMEAN('Høstadmyra torvvekst 2018'!T11,'Høstadmyra torvvekst 2018'!U11, 'Høstadmyra torvvekst 2018'!V11, 'Høstadmyra torvvekst 2018'!W11)-HARMEAN('Høstadmyra torvvekst 2018'!M11, 'Høstadmyra torvvekst 2018'!L11,'Høstadmyra torvvekst 2018'!O11,'Høstadmyra torvvekst 2018'!P11)</f>
        <v>-0.20283904262543295</v>
      </c>
      <c r="G11" s="15">
        <f>HARMEAN('Høstadmyra torvvekst 2018'!T11,'Høstadmyra torvvekst 2018'!U11)-HARMEAN('Høstadmyra torvvekst 2018'!O11, 'Høstadmyra torvvekst 2018'!P11)</f>
        <v>-0.24931104089871781</v>
      </c>
      <c r="H11" s="15">
        <f>HARMEAN('Høstadmyra torvvekst 2018'!T11,'Høstadmyra torvvekst 2018'!U11)-HARMEAN('Høstadmyra torvvekst 2018'!E11,'Høstadmyra torvvekst 2018'!F11)</f>
        <v>-1.2502369668246445</v>
      </c>
    </row>
    <row r="12" spans="1:8" x14ac:dyDescent="0.35">
      <c r="A12" s="1" t="s">
        <v>20</v>
      </c>
      <c r="B12">
        <v>1</v>
      </c>
      <c r="C12">
        <v>11</v>
      </c>
      <c r="D12" s="3" t="s">
        <v>18</v>
      </c>
      <c r="E12" s="15">
        <f>HARMEAN('Høstadmyra torvvekst 2018'!O12,'Høstadmyra torvvekst 2018'!P12)-HARMEAN('Høstadmyra torvvekst 2018'!E12,'Høstadmyra torvvekst 2018'!F12)</f>
        <v>5.0577659888002557E-2</v>
      </c>
      <c r="F12" s="15">
        <f>HARMEAN('Høstadmyra torvvekst 2018'!T12,'Høstadmyra torvvekst 2018'!U12, 'Høstadmyra torvvekst 2018'!V12, 'Høstadmyra torvvekst 2018'!W12)-HARMEAN('Høstadmyra torvvekst 2018'!M12, 'Høstadmyra torvvekst 2018'!L12,'Høstadmyra torvvekst 2018'!O12,'Høstadmyra torvvekst 2018'!P12)</f>
        <v>-0.10090599447444504</v>
      </c>
      <c r="G12" s="15">
        <f>HARMEAN('Høstadmyra torvvekst 2018'!T12,'Høstadmyra torvvekst 2018'!U12)-HARMEAN('Høstadmyra torvvekst 2018'!O12, 'Høstadmyra torvvekst 2018'!P12)</f>
        <v>-0.10000147931182291</v>
      </c>
      <c r="H12" s="15">
        <f>HARMEAN('Høstadmyra torvvekst 2018'!T12,'Høstadmyra torvvekst 2018'!U12)-HARMEAN('Høstadmyra torvvekst 2018'!E12,'Høstadmyra torvvekst 2018'!F12)</f>
        <v>-4.9423819423820348E-2</v>
      </c>
    </row>
    <row r="13" spans="1:8" x14ac:dyDescent="0.35">
      <c r="A13" s="1" t="s">
        <v>21</v>
      </c>
      <c r="B13">
        <v>1</v>
      </c>
      <c r="C13">
        <v>12</v>
      </c>
      <c r="D13" s="3" t="s">
        <v>18</v>
      </c>
      <c r="E13" s="15">
        <f>HARMEAN('Høstadmyra torvvekst 2018'!O13,'Høstadmyra torvvekst 2018'!P13)-HARMEAN('Høstadmyra torvvekst 2018'!E13,'Høstadmyra torvvekst 2018'!F13)</f>
        <v>-5.1590106007065373E-2</v>
      </c>
      <c r="F13" s="15">
        <f>HARMEAN('Høstadmyra torvvekst 2018'!T13,'Høstadmyra torvvekst 2018'!U13, 'Høstadmyra torvvekst 2018'!V13, 'Høstadmyra torvvekst 2018'!W13)-HARMEAN('Høstadmyra torvvekst 2018'!M13, 'Høstadmyra torvvekst 2018'!L13,'Høstadmyra torvvekst 2018'!O13,'Høstadmyra torvvekst 2018'!P13)</f>
        <v>-0.22607082120702771</v>
      </c>
      <c r="G13" s="15">
        <f>HARMEAN('Høstadmyra torvvekst 2018'!T13,'Høstadmyra torvvekst 2018'!U13)-HARMEAN('Høstadmyra torvvekst 2018'!O13, 'Høstadmyra torvvekst 2018'!P13)</f>
        <v>-0.14912417970721847</v>
      </c>
      <c r="H13" s="15">
        <f>HARMEAN('Høstadmyra torvvekst 2018'!T13,'Høstadmyra torvvekst 2018'!U13)-HARMEAN('Høstadmyra torvvekst 2018'!E13,'Høstadmyra torvvekst 2018'!F13)</f>
        <v>-0.20071428571428385</v>
      </c>
    </row>
    <row r="14" spans="1:8" x14ac:dyDescent="0.35">
      <c r="A14" s="1" t="s">
        <v>22</v>
      </c>
      <c r="B14">
        <v>1</v>
      </c>
      <c r="C14">
        <v>13</v>
      </c>
      <c r="D14" s="3" t="s">
        <v>18</v>
      </c>
      <c r="E14" s="15">
        <f>HARMEAN('Høstadmyra torvvekst 2018'!O14,'Høstadmyra torvvekst 2018'!P14)-HARMEAN('Høstadmyra torvvekst 2018'!E14,'Høstadmyra torvvekst 2018'!F14)</f>
        <v>0.15182186234817863</v>
      </c>
      <c r="F14" s="15">
        <f>HARMEAN('Høstadmyra torvvekst 2018'!T14,'Høstadmyra torvvekst 2018'!U14, 'Høstadmyra torvvekst 2018'!V14, 'Høstadmyra torvvekst 2018'!W14)-HARMEAN('Høstadmyra torvvekst 2018'!M14, 'Høstadmyra torvvekst 2018'!L14,'Høstadmyra torvvekst 2018'!O14,'Høstadmyra torvvekst 2018'!P14)</f>
        <v>1.5685709396713321E-3</v>
      </c>
      <c r="G14" s="15">
        <f>HARMEAN('Høstadmyra torvvekst 2018'!T14,'Høstadmyra torvvekst 2018'!U14)-HARMEAN('Høstadmyra torvvekst 2018'!O14, 'Høstadmyra torvvekst 2018'!P14)</f>
        <v>9.9206349206349742E-2</v>
      </c>
      <c r="H14" s="15">
        <f>HARMEAN('Høstadmyra torvvekst 2018'!T14,'Høstadmyra torvvekst 2018'!U14)-HARMEAN('Høstadmyra torvvekst 2018'!E14,'Høstadmyra torvvekst 2018'!F14)</f>
        <v>0.25102821155452837</v>
      </c>
    </row>
    <row r="15" spans="1:8" x14ac:dyDescent="0.35">
      <c r="A15" s="1" t="s">
        <v>23</v>
      </c>
      <c r="B15">
        <v>1</v>
      </c>
      <c r="C15">
        <v>14</v>
      </c>
      <c r="D15" s="3" t="s">
        <v>18</v>
      </c>
      <c r="E15" s="15">
        <f>HARMEAN('Høstadmyra torvvekst 2018'!O15,'Høstadmyra torvvekst 2018'!P15)-HARMEAN('Høstadmyra torvvekst 2018'!E15,'Høstadmyra torvvekst 2018'!F15)</f>
        <v>0.10000222504060474</v>
      </c>
      <c r="F15" s="15">
        <f>HARMEAN('Høstadmyra torvvekst 2018'!T15,'Høstadmyra torvvekst 2018'!U15, 'Høstadmyra torvvekst 2018'!V15, 'Høstadmyra torvvekst 2018'!W15)-HARMEAN('Høstadmyra torvvekst 2018'!M15, 'Høstadmyra torvvekst 2018'!L15,'Høstadmyra torvvekst 2018'!O15,'Høstadmyra torvvekst 2018'!P15)</f>
        <v>-0.33729587611563971</v>
      </c>
      <c r="G15" s="15">
        <f>HARMEAN('Høstadmyra torvvekst 2018'!T15,'Høstadmyra torvvekst 2018'!U15)-HARMEAN('Høstadmyra torvvekst 2018'!O15, 'Høstadmyra torvvekst 2018'!P15)</f>
        <v>0</v>
      </c>
      <c r="H15" s="15">
        <f>HARMEAN('Høstadmyra torvvekst 2018'!T15,'Høstadmyra torvvekst 2018'!U15)-HARMEAN('Høstadmyra torvvekst 2018'!E15,'Høstadmyra torvvekst 2018'!F15)</f>
        <v>0.10000222504060474</v>
      </c>
    </row>
    <row r="16" spans="1:8" x14ac:dyDescent="0.35">
      <c r="A16" s="1" t="s">
        <v>24</v>
      </c>
      <c r="B16">
        <v>1</v>
      </c>
      <c r="C16">
        <v>15</v>
      </c>
      <c r="D16" s="3" t="s">
        <v>18</v>
      </c>
      <c r="E16" s="15">
        <f>HARMEAN('Høstadmyra torvvekst 2018'!O16,'Høstadmyra torvvekst 2018'!P16)-HARMEAN('Høstadmyra torvvekst 2018'!E16,'Høstadmyra torvvekst 2018'!F16)</f>
        <v>-4.8117154811714968E-2</v>
      </c>
      <c r="F16" s="15">
        <f>HARMEAN('Høstadmyra torvvekst 2018'!T16,'Høstadmyra torvvekst 2018'!U16, 'Høstadmyra torvvekst 2018'!V16, 'Høstadmyra torvvekst 2018'!W16)-HARMEAN('Høstadmyra torvvekst 2018'!M16, 'Høstadmyra torvvekst 2018'!L16,'Høstadmyra torvvekst 2018'!O16,'Høstadmyra torvvekst 2018'!P16)</f>
        <v>-5.3968709876738075E-2</v>
      </c>
      <c r="G16" s="15">
        <f>HARMEAN('Høstadmyra torvvekst 2018'!T16,'Høstadmyra torvvekst 2018'!U16)-HARMEAN('Høstadmyra torvvekst 2018'!O16, 'Høstadmyra torvvekst 2018'!P16)</f>
        <v>0.14813278008298703</v>
      </c>
      <c r="H16" s="15">
        <f>HARMEAN('Høstadmyra torvvekst 2018'!T16,'Høstadmyra torvvekst 2018'!U16)-HARMEAN('Høstadmyra torvvekst 2018'!E16,'Høstadmyra torvvekst 2018'!F16)</f>
        <v>0.10001562527127206</v>
      </c>
    </row>
    <row r="17" spans="1:8" x14ac:dyDescent="0.35">
      <c r="A17" s="1" t="s">
        <v>25</v>
      </c>
      <c r="B17">
        <v>1</v>
      </c>
      <c r="C17">
        <v>16</v>
      </c>
      <c r="D17" s="3" t="s">
        <v>18</v>
      </c>
      <c r="E17" s="15">
        <f>HARMEAN('Høstadmyra torvvekst 2018'!O17,'Høstadmyra torvvekst 2018'!P17)-HARMEAN('Høstadmyra torvvekst 2018'!E17,'Høstadmyra torvvekst 2018'!F17)</f>
        <v>0.14890090090089991</v>
      </c>
      <c r="F17" s="15">
        <f>HARMEAN('Høstadmyra torvvekst 2018'!T17,'Høstadmyra torvvekst 2018'!U17, 'Høstadmyra torvvekst 2018'!V17, 'Høstadmyra torvvekst 2018'!W17)-HARMEAN('Høstadmyra torvvekst 2018'!M17, 'Høstadmyra torvvekst 2018'!L17,'Høstadmyra torvvekst 2018'!O17,'Høstadmyra torvvekst 2018'!P17)</f>
        <v>-0.33961789620924598</v>
      </c>
      <c r="G17" s="15">
        <f>HARMEAN('Høstadmyra torvvekst 2018'!T17,'Høstadmyra torvvekst 2018'!U17)-HARMEAN('Høstadmyra torvvekst 2018'!O17, 'Høstadmyra torvvekst 2018'!P17)</f>
        <v>-0.44892592592592528</v>
      </c>
      <c r="H17" s="15">
        <f>HARMEAN('Høstadmyra torvvekst 2018'!T17,'Høstadmyra torvvekst 2018'!U17)-HARMEAN('Høstadmyra torvvekst 2018'!E17,'Høstadmyra torvvekst 2018'!F17)</f>
        <v>-0.30002502502502537</v>
      </c>
    </row>
    <row r="18" spans="1:8" x14ac:dyDescent="0.35">
      <c r="A18" s="1" t="s">
        <v>34</v>
      </c>
      <c r="B18">
        <v>2</v>
      </c>
      <c r="C18">
        <v>1</v>
      </c>
      <c r="D18" s="3" t="s">
        <v>35</v>
      </c>
      <c r="E18" s="15">
        <f>HARMEAN('Høstadmyra torvvekst 2018'!O18,'Høstadmyra torvvekst 2018'!P18)-HARMEAN('Høstadmyra torvvekst 2018'!E18,'Høstadmyra torvvekst 2018'!F18)</f>
        <v>-0.20084745762711975</v>
      </c>
      <c r="F18" s="15">
        <f>HARMEAN('Høstadmyra torvvekst 2018'!T18,'Høstadmyra torvvekst 2018'!U18, 'Høstadmyra torvvekst 2018'!V18, 'Høstadmyra torvvekst 2018'!W18)-HARMEAN('Høstadmyra torvvekst 2018'!M18, 'Høstadmyra torvvekst 2018'!L18,'Høstadmyra torvvekst 2018'!O18,'Høstadmyra torvvekst 2018'!P18)</f>
        <v>-0.77851850114165444</v>
      </c>
      <c r="G18" s="15">
        <f>HARMEAN('Høstadmyra torvvekst 2018'!T18,'Høstadmyra torvvekst 2018'!U18)-HARMEAN('Høstadmyra torvvekst 2018'!O18, 'Høstadmyra torvvekst 2018'!P18)</f>
        <v>-0.64937675761951752</v>
      </c>
      <c r="H18" s="15">
        <f>HARMEAN('Høstadmyra torvvekst 2018'!T18,'Høstadmyra torvvekst 2018'!U18)-HARMEAN('Høstadmyra torvvekst 2018'!E18,'Høstadmyra torvvekst 2018'!F18)</f>
        <v>-0.85022421524663727</v>
      </c>
    </row>
    <row r="19" spans="1:8" x14ac:dyDescent="0.35">
      <c r="A19" s="1" t="s">
        <v>43</v>
      </c>
      <c r="B19">
        <v>2</v>
      </c>
      <c r="C19">
        <v>2</v>
      </c>
      <c r="D19" s="3" t="s">
        <v>35</v>
      </c>
      <c r="E19" s="15">
        <f>HARMEAN('Høstadmyra torvvekst 2018'!O19,'Høstadmyra torvvekst 2018'!P19)-HARMEAN('Høstadmyra torvvekst 2018'!E19,'Høstadmyra torvvekst 2018'!F19)</f>
        <v>-1.0974186704384739</v>
      </c>
      <c r="F19" s="15">
        <f>HARMEAN('Høstadmyra torvvekst 2018'!T19,'Høstadmyra torvvekst 2018'!U19, 'Høstadmyra torvvekst 2018'!V19, 'Høstadmyra torvvekst 2018'!W19)-HARMEAN('Høstadmyra torvvekst 2018'!M19, 'Høstadmyra torvvekst 2018'!L19,'Høstadmyra torvvekst 2018'!O19,'Høstadmyra torvvekst 2018'!P19)</f>
        <v>0.32466405496162665</v>
      </c>
      <c r="G19" s="15">
        <f>HARMEAN('Høstadmyra torvvekst 2018'!T19,'Høstadmyra torvvekst 2018'!U19)-HARMEAN('Høstadmyra torvvekst 2018'!O19, 'Høstadmyra torvvekst 2018'!P19)</f>
        <v>0.30099009900990303</v>
      </c>
      <c r="H19" s="15">
        <f>HARMEAN('Høstadmyra torvvekst 2018'!T19,'Høstadmyra torvvekst 2018'!U19)-HARMEAN('Høstadmyra torvvekst 2018'!E19,'Høstadmyra torvvekst 2018'!F19)</f>
        <v>-0.79642857142857082</v>
      </c>
    </row>
    <row r="20" spans="1:8" x14ac:dyDescent="0.35">
      <c r="A20" s="1" t="s">
        <v>44</v>
      </c>
      <c r="B20">
        <v>2</v>
      </c>
      <c r="C20">
        <v>3</v>
      </c>
      <c r="D20" s="3" t="s">
        <v>35</v>
      </c>
      <c r="E20" s="15">
        <f>HARMEAN('Høstadmyra torvvekst 2018'!O20,'Høstadmyra torvvekst 2018'!P20)-HARMEAN('Høstadmyra torvvekst 2018'!E20,'Høstadmyra torvvekst 2018'!F20)</f>
        <v>-5.1287284144425627E-2</v>
      </c>
      <c r="F20" s="15">
        <f>HARMEAN('Høstadmyra torvvekst 2018'!T20,'Høstadmyra torvvekst 2018'!U20, 'Høstadmyra torvvekst 2018'!V20, 'Høstadmyra torvvekst 2018'!W20)-HARMEAN('Høstadmyra torvvekst 2018'!M20, 'Høstadmyra torvvekst 2018'!L20,'Høstadmyra torvvekst 2018'!O20,'Høstadmyra torvvekst 2018'!P20)</f>
        <v>-0.19109311992571598</v>
      </c>
      <c r="G20" s="15">
        <f>HARMEAN('Høstadmyra torvvekst 2018'!T20,'Høstadmyra torvvekst 2018'!U20)-HARMEAN('Høstadmyra torvvekst 2018'!O20, 'Høstadmyra torvvekst 2018'!P20)</f>
        <v>-0.39795968737145238</v>
      </c>
      <c r="H20" s="15">
        <f>HARMEAN('Høstadmyra torvvekst 2018'!T20,'Høstadmyra torvvekst 2018'!U20)-HARMEAN('Høstadmyra torvvekst 2018'!E20,'Høstadmyra torvvekst 2018'!F20)</f>
        <v>-0.449246971515878</v>
      </c>
    </row>
    <row r="21" spans="1:8" x14ac:dyDescent="0.35">
      <c r="A21" s="1" t="s">
        <v>45</v>
      </c>
      <c r="B21">
        <v>2</v>
      </c>
      <c r="C21" s="3">
        <v>4</v>
      </c>
      <c r="D21" s="3" t="s">
        <v>35</v>
      </c>
      <c r="E21" s="15">
        <f>HARMEAN('Høstadmyra torvvekst 2018'!O21,'Høstadmyra torvvekst 2018'!P21)-HARMEAN('Høstadmyra torvvekst 2018'!E21,'Høstadmyra torvvekst 2018'!F21)</f>
        <v>-0.35021097046413274</v>
      </c>
      <c r="F21" s="15">
        <f>HARMEAN('Høstadmyra torvvekst 2018'!T21,'Høstadmyra torvvekst 2018'!U21, 'Høstadmyra torvvekst 2018'!V21, 'Høstadmyra torvvekst 2018'!W21)-HARMEAN('Høstadmyra torvvekst 2018'!M21, 'Høstadmyra torvvekst 2018'!L21,'Høstadmyra torvvekst 2018'!O21,'Høstadmyra torvvekst 2018'!P21)</f>
        <v>-2.473837946471491E-2</v>
      </c>
      <c r="G21" s="15">
        <f>HARMEAN('Høstadmyra torvvekst 2018'!T21,'Høstadmyra torvvekst 2018'!U21)-HARMEAN('Høstadmyra torvvekst 2018'!O21, 'Høstadmyra torvvekst 2018'!P21)</f>
        <v>0</v>
      </c>
      <c r="H21" s="15">
        <f>HARMEAN('Høstadmyra torvvekst 2018'!T21,'Høstadmyra torvvekst 2018'!U21)-HARMEAN('Høstadmyra torvvekst 2018'!E21,'Høstadmyra torvvekst 2018'!F21)</f>
        <v>-0.35021097046413274</v>
      </c>
    </row>
    <row r="22" spans="1:8" x14ac:dyDescent="0.35">
      <c r="A22" s="1" t="s">
        <v>46</v>
      </c>
      <c r="B22">
        <v>2</v>
      </c>
      <c r="C22" s="3">
        <v>5</v>
      </c>
      <c r="D22" s="3" t="s">
        <v>35</v>
      </c>
      <c r="E22" s="15">
        <f>HARMEAN('Høstadmyra torvvekst 2018'!O22,'Høstadmyra torvvekst 2018'!P22)-HARMEAN('Høstadmyra torvvekst 2018'!E22,'Høstadmyra torvvekst 2018'!F22)</f>
        <v>-0.69587628865979489</v>
      </c>
      <c r="F22" s="15">
        <f>HARMEAN('Høstadmyra torvvekst 2018'!T22,'Høstadmyra torvvekst 2018'!U22, 'Høstadmyra torvvekst 2018'!V22, 'Høstadmyra torvvekst 2018'!W22)-HARMEAN('Høstadmyra torvvekst 2018'!M22, 'Høstadmyra torvvekst 2018'!L22,'Høstadmyra torvvekst 2018'!O22,'Høstadmyra torvvekst 2018'!P22)</f>
        <v>-0.59890109890109855</v>
      </c>
      <c r="G22" s="15">
        <f>HARMEAN('Høstadmyra torvvekst 2018'!T22,'Høstadmyra torvvekst 2018'!U22)-HARMEAN('Høstadmyra torvvekst 2018'!O22, 'Høstadmyra torvvekst 2018'!P22)</f>
        <v>-0.5</v>
      </c>
      <c r="H22" s="15">
        <f>HARMEAN('Høstadmyra torvvekst 2018'!T22,'Høstadmyra torvvekst 2018'!U22)-HARMEAN('Høstadmyra torvvekst 2018'!E22,'Høstadmyra torvvekst 2018'!F22)</f>
        <v>-1.1958762886597949</v>
      </c>
    </row>
    <row r="23" spans="1:8" x14ac:dyDescent="0.35">
      <c r="A23" s="1" t="s">
        <v>47</v>
      </c>
      <c r="B23">
        <v>2</v>
      </c>
      <c r="C23" s="3">
        <v>6</v>
      </c>
      <c r="D23" s="3" t="s">
        <v>35</v>
      </c>
      <c r="E23" s="15">
        <f>HARMEAN('Høstadmyra torvvekst 2018'!O23,'Høstadmyra torvvekst 2018'!P23)-HARMEAN('Høstadmyra torvvekst 2018'!E23,'Høstadmyra torvvekst 2018'!F23)</f>
        <v>-0.64981273408239915</v>
      </c>
      <c r="F23" s="15">
        <f>HARMEAN('Høstadmyra torvvekst 2018'!T23,'Høstadmyra torvvekst 2018'!U23, 'Høstadmyra torvvekst 2018'!V23, 'Høstadmyra torvvekst 2018'!W23)-HARMEAN('Høstadmyra torvvekst 2018'!M23, 'Høstadmyra torvvekst 2018'!L23,'Høstadmyra torvvekst 2018'!O23,'Høstadmyra torvvekst 2018'!P23)</f>
        <v>-0.15059288537549342</v>
      </c>
      <c r="G23" s="15">
        <f>HARMEAN('Høstadmyra torvvekst 2018'!T23,'Høstadmyra torvvekst 2018'!U23)-HARMEAN('Høstadmyra torvvekst 2018'!O23, 'Høstadmyra torvvekst 2018'!P23)</f>
        <v>-0.10079365079364955</v>
      </c>
      <c r="H23" s="15">
        <f>HARMEAN('Høstadmyra torvvekst 2018'!T23,'Høstadmyra torvvekst 2018'!U23)-HARMEAN('Høstadmyra torvvekst 2018'!E23,'Høstadmyra torvvekst 2018'!F23)</f>
        <v>-0.75060638487604869</v>
      </c>
    </row>
    <row r="24" spans="1:8" x14ac:dyDescent="0.35">
      <c r="A24" s="1" t="s">
        <v>48</v>
      </c>
      <c r="B24">
        <v>2</v>
      </c>
      <c r="C24" s="3">
        <v>7</v>
      </c>
      <c r="D24" s="3" t="s">
        <v>35</v>
      </c>
      <c r="E24" s="15">
        <f>HARMEAN('Høstadmyra torvvekst 2018'!O24,'Høstadmyra torvvekst 2018'!P24)-HARMEAN('Høstadmyra torvvekst 2018'!E24,'Høstadmyra torvvekst 2018'!F24)</f>
        <v>0.30096153846153761</v>
      </c>
      <c r="F24" s="15">
        <f>HARMEAN('Høstadmyra torvvekst 2018'!T24,'Høstadmyra torvvekst 2018'!U24, 'Høstadmyra torvvekst 2018'!V24, 'Høstadmyra torvvekst 2018'!W24)-HARMEAN('Høstadmyra torvvekst 2018'!M24, 'Høstadmyra torvvekst 2018'!L24,'Høstadmyra torvvekst 2018'!O24,'Høstadmyra torvvekst 2018'!P24)</f>
        <v>-0.42949179395652948</v>
      </c>
      <c r="G24" s="15">
        <f>HARMEAN('Høstadmyra torvvekst 2018'!T24,'Høstadmyra torvvekst 2018'!U24)-HARMEAN('Høstadmyra torvvekst 2018'!O24, 'Høstadmyra torvvekst 2018'!P24)</f>
        <v>-0.40097087378640772</v>
      </c>
      <c r="H24" s="15">
        <f>HARMEAN('Høstadmyra torvvekst 2018'!T24,'Høstadmyra torvvekst 2018'!U24)-HARMEAN('Høstadmyra torvvekst 2018'!E24,'Høstadmyra torvvekst 2018'!F24)</f>
        <v>-0.10000933532487011</v>
      </c>
    </row>
    <row r="25" spans="1:8" x14ac:dyDescent="0.35">
      <c r="A25" s="1" t="s">
        <v>49</v>
      </c>
      <c r="B25">
        <v>2</v>
      </c>
      <c r="C25" s="3">
        <v>8</v>
      </c>
      <c r="D25" s="3" t="s">
        <v>35</v>
      </c>
      <c r="E25" s="15">
        <f>HARMEAN('Høstadmyra torvvekst 2018'!O25,'Høstadmyra torvvekst 2018'!P25)-HARMEAN('Høstadmyra torvvekst 2018'!E25,'Høstadmyra torvvekst 2018'!F25)</f>
        <v>1.4000747863247867</v>
      </c>
      <c r="F25" s="15">
        <f>HARMEAN('Høstadmyra torvvekst 2018'!T25,'Høstadmyra torvvekst 2018'!U25, 'Høstadmyra torvvekst 2018'!V25, 'Høstadmyra torvvekst 2018'!W25)-HARMEAN('Høstadmyra torvvekst 2018'!M25, 'Høstadmyra torvvekst 2018'!L25,'Høstadmyra torvvekst 2018'!O25,'Høstadmyra torvvekst 2018'!P25)</f>
        <v>-0.39401709260963713</v>
      </c>
      <c r="G25" s="15">
        <f>HARMEAN('Høstadmyra torvvekst 2018'!T25,'Høstadmyra torvvekst 2018'!U25)-HARMEAN('Høstadmyra torvvekst 2018'!O25, 'Høstadmyra torvvekst 2018'!P25)</f>
        <v>-0.89930555555555713</v>
      </c>
      <c r="H25" s="15">
        <f>HARMEAN('Høstadmyra torvvekst 2018'!T25,'Høstadmyra torvvekst 2018'!U25)-HARMEAN('Høstadmyra torvvekst 2018'!E25,'Høstadmyra torvvekst 2018'!F25)</f>
        <v>0.50076923076922952</v>
      </c>
    </row>
    <row r="26" spans="1:8" x14ac:dyDescent="0.35">
      <c r="A26" s="1" t="s">
        <v>50</v>
      </c>
      <c r="B26">
        <v>2</v>
      </c>
      <c r="C26" s="3">
        <v>9</v>
      </c>
      <c r="D26" s="3" t="s">
        <v>35</v>
      </c>
      <c r="E26" s="15">
        <f>HARMEAN('Høstadmyra torvvekst 2018'!O26,'Høstadmyra torvvekst 2018'!P26)-HARMEAN('Høstadmyra torvvekst 2018'!E26,'Høstadmyra torvvekst 2018'!F26)</f>
        <v>-9.9029126213592278E-2</v>
      </c>
      <c r="F26" s="15">
        <f>HARMEAN('Høstadmyra torvvekst 2018'!T26,'Høstadmyra torvvekst 2018'!U26, 'Høstadmyra torvvekst 2018'!V26, 'Høstadmyra torvvekst 2018'!W26)-HARMEAN('Høstadmyra torvvekst 2018'!M26, 'Høstadmyra torvvekst 2018'!L26,'Høstadmyra torvvekst 2018'!O26,'Høstadmyra torvvekst 2018'!P26)</f>
        <v>-0.42287934832043383</v>
      </c>
      <c r="G26" s="15">
        <f>HARMEAN('Høstadmyra torvvekst 2018'!T26,'Høstadmyra torvvekst 2018'!U26)-HARMEAN('Høstadmyra torvvekst 2018'!O26, 'Høstadmyra torvvekst 2018'!P26)</f>
        <v>-0.20399999999999885</v>
      </c>
      <c r="H26" s="15">
        <f>HARMEAN('Høstadmyra torvvekst 2018'!T26,'Høstadmyra torvvekst 2018'!U26)-HARMEAN('Høstadmyra torvvekst 2018'!E26,'Høstadmyra torvvekst 2018'!F26)</f>
        <v>-0.30302912621359113</v>
      </c>
    </row>
    <row r="27" spans="1:8" x14ac:dyDescent="0.35">
      <c r="A27" s="1" t="s">
        <v>36</v>
      </c>
      <c r="B27">
        <v>2</v>
      </c>
      <c r="C27">
        <v>10</v>
      </c>
      <c r="D27" s="3" t="s">
        <v>35</v>
      </c>
      <c r="E27" s="15">
        <f>HARMEAN('Høstadmyra torvvekst 2018'!O27,'Høstadmyra torvvekst 2018'!P27)-HARMEAN('Høstadmyra torvvekst 2018'!E27,'Høstadmyra torvvekst 2018'!F27)</f>
        <v>0.10000000000000142</v>
      </c>
      <c r="F27" s="15">
        <f>HARMEAN('Høstadmyra torvvekst 2018'!T27,'Høstadmyra torvvekst 2018'!U27, 'Høstadmyra torvvekst 2018'!V27, 'Høstadmyra torvvekst 2018'!W27)-HARMEAN('Høstadmyra torvvekst 2018'!M27, 'Høstadmyra torvvekst 2018'!L27,'Høstadmyra torvvekst 2018'!O27,'Høstadmyra torvvekst 2018'!P27)</f>
        <v>-0.43923116756803182</v>
      </c>
      <c r="G27" s="15">
        <f>HARMEAN('Høstadmyra torvvekst 2018'!T27,'Høstadmyra torvvekst 2018'!U27)-HARMEAN('Høstadmyra torvvekst 2018'!O27, 'Høstadmyra torvvekst 2018'!P27)</f>
        <v>-0.6518828451882861</v>
      </c>
      <c r="H27" s="15">
        <f>HARMEAN('Høstadmyra torvvekst 2018'!T27,'Høstadmyra torvvekst 2018'!U27)-HARMEAN('Høstadmyra torvvekst 2018'!E27,'Høstadmyra torvvekst 2018'!F27)</f>
        <v>-0.55188284518828468</v>
      </c>
    </row>
    <row r="28" spans="1:8" x14ac:dyDescent="0.35">
      <c r="A28" s="1" t="s">
        <v>37</v>
      </c>
      <c r="B28">
        <v>2</v>
      </c>
      <c r="C28">
        <v>11</v>
      </c>
      <c r="D28" s="3" t="s">
        <v>35</v>
      </c>
      <c r="E28" s="15">
        <f>HARMEAN('Høstadmyra torvvekst 2018'!O28,'Høstadmyra torvvekst 2018'!P28)-HARMEAN('Høstadmyra torvvekst 2018'!E28,'Høstadmyra torvvekst 2018'!F28)</f>
        <v>0</v>
      </c>
      <c r="F28" s="15">
        <f>HARMEAN('Høstadmyra torvvekst 2018'!T28,'Høstadmyra torvvekst 2018'!U28, 'Høstadmyra torvvekst 2018'!V28, 'Høstadmyra torvvekst 2018'!W28)-HARMEAN('Høstadmyra torvvekst 2018'!M28, 'Høstadmyra torvvekst 2018'!L28,'Høstadmyra torvvekst 2018'!O28,'Høstadmyra torvvekst 2018'!P28)</f>
        <v>-0.50697687503815736</v>
      </c>
      <c r="G28" s="15">
        <f>HARMEAN('Høstadmyra torvvekst 2018'!T28,'Høstadmyra torvvekst 2018'!U28)-HARMEAN('Høstadmyra torvvekst 2018'!O28, 'Høstadmyra torvvekst 2018'!P28)</f>
        <v>-0.24974358974358957</v>
      </c>
      <c r="H28" s="15">
        <f>HARMEAN('Høstadmyra torvvekst 2018'!T28,'Høstadmyra torvvekst 2018'!U28)-HARMEAN('Høstadmyra torvvekst 2018'!E28,'Høstadmyra torvvekst 2018'!F28)</f>
        <v>-0.24974358974358957</v>
      </c>
    </row>
    <row r="29" spans="1:8" x14ac:dyDescent="0.35">
      <c r="A29" s="1" t="s">
        <v>38</v>
      </c>
      <c r="B29">
        <v>2</v>
      </c>
      <c r="C29">
        <v>12</v>
      </c>
      <c r="D29" s="3" t="s">
        <v>35</v>
      </c>
      <c r="E29" s="15">
        <f>HARMEAN('Høstadmyra torvvekst 2018'!O29,'Høstadmyra torvvekst 2018'!P29)-HARMEAN('Høstadmyra torvvekst 2018'!E29,'Høstadmyra torvvekst 2018'!F29)</f>
        <v>-5.0682846565198503E-2</v>
      </c>
      <c r="F29" s="15">
        <f>HARMEAN('Høstadmyra torvvekst 2018'!T29,'Høstadmyra torvvekst 2018'!U29, 'Høstadmyra torvvekst 2018'!V29, 'Høstadmyra torvvekst 2018'!W29)-HARMEAN('Høstadmyra torvvekst 2018'!M29, 'Høstadmyra torvvekst 2018'!L29,'Høstadmyra torvvekst 2018'!O29,'Høstadmyra torvvekst 2018'!P29)</f>
        <v>-9.2534633546387468E-2</v>
      </c>
      <c r="G29" s="15">
        <f>HARMEAN('Høstadmyra torvvekst 2018'!T29,'Høstadmyra torvvekst 2018'!U29)-HARMEAN('Høstadmyra torvvekst 2018'!O29, 'Høstadmyra torvvekst 2018'!P29)</f>
        <v>-0.20001683501683587</v>
      </c>
      <c r="H29" s="15">
        <f>HARMEAN('Høstadmyra torvvekst 2018'!T29,'Høstadmyra torvvekst 2018'!U29)-HARMEAN('Høstadmyra torvvekst 2018'!E29,'Høstadmyra torvvekst 2018'!F29)</f>
        <v>-0.25069968158203437</v>
      </c>
    </row>
    <row r="30" spans="1:8" x14ac:dyDescent="0.35">
      <c r="A30" s="1" t="s">
        <v>39</v>
      </c>
      <c r="B30">
        <v>2</v>
      </c>
      <c r="C30">
        <v>13</v>
      </c>
      <c r="D30" s="3" t="s">
        <v>35</v>
      </c>
      <c r="E30" s="15">
        <f>HARMEAN('Høstadmyra torvvekst 2018'!O30,'Høstadmyra torvvekst 2018'!P30)-HARMEAN('Høstadmyra torvvekst 2018'!E30,'Høstadmyra torvvekst 2018'!F30)</f>
        <v>-0.10001582278481003</v>
      </c>
      <c r="F30" s="15">
        <f>HARMEAN('Høstadmyra torvvekst 2018'!T30,'Høstadmyra torvvekst 2018'!U30, 'Høstadmyra torvvekst 2018'!V30, 'Høstadmyra torvvekst 2018'!W30)-HARMEAN('Høstadmyra torvvekst 2018'!M30, 'Høstadmyra torvvekst 2018'!L30,'Høstadmyra torvvekst 2018'!O30,'Høstadmyra torvvekst 2018'!P30)</f>
        <v>-0.66467101629912229</v>
      </c>
      <c r="G30" s="15">
        <f>HARMEAN('Høstadmyra torvvekst 2018'!T30,'Høstadmyra torvvekst 2018'!U30)-HARMEAN('Høstadmyra torvvekst 2018'!O30, 'Høstadmyra torvvekst 2018'!P30)</f>
        <v>-0.99873417721519075</v>
      </c>
      <c r="H30" s="15">
        <f>HARMEAN('Høstadmyra torvvekst 2018'!T30,'Høstadmyra torvvekst 2018'!U30)-HARMEAN('Høstadmyra torvvekst 2018'!E30,'Høstadmyra torvvekst 2018'!F30)</f>
        <v>-1.0987500000000008</v>
      </c>
    </row>
    <row r="31" spans="1:8" x14ac:dyDescent="0.35">
      <c r="A31" s="1" t="s">
        <v>40</v>
      </c>
      <c r="B31">
        <v>2</v>
      </c>
      <c r="C31">
        <v>14</v>
      </c>
      <c r="D31" s="3" t="s">
        <v>35</v>
      </c>
      <c r="E31" s="15">
        <f>HARMEAN('Høstadmyra torvvekst 2018'!O31,'Høstadmyra torvvekst 2018'!P31)-HARMEAN('Høstadmyra torvvekst 2018'!E31,'Høstadmyra torvvekst 2018'!F31)</f>
        <v>-9.92366412213741E-2</v>
      </c>
      <c r="F31" s="15">
        <f>HARMEAN('Høstadmyra torvvekst 2018'!T31,'Høstadmyra torvvekst 2018'!U31, 'Høstadmyra torvvekst 2018'!V31, 'Høstadmyra torvvekst 2018'!W31)-HARMEAN('Høstadmyra torvvekst 2018'!M31, 'Høstadmyra torvvekst 2018'!L31,'Høstadmyra torvvekst 2018'!O31,'Høstadmyra torvvekst 2018'!P31)</f>
        <v>-0.15566939566110705</v>
      </c>
      <c r="G31" s="15">
        <f>HARMEAN('Høstadmyra torvvekst 2018'!T31,'Høstadmyra torvvekst 2018'!U31)-HARMEAN('Høstadmyra torvvekst 2018'!O31, 'Høstadmyra torvvekst 2018'!P31)</f>
        <v>-3.0769230769216449E-3</v>
      </c>
      <c r="H31" s="15">
        <f>HARMEAN('Høstadmyra torvvekst 2018'!T31,'Høstadmyra torvvekst 2018'!U31)-HARMEAN('Høstadmyra torvvekst 2018'!E31,'Høstadmyra torvvekst 2018'!F31)</f>
        <v>-0.10231356429829574</v>
      </c>
    </row>
    <row r="32" spans="1:8" x14ac:dyDescent="0.35">
      <c r="A32" s="1" t="s">
        <v>41</v>
      </c>
      <c r="B32">
        <v>2</v>
      </c>
      <c r="C32">
        <v>15</v>
      </c>
      <c r="D32" s="3" t="s">
        <v>35</v>
      </c>
      <c r="E32" s="15">
        <f>HARMEAN('Høstadmyra torvvekst 2018'!O32,'Høstadmyra torvvekst 2018'!P32)-HARMEAN('Høstadmyra torvvekst 2018'!E32,'Høstadmyra torvvekst 2018'!F32)</f>
        <v>0.20209961068599824</v>
      </c>
      <c r="F32" s="15">
        <f>HARMEAN('Høstadmyra torvvekst 2018'!T32,'Høstadmyra torvvekst 2018'!U32, 'Høstadmyra torvvekst 2018'!V32, 'Høstadmyra torvvekst 2018'!W32)-HARMEAN('Høstadmyra torvvekst 2018'!M32, 'Høstadmyra torvvekst 2018'!L32,'Høstadmyra torvvekst 2018'!O32,'Høstadmyra torvvekst 2018'!P32)</f>
        <v>-6.6994245714653289E-2</v>
      </c>
      <c r="G32" s="15">
        <f>HARMEAN('Høstadmyra torvvekst 2018'!T32,'Høstadmyra torvvekst 2018'!U32)-HARMEAN('Høstadmyra torvvekst 2018'!O32, 'Høstadmyra torvvekst 2018'!P32)</f>
        <v>0.1492463092463101</v>
      </c>
      <c r="H32" s="15">
        <f>HARMEAN('Høstadmyra torvvekst 2018'!T32,'Høstadmyra torvvekst 2018'!U32)-HARMEAN('Høstadmyra torvvekst 2018'!E32,'Høstadmyra torvvekst 2018'!F32)</f>
        <v>0.35134591993230835</v>
      </c>
    </row>
    <row r="33" spans="1:8" x14ac:dyDescent="0.35">
      <c r="A33" s="1" t="s">
        <v>42</v>
      </c>
      <c r="B33">
        <v>2</v>
      </c>
      <c r="C33">
        <v>16</v>
      </c>
      <c r="D33" s="3" t="s">
        <v>35</v>
      </c>
      <c r="E33" s="15">
        <f>HARMEAN('Høstadmyra torvvekst 2018'!O33,'Høstadmyra torvvekst 2018'!P33)-HARMEAN('Høstadmyra torvvekst 2018'!E33,'Høstadmyra torvvekst 2018'!F33)</f>
        <v>0.25074115770710215</v>
      </c>
      <c r="F33" s="15">
        <f>HARMEAN('Høstadmyra torvvekst 2018'!T33,'Høstadmyra torvvekst 2018'!U33, 'Høstadmyra torvvekst 2018'!V33, 'Høstadmyra torvvekst 2018'!W33)-HARMEAN('Høstadmyra torvvekst 2018'!M33, 'Høstadmyra torvvekst 2018'!L33,'Høstadmyra torvvekst 2018'!O33,'Høstadmyra torvvekst 2018'!P33)</f>
        <v>-0.31514240672891525</v>
      </c>
      <c r="G33" s="15">
        <f>HARMEAN('Høstadmyra torvvekst 2018'!T33,'Høstadmyra torvvekst 2018'!U33)-HARMEAN('Høstadmyra torvvekst 2018'!O33, 'Høstadmyra torvvekst 2018'!P33)</f>
        <v>-0.55077086656033991</v>
      </c>
      <c r="H33" s="15">
        <f>HARMEAN('Høstadmyra torvvekst 2018'!T33,'Høstadmyra torvvekst 2018'!U33)-HARMEAN('Høstadmyra torvvekst 2018'!E33,'Høstadmyra torvvekst 2018'!F33)</f>
        <v>-0.30002970885323776</v>
      </c>
    </row>
    <row r="34" spans="1:8" x14ac:dyDescent="0.35">
      <c r="A34" s="1" t="s">
        <v>51</v>
      </c>
      <c r="B34">
        <v>3</v>
      </c>
      <c r="C34">
        <v>1</v>
      </c>
      <c r="D34" s="3" t="s">
        <v>18</v>
      </c>
      <c r="E34" s="15">
        <f>HARMEAN('Høstadmyra torvvekst 2018'!O34,'Høstadmyra torvvekst 2018'!P34)-HARMEAN('Høstadmyra torvvekst 2018'!E34,'Høstadmyra torvvekst 2018'!F34)</f>
        <v>0.30002457404980376</v>
      </c>
      <c r="F34" s="15">
        <f>HARMEAN('Høstadmyra torvvekst 2018'!T34,'Høstadmyra torvvekst 2018'!U34, 'Høstadmyra torvvekst 2018'!V34, 'Høstadmyra torvvekst 2018'!W34)-HARMEAN('Høstadmyra torvvekst 2018'!M34, 'Høstadmyra torvvekst 2018'!L34,'Høstadmyra torvvekst 2018'!O34,'Høstadmyra torvvekst 2018'!P34)</f>
        <v>4.5028303738270381E-4</v>
      </c>
      <c r="G34" s="15">
        <f>HARMEAN('Høstadmyra torvvekst 2018'!T34,'Høstadmyra torvvekst 2018'!U34)-HARMEAN('Høstadmyra torvvekst 2018'!O34, 'Høstadmyra torvvekst 2018'!P34)</f>
        <v>-4.9331358103779976E-2</v>
      </c>
      <c r="H34" s="15">
        <f>HARMEAN('Høstadmyra torvvekst 2018'!T34,'Høstadmyra torvvekst 2018'!U34)-HARMEAN('Høstadmyra torvvekst 2018'!E34,'Høstadmyra torvvekst 2018'!F34)</f>
        <v>0.25069321594602378</v>
      </c>
    </row>
    <row r="35" spans="1:8" x14ac:dyDescent="0.35">
      <c r="A35" s="1" t="s">
        <v>59</v>
      </c>
      <c r="B35">
        <v>3</v>
      </c>
      <c r="C35">
        <v>2</v>
      </c>
      <c r="D35" s="3" t="s">
        <v>18</v>
      </c>
      <c r="E35" s="15">
        <f>HARMEAN('Høstadmyra torvvekst 2018'!O35,'Høstadmyra torvvekst 2018'!P35)-HARMEAN('Høstadmyra torvvekst 2018'!E35,'Høstadmyra torvvekst 2018'!F35)</f>
        <v>0.15045315590721131</v>
      </c>
      <c r="F35" s="15">
        <f>HARMEAN('Høstadmyra torvvekst 2018'!T35,'Høstadmyra torvvekst 2018'!U35, 'Høstadmyra torvvekst 2018'!V35, 'Høstadmyra torvvekst 2018'!W35)-HARMEAN('Høstadmyra torvvekst 2018'!M35, 'Høstadmyra torvvekst 2018'!L35,'Høstadmyra torvvekst 2018'!O35,'Høstadmyra torvvekst 2018'!P35)</f>
        <v>-0.1985282044116552</v>
      </c>
      <c r="G35" s="15">
        <f>HARMEAN('Høstadmyra torvvekst 2018'!T35,'Høstadmyra torvvekst 2018'!U35)-HARMEAN('Høstadmyra torvvekst 2018'!O35, 'Høstadmyra torvvekst 2018'!P35)</f>
        <v>-0.24985074626865611</v>
      </c>
      <c r="H35" s="15">
        <f>HARMEAN('Høstadmyra torvvekst 2018'!T35,'Høstadmyra torvvekst 2018'!U35)-HARMEAN('Høstadmyra torvvekst 2018'!E35,'Høstadmyra torvvekst 2018'!F35)</f>
        <v>-9.9397590361444799E-2</v>
      </c>
    </row>
    <row r="36" spans="1:8" x14ac:dyDescent="0.35">
      <c r="A36" s="1" t="s">
        <v>60</v>
      </c>
      <c r="B36">
        <v>3</v>
      </c>
      <c r="C36">
        <v>3</v>
      </c>
      <c r="D36" s="3" t="s">
        <v>18</v>
      </c>
      <c r="E36" s="15">
        <f>HARMEAN('Høstadmyra torvvekst 2018'!O36,'Høstadmyra torvvekst 2018'!P36)-HARMEAN('Høstadmyra torvvekst 2018'!E36,'Høstadmyra torvvekst 2018'!F36)</f>
        <v>-9.7087378640914324E-4</v>
      </c>
      <c r="F36" s="15">
        <f>HARMEAN('Høstadmyra torvvekst 2018'!T36,'Høstadmyra torvvekst 2018'!U36, 'Høstadmyra torvvekst 2018'!V36, 'Høstadmyra torvvekst 2018'!W36)-HARMEAN('Høstadmyra torvvekst 2018'!M36, 'Høstadmyra torvvekst 2018'!L36,'Høstadmyra torvvekst 2018'!O36,'Høstadmyra torvvekst 2018'!P36)</f>
        <v>-0.34641953422956284</v>
      </c>
      <c r="G36" s="15">
        <f>HARMEAN('Høstadmyra torvvekst 2018'!T36,'Høstadmyra torvvekst 2018'!U36)-HARMEAN('Høstadmyra torvvekst 2018'!O36, 'Høstadmyra torvvekst 2018'!P36)</f>
        <v>-0.29902912621359157</v>
      </c>
      <c r="H36" s="15">
        <f>HARMEAN('Høstadmyra torvvekst 2018'!T36,'Høstadmyra torvvekst 2018'!U36)-HARMEAN('Høstadmyra torvvekst 2018'!E36,'Høstadmyra torvvekst 2018'!F36)</f>
        <v>-0.30000000000000071</v>
      </c>
    </row>
    <row r="37" spans="1:8" x14ac:dyDescent="0.35">
      <c r="A37" s="1" t="s">
        <v>61</v>
      </c>
      <c r="B37">
        <v>3</v>
      </c>
      <c r="C37" s="3">
        <v>4</v>
      </c>
      <c r="D37" s="3" t="s">
        <v>18</v>
      </c>
      <c r="E37" s="15">
        <f>HARMEAN('Høstadmyra torvvekst 2018'!O37,'Høstadmyra torvvekst 2018'!P37)-HARMEAN('Høstadmyra torvvekst 2018'!E37,'Høstadmyra torvvekst 2018'!F37)</f>
        <v>0.24937425614022679</v>
      </c>
      <c r="F37" s="15">
        <f>HARMEAN('Høstadmyra torvvekst 2018'!T37,'Høstadmyra torvvekst 2018'!U37, 'Høstadmyra torvvekst 2018'!V37, 'Høstadmyra torvvekst 2018'!W37)-HARMEAN('Høstadmyra torvvekst 2018'!M37, 'Høstadmyra torvvekst 2018'!L37,'Høstadmyra torvvekst 2018'!O37,'Høstadmyra torvvekst 2018'!P37)</f>
        <v>-5.0846786192375149E-2</v>
      </c>
      <c r="G37" s="15">
        <f>HARMEAN('Høstadmyra torvvekst 2018'!T37,'Høstadmyra torvvekst 2018'!U37)-HARMEAN('Høstadmyra torvvekst 2018'!O37, 'Høstadmyra torvvekst 2018'!P37)</f>
        <v>-5.1058398042764352E-2</v>
      </c>
      <c r="H37" s="15">
        <f>HARMEAN('Høstadmyra torvvekst 2018'!T37,'Høstadmyra torvvekst 2018'!U37)-HARMEAN('Høstadmyra torvvekst 2018'!E37,'Høstadmyra torvvekst 2018'!F37)</f>
        <v>0.19831585809746244</v>
      </c>
    </row>
    <row r="38" spans="1:8" x14ac:dyDescent="0.35">
      <c r="A38" s="1" t="s">
        <v>62</v>
      </c>
      <c r="B38">
        <v>3</v>
      </c>
      <c r="C38" s="3">
        <v>5</v>
      </c>
      <c r="D38" s="3" t="s">
        <v>18</v>
      </c>
      <c r="E38" s="15">
        <f>HARMEAN('Høstadmyra torvvekst 2018'!O38,'Høstadmyra torvvekst 2018'!P38)-HARMEAN('Høstadmyra torvvekst 2018'!E38,'Høstadmyra torvvekst 2018'!F38)</f>
        <v>-0.30003759660237961</v>
      </c>
      <c r="F38" s="15">
        <f>HARMEAN('Høstadmyra torvvekst 2018'!T38,'Høstadmyra torvvekst 2018'!U38, 'Høstadmyra torvvekst 2018'!V38, 'Høstadmyra torvvekst 2018'!W38)-HARMEAN('Høstadmyra torvvekst 2018'!M38, 'Høstadmyra torvvekst 2018'!L38,'Høstadmyra torvvekst 2018'!O38,'Høstadmyra torvvekst 2018'!P38)</f>
        <v>0.1456497267094452</v>
      </c>
      <c r="G38" s="15">
        <f>HARMEAN('Høstadmyra torvvekst 2018'!T38,'Høstadmyra torvvekst 2018'!U38)-HARMEAN('Høstadmyra torvvekst 2018'!O38, 'Høstadmyra torvvekst 2018'!P38)</f>
        <v>0.25169811320754754</v>
      </c>
      <c r="H38" s="15">
        <f>HARMEAN('Høstadmyra torvvekst 2018'!T38,'Høstadmyra torvvekst 2018'!U38)-HARMEAN('Høstadmyra torvvekst 2018'!E38,'Høstadmyra torvvekst 2018'!F38)</f>
        <v>-4.8339483394832072E-2</v>
      </c>
    </row>
    <row r="39" spans="1:8" x14ac:dyDescent="0.35">
      <c r="A39" s="1" t="s">
        <v>63</v>
      </c>
      <c r="B39">
        <v>3</v>
      </c>
      <c r="C39" s="3">
        <v>6</v>
      </c>
      <c r="D39" s="3" t="s">
        <v>18</v>
      </c>
      <c r="E39" s="15">
        <f>HARMEAN('Høstadmyra torvvekst 2018'!O39,'Høstadmyra torvvekst 2018'!P39)-HARMEAN('Høstadmyra torvvekst 2018'!E39,'Høstadmyra torvvekst 2018'!F39)</f>
        <v>0.15280057278184778</v>
      </c>
      <c r="F39" s="15">
        <f>HARMEAN('Høstadmyra torvvekst 2018'!T39,'Høstadmyra torvvekst 2018'!U39, 'Høstadmyra torvvekst 2018'!V39, 'Høstadmyra torvvekst 2018'!W39)-HARMEAN('Høstadmyra torvvekst 2018'!M39, 'Høstadmyra torvvekst 2018'!L39,'Høstadmyra torvvekst 2018'!O39,'Høstadmyra torvvekst 2018'!P39)</f>
        <v>-0.10801777135389656</v>
      </c>
      <c r="G39" s="15">
        <f>HARMEAN('Høstadmyra torvvekst 2018'!T39,'Høstadmyra torvvekst 2018'!U39)-HARMEAN('Høstadmyra torvvekst 2018'!O39, 'Høstadmyra torvvekst 2018'!P39)</f>
        <v>-0.70001005068416333</v>
      </c>
      <c r="H39" s="15">
        <f>HARMEAN('Høstadmyra torvvekst 2018'!T39,'Høstadmyra torvvekst 2018'!U39)-HARMEAN('Høstadmyra torvvekst 2018'!E39,'Høstadmyra torvvekst 2018'!F39)</f>
        <v>-0.54720947790231556</v>
      </c>
    </row>
    <row r="40" spans="1:8" x14ac:dyDescent="0.35">
      <c r="A40" s="1" t="s">
        <v>64</v>
      </c>
      <c r="B40">
        <v>3</v>
      </c>
      <c r="C40" s="3">
        <v>7</v>
      </c>
      <c r="D40" s="3" t="s">
        <v>18</v>
      </c>
      <c r="E40" s="15">
        <f>HARMEAN('Høstadmyra torvvekst 2018'!O40,'Høstadmyra torvvekst 2018'!P40)-HARMEAN('Høstadmyra torvvekst 2018'!E40,'Høstadmyra torvvekst 2018'!F40)</f>
        <v>0.34979423868312587</v>
      </c>
      <c r="F40" s="15">
        <f>HARMEAN('Høstadmyra torvvekst 2018'!T40,'Høstadmyra torvvekst 2018'!U40, 'Høstadmyra torvvekst 2018'!V40, 'Høstadmyra torvvekst 2018'!W40)-HARMEAN('Høstadmyra torvvekst 2018'!M40, 'Høstadmyra torvvekst 2018'!L40,'Høstadmyra torvvekst 2018'!O40,'Høstadmyra torvvekst 2018'!P40)</f>
        <v>0.27089795654885584</v>
      </c>
      <c r="G40" s="15">
        <f>HARMEAN('Høstadmyra torvvekst 2018'!T40,'Høstadmyra torvvekst 2018'!U40)-HARMEAN('Høstadmyra torvvekst 2018'!O40, 'Høstadmyra torvvekst 2018'!P40)</f>
        <v>9.8369026622997069E-2</v>
      </c>
      <c r="H40" s="15">
        <f>HARMEAN('Høstadmyra torvvekst 2018'!T40,'Høstadmyra torvvekst 2018'!U40)-HARMEAN('Høstadmyra torvvekst 2018'!E40,'Høstadmyra torvvekst 2018'!F40)</f>
        <v>0.44816326530612294</v>
      </c>
    </row>
    <row r="41" spans="1:8" x14ac:dyDescent="0.35">
      <c r="A41" s="1" t="s">
        <v>65</v>
      </c>
      <c r="B41">
        <v>3</v>
      </c>
      <c r="C41" s="3">
        <v>8</v>
      </c>
      <c r="D41" s="3" t="s">
        <v>18</v>
      </c>
      <c r="E41" s="15">
        <f>HARMEAN('Høstadmyra torvvekst 2018'!O41,'Høstadmyra torvvekst 2018'!P41)-HARMEAN('Høstadmyra torvvekst 2018'!E41,'Høstadmyra torvvekst 2018'!F41)</f>
        <v>0.5000374981250939</v>
      </c>
      <c r="F41" s="15">
        <f>HARMEAN('Høstadmyra torvvekst 2018'!T41,'Høstadmyra torvvekst 2018'!U41, 'Høstadmyra torvvekst 2018'!V41, 'Høstadmyra torvvekst 2018'!W41)-HARMEAN('Høstadmyra torvvekst 2018'!M41, 'Høstadmyra torvvekst 2018'!L41,'Høstadmyra torvvekst 2018'!O41,'Høstadmyra torvvekst 2018'!P41)</f>
        <v>-0.34939173849154237</v>
      </c>
      <c r="G41" s="15">
        <f>HARMEAN('Høstadmyra torvvekst 2018'!T41,'Høstadmyra torvvekst 2018'!U41)-HARMEAN('Høstadmyra torvvekst 2018'!O41, 'Høstadmyra torvvekst 2018'!P41)</f>
        <v>-0.34937088298423369</v>
      </c>
      <c r="H41" s="15">
        <f>HARMEAN('Høstadmyra torvvekst 2018'!T41,'Høstadmyra torvvekst 2018'!U41)-HARMEAN('Høstadmyra torvvekst 2018'!E41,'Høstadmyra torvvekst 2018'!F41)</f>
        <v>0.15066661514086022</v>
      </c>
    </row>
    <row r="42" spans="1:8" x14ac:dyDescent="0.35">
      <c r="A42" s="1" t="s">
        <v>66</v>
      </c>
      <c r="B42">
        <v>3</v>
      </c>
      <c r="C42" s="3">
        <v>9</v>
      </c>
      <c r="D42" s="3" t="s">
        <v>18</v>
      </c>
      <c r="E42" s="15">
        <f>HARMEAN('Høstadmyra torvvekst 2018'!O42,'Høstadmyra torvvekst 2018'!P42)-HARMEAN('Høstadmyra torvvekst 2018'!E42,'Høstadmyra torvvekst 2018'!F42)</f>
        <v>0.14828897338403024</v>
      </c>
      <c r="F42" s="15">
        <f>HARMEAN('Høstadmyra torvvekst 2018'!T42,'Høstadmyra torvvekst 2018'!U42, 'Høstadmyra torvvekst 2018'!V42, 'Høstadmyra torvvekst 2018'!W42)-HARMEAN('Høstadmyra torvvekst 2018'!M42, 'Høstadmyra torvvekst 2018'!L42,'Høstadmyra torvvekst 2018'!O42,'Høstadmyra torvvekst 2018'!P42)</f>
        <v>-0.12882171029007417</v>
      </c>
      <c r="G42" s="15">
        <f>HARMEAN('Høstadmyra torvvekst 2018'!T42,'Høstadmyra torvvekst 2018'!U42)-HARMEAN('Høstadmyra torvvekst 2018'!O42, 'Høstadmyra torvvekst 2018'!P42)</f>
        <v>1.5209125475283969E-3</v>
      </c>
      <c r="H42" s="15">
        <f>HARMEAN('Høstadmyra torvvekst 2018'!T42,'Høstadmyra torvvekst 2018'!U42)-HARMEAN('Høstadmyra torvvekst 2018'!E42,'Høstadmyra torvvekst 2018'!F42)</f>
        <v>0.14980988593155864</v>
      </c>
    </row>
    <row r="43" spans="1:8" x14ac:dyDescent="0.35">
      <c r="A43" s="1" t="s">
        <v>52</v>
      </c>
      <c r="B43">
        <v>3</v>
      </c>
      <c r="C43">
        <v>10</v>
      </c>
      <c r="D43" s="3" t="s">
        <v>18</v>
      </c>
      <c r="E43" s="15">
        <f>HARMEAN('Høstadmyra torvvekst 2018'!O43,'Høstadmyra torvvekst 2018'!P43)-HARMEAN('Høstadmyra torvvekst 2018'!E43,'Høstadmyra torvvekst 2018'!F43)</f>
        <v>0.25052016364699092</v>
      </c>
      <c r="F43" s="15">
        <f>HARMEAN('Høstadmyra torvvekst 2018'!T43,'Høstadmyra torvvekst 2018'!U43, 'Høstadmyra torvvekst 2018'!V43, 'Høstadmyra torvvekst 2018'!W43)-HARMEAN('Høstadmyra torvvekst 2018'!M43, 'Høstadmyra torvvekst 2018'!L43,'Høstadmyra torvvekst 2018'!O43,'Høstadmyra torvvekst 2018'!P43)</f>
        <v>-2.5900517642790888E-2</v>
      </c>
      <c r="G43" s="15">
        <f>HARMEAN('Høstadmyra torvvekst 2018'!T43,'Høstadmyra torvvekst 2018'!U43)-HARMEAN('Høstadmyra torvvekst 2018'!O43, 'Høstadmyra torvvekst 2018'!P43)</f>
        <v>-0.15051543998142591</v>
      </c>
      <c r="H43" s="15">
        <f>HARMEAN('Høstadmyra torvvekst 2018'!T43,'Høstadmyra torvvekst 2018'!U43)-HARMEAN('Høstadmyra torvvekst 2018'!E43,'Høstadmyra torvvekst 2018'!F43)</f>
        <v>0.10000472366556501</v>
      </c>
    </row>
    <row r="44" spans="1:8" x14ac:dyDescent="0.35">
      <c r="A44" s="1" t="s">
        <v>53</v>
      </c>
      <c r="B44">
        <v>3</v>
      </c>
      <c r="C44">
        <v>11</v>
      </c>
      <c r="D44" s="3" t="s">
        <v>18</v>
      </c>
      <c r="E44" s="15">
        <f>HARMEAN('Høstadmyra torvvekst 2018'!O44,'Høstadmyra torvvekst 2018'!P44)-HARMEAN('Høstadmyra torvvekst 2018'!E44,'Høstadmyra torvvekst 2018'!F44)</f>
        <v>-0.1000028294145956</v>
      </c>
      <c r="F44" s="15">
        <f>HARMEAN('Høstadmyra torvvekst 2018'!T44,'Høstadmyra torvvekst 2018'!U44, 'Høstadmyra torvvekst 2018'!V44, 'Høstadmyra torvvekst 2018'!W44)-HARMEAN('Høstadmyra torvvekst 2018'!M44, 'Høstadmyra torvvekst 2018'!L44,'Høstadmyra torvvekst 2018'!O44,'Høstadmyra torvvekst 2018'!P44)</f>
        <v>2.768311424913783E-2</v>
      </c>
      <c r="G44" s="15">
        <f>HARMEAN('Høstadmyra torvvekst 2018'!T44,'Høstadmyra torvvekst 2018'!U44)-HARMEAN('Høstadmyra torvvekst 2018'!O44, 'Høstadmyra torvvekst 2018'!P44)</f>
        <v>0.24922571301247665</v>
      </c>
      <c r="H44" s="15">
        <f>HARMEAN('Høstadmyra torvvekst 2018'!T44,'Høstadmyra torvvekst 2018'!U44)-HARMEAN('Høstadmyra torvvekst 2018'!E44,'Høstadmyra torvvekst 2018'!F44)</f>
        <v>0.14922288359788105</v>
      </c>
    </row>
    <row r="45" spans="1:8" x14ac:dyDescent="0.35">
      <c r="A45" s="1" t="s">
        <v>54</v>
      </c>
      <c r="B45">
        <v>3</v>
      </c>
      <c r="C45">
        <v>12</v>
      </c>
      <c r="D45" s="3" t="s">
        <v>18</v>
      </c>
      <c r="E45" s="15">
        <f>HARMEAN('Høstadmyra torvvekst 2018'!O45,'Høstadmyra torvvekst 2018'!P45)-HARMEAN('Høstadmyra torvvekst 2018'!E45,'Høstadmyra torvvekst 2018'!F45)</f>
        <v>2.4390243902434605E-3</v>
      </c>
      <c r="F45" s="15">
        <f>HARMEAN('Høstadmyra torvvekst 2018'!T45,'Høstadmyra torvvekst 2018'!U45, 'Høstadmyra torvvekst 2018'!V45, 'Høstadmyra torvvekst 2018'!W45)-HARMEAN('Høstadmyra torvvekst 2018'!M45, 'Høstadmyra torvvekst 2018'!L45,'Høstadmyra torvvekst 2018'!O45,'Høstadmyra torvvekst 2018'!P45)</f>
        <v>-2.3502134408875719E-2</v>
      </c>
      <c r="G45" s="15">
        <f>HARMEAN('Høstadmyra torvvekst 2018'!T45,'Høstadmyra torvvekst 2018'!U45)-HARMEAN('Høstadmyra torvvekst 2018'!O45, 'Høstadmyra torvvekst 2018'!P45)</f>
        <v>0</v>
      </c>
      <c r="H45" s="15">
        <f>HARMEAN('Høstadmyra torvvekst 2018'!T45,'Høstadmyra torvvekst 2018'!U45)-HARMEAN('Høstadmyra torvvekst 2018'!E45,'Høstadmyra torvvekst 2018'!F45)</f>
        <v>2.4390243902434605E-3</v>
      </c>
    </row>
    <row r="46" spans="1:8" x14ac:dyDescent="0.35">
      <c r="A46" s="1" t="s">
        <v>55</v>
      </c>
      <c r="B46">
        <v>3</v>
      </c>
      <c r="C46">
        <v>13</v>
      </c>
      <c r="D46" s="3" t="s">
        <v>18</v>
      </c>
      <c r="E46" s="15">
        <f>HARMEAN('Høstadmyra torvvekst 2018'!O46,'Høstadmyra torvvekst 2018'!P46)-HARMEAN('Høstadmyra torvvekst 2018'!E46,'Høstadmyra torvvekst 2018'!F46)</f>
        <v>0.30002210759027115</v>
      </c>
      <c r="F46" s="15">
        <f>HARMEAN('Høstadmyra torvvekst 2018'!T46,'Høstadmyra torvvekst 2018'!U46, 'Høstadmyra torvvekst 2018'!V46, 'Høstadmyra torvvekst 2018'!W46)-HARMEAN('Høstadmyra torvvekst 2018'!M46, 'Høstadmyra torvvekst 2018'!L46,'Høstadmyra torvvekst 2018'!O46,'Høstadmyra torvvekst 2018'!P46)</f>
        <v>-0.20736114633208125</v>
      </c>
      <c r="G46" s="15">
        <f>HARMEAN('Høstadmyra torvvekst 2018'!T46,'Høstadmyra torvvekst 2018'!U46)-HARMEAN('Høstadmyra torvvekst 2018'!O46, 'Høstadmyra torvvekst 2018'!P46)</f>
        <v>-0.45113492122750642</v>
      </c>
      <c r="H46" s="15">
        <f>HARMEAN('Høstadmyra torvvekst 2018'!T46,'Høstadmyra torvvekst 2018'!U46)-HARMEAN('Høstadmyra torvvekst 2018'!E46,'Høstadmyra torvvekst 2018'!F46)</f>
        <v>-0.15111281363723528</v>
      </c>
    </row>
    <row r="47" spans="1:8" x14ac:dyDescent="0.35">
      <c r="A47" s="1" t="s">
        <v>56</v>
      </c>
      <c r="B47">
        <v>3</v>
      </c>
      <c r="C47">
        <v>14</v>
      </c>
      <c r="D47" s="3" t="s">
        <v>18</v>
      </c>
      <c r="E47" s="15">
        <f>HARMEAN('Høstadmyra torvvekst 2018'!O47,'Høstadmyra torvvekst 2018'!P47)-HARMEAN('Høstadmyra torvvekst 2018'!E47,'Høstadmyra torvvekst 2018'!F47)</f>
        <v>0.20000280563933437</v>
      </c>
      <c r="F47" s="15">
        <f>HARMEAN('Høstadmyra torvvekst 2018'!T47,'Høstadmyra torvvekst 2018'!U47, 'Høstadmyra torvvekst 2018'!V47, 'Høstadmyra torvvekst 2018'!W47)-HARMEAN('Høstadmyra torvvekst 2018'!M47, 'Høstadmyra torvvekst 2018'!L47,'Høstadmyra torvvekst 2018'!O47,'Høstadmyra torvvekst 2018'!P47)</f>
        <v>-0.12495679126029557</v>
      </c>
      <c r="G47" s="15">
        <f>HARMEAN('Høstadmyra torvvekst 2018'!T47,'Høstadmyra torvvekst 2018'!U47)-HARMEAN('Høstadmyra torvvekst 2018'!O47, 'Høstadmyra torvvekst 2018'!P47)</f>
        <v>-0.15056600609329962</v>
      </c>
      <c r="H47" s="15">
        <f>HARMEAN('Høstadmyra torvvekst 2018'!T47,'Høstadmyra torvvekst 2018'!U47)-HARMEAN('Høstadmyra torvvekst 2018'!E47,'Høstadmyra torvvekst 2018'!F47)</f>
        <v>4.9436799546034749E-2</v>
      </c>
    </row>
    <row r="48" spans="1:8" x14ac:dyDescent="0.35">
      <c r="A48" s="1" t="s">
        <v>57</v>
      </c>
      <c r="B48">
        <v>3</v>
      </c>
      <c r="C48">
        <v>15</v>
      </c>
      <c r="D48" s="3" t="s">
        <v>18</v>
      </c>
      <c r="E48" s="15">
        <f>HARMEAN('Høstadmyra torvvekst 2018'!O48,'Høstadmyra torvvekst 2018'!P48)-HARMEAN('Høstadmyra torvvekst 2018'!E48,'Høstadmyra torvvekst 2018'!F48)</f>
        <v>0.10330578512396471</v>
      </c>
      <c r="F48" s="15">
        <f>HARMEAN('Høstadmyra torvvekst 2018'!T48,'Høstadmyra torvvekst 2018'!U48, 'Høstadmyra torvvekst 2018'!V48, 'Høstadmyra torvvekst 2018'!W48)-HARMEAN('Høstadmyra torvvekst 2018'!M48, 'Høstadmyra torvvekst 2018'!L48,'Høstadmyra torvvekst 2018'!O48,'Høstadmyra torvvekst 2018'!P48)</f>
        <v>0.12384944517748053</v>
      </c>
      <c r="G48" s="15">
        <f>HARMEAN('Høstadmyra torvvekst 2018'!T48,'Høstadmyra torvvekst 2018'!U48)-HARMEAN('Høstadmyra torvvekst 2018'!O48, 'Høstadmyra torvvekst 2018'!P48)</f>
        <v>0.1991935483870968</v>
      </c>
      <c r="H48" s="15">
        <f>HARMEAN('Høstadmyra torvvekst 2018'!T48,'Høstadmyra torvvekst 2018'!U48)-HARMEAN('Høstadmyra torvvekst 2018'!E48,'Høstadmyra torvvekst 2018'!F48)</f>
        <v>0.30249933351106151</v>
      </c>
    </row>
    <row r="49" spans="1:8" x14ac:dyDescent="0.35">
      <c r="A49" s="1" t="s">
        <v>58</v>
      </c>
      <c r="B49">
        <v>3</v>
      </c>
      <c r="C49">
        <v>16</v>
      </c>
      <c r="D49" s="3" t="s">
        <v>18</v>
      </c>
      <c r="E49" s="15">
        <f>HARMEAN('Høstadmyra torvvekst 2018'!O49,'Høstadmyra torvvekst 2018'!P49)-HARMEAN('Høstadmyra torvvekst 2018'!E49,'Høstadmyra torvvekst 2018'!F49)</f>
        <v>0.15198237885462618</v>
      </c>
      <c r="F49" s="15">
        <f>HARMEAN('Høstadmyra torvvekst 2018'!T49,'Høstadmyra torvvekst 2018'!U49, 'Høstadmyra torvvekst 2018'!V49, 'Høstadmyra torvvekst 2018'!W49)-HARMEAN('Høstadmyra torvvekst 2018'!M49, 'Høstadmyra torvvekst 2018'!L49,'Høstadmyra torvvekst 2018'!O49,'Høstadmyra torvvekst 2018'!P49)</f>
        <v>-0.17464357523290275</v>
      </c>
      <c r="G49" s="15">
        <f>HARMEAN('Høstadmyra torvvekst 2018'!T49,'Høstadmyra torvvekst 2018'!U49)-HARMEAN('Høstadmyra torvvekst 2018'!O49, 'Høstadmyra torvvekst 2018'!P49)</f>
        <v>-0.15022026431718061</v>
      </c>
      <c r="H49" s="15">
        <f>HARMEAN('Høstadmyra torvvekst 2018'!T49,'Høstadmyra torvvekst 2018'!U49)-HARMEAN('Høstadmyra torvvekst 2018'!E49,'Høstadmyra torvvekst 2018'!F49)</f>
        <v>1.7621145374455693E-3</v>
      </c>
    </row>
    <row r="50" spans="1:8" x14ac:dyDescent="0.35">
      <c r="A50" s="1" t="s">
        <v>67</v>
      </c>
      <c r="B50">
        <v>4</v>
      </c>
      <c r="C50">
        <v>1</v>
      </c>
      <c r="D50" s="3" t="s">
        <v>35</v>
      </c>
      <c r="E50" s="15">
        <f>HARMEAN('Høstadmyra torvvekst 2018'!O50,'Høstadmyra torvvekst 2018'!P50)-HARMEAN('Høstadmyra torvvekst 2018'!E50,'Høstadmyra torvvekst 2018'!F50)</f>
        <v>1.2968000000000011</v>
      </c>
      <c r="F50" s="15">
        <f>HARMEAN('Høstadmyra torvvekst 2018'!T50,'Høstadmyra torvvekst 2018'!U50, 'Høstadmyra torvvekst 2018'!V50, 'Høstadmyra torvvekst 2018'!W50)-HARMEAN('Høstadmyra torvvekst 2018'!M50, 'Høstadmyra torvvekst 2018'!L50,'Høstadmyra torvvekst 2018'!O50,'Høstadmyra torvvekst 2018'!P50)</f>
        <v>-1.0217753304412192</v>
      </c>
      <c r="G50" s="15">
        <f>HARMEAN('Høstadmyra torvvekst 2018'!T50,'Høstadmyra torvvekst 2018'!U50)-HARMEAN('Høstadmyra torvvekst 2018'!O50, 'Høstadmyra torvvekst 2018'!P50)</f>
        <v>-0.94701645021645042</v>
      </c>
      <c r="H50" s="15">
        <f>HARMEAN('Høstadmyra torvvekst 2018'!T50,'Høstadmyra torvvekst 2018'!U50)-HARMEAN('Høstadmyra torvvekst 2018'!E50,'Høstadmyra torvvekst 2018'!F50)</f>
        <v>0.34978354978355064</v>
      </c>
    </row>
    <row r="51" spans="1:8" x14ac:dyDescent="0.35">
      <c r="A51" s="1" t="s">
        <v>75</v>
      </c>
      <c r="B51">
        <v>4</v>
      </c>
      <c r="C51">
        <v>2</v>
      </c>
      <c r="D51" s="3" t="s">
        <v>35</v>
      </c>
      <c r="E51" s="15">
        <f>HARMEAN('Høstadmyra torvvekst 2018'!O51,'Høstadmyra torvvekst 2018'!P51)-HARMEAN('Høstadmyra torvvekst 2018'!E51,'Høstadmyra torvvekst 2018'!F51)</f>
        <v>0.10000173614125352</v>
      </c>
      <c r="F51" s="15">
        <f>HARMEAN('Høstadmyra torvvekst 2018'!T51,'Høstadmyra torvvekst 2018'!U51, 'Høstadmyra torvvekst 2018'!V51, 'Høstadmyra torvvekst 2018'!W51)-HARMEAN('Høstadmyra torvvekst 2018'!M51, 'Høstadmyra torvvekst 2018'!L51,'Høstadmyra torvvekst 2018'!O51,'Høstadmyra torvvekst 2018'!P51)</f>
        <v>-2.8550821943790439E-2</v>
      </c>
      <c r="G51" s="15">
        <f>HARMEAN('Høstadmyra torvvekst 2018'!T51,'Høstadmyra torvvekst 2018'!U51)-HARMEAN('Høstadmyra torvvekst 2018'!O51, 'Høstadmyra torvvekst 2018'!P51)</f>
        <v>-0.10502265664334764</v>
      </c>
      <c r="H51" s="15">
        <f>HARMEAN('Høstadmyra torvvekst 2018'!T51,'Høstadmyra torvvekst 2018'!U51)-HARMEAN('Høstadmyra torvvekst 2018'!E51,'Høstadmyra torvvekst 2018'!F51)</f>
        <v>-5.0209205020941283E-3</v>
      </c>
    </row>
    <row r="52" spans="1:8" x14ac:dyDescent="0.35">
      <c r="A52" s="1" t="s">
        <v>76</v>
      </c>
      <c r="B52">
        <v>4</v>
      </c>
      <c r="C52">
        <v>3</v>
      </c>
      <c r="D52" s="3" t="s">
        <v>35</v>
      </c>
      <c r="E52" s="15">
        <f>HARMEAN('Høstadmyra torvvekst 2018'!O52,'Høstadmyra torvvekst 2018'!P52)-HARMEAN('Høstadmyra torvvekst 2018'!E52,'Høstadmyra torvvekst 2018'!F52)</f>
        <v>-4.9293570598228698E-2</v>
      </c>
      <c r="F52" s="15">
        <f>HARMEAN('Høstadmyra torvvekst 2018'!T52,'Høstadmyra torvvekst 2018'!U52, 'Høstadmyra torvvekst 2018'!V52, 'Høstadmyra torvvekst 2018'!W52)-HARMEAN('Høstadmyra torvvekst 2018'!M52, 'Høstadmyra torvvekst 2018'!L52,'Høstadmyra torvvekst 2018'!O52,'Høstadmyra torvvekst 2018'!P52)</f>
        <v>-0.42613439812603815</v>
      </c>
      <c r="G52" s="15">
        <f>HARMEAN('Høstadmyra torvvekst 2018'!T52,'Høstadmyra torvvekst 2018'!U52)-HARMEAN('Høstadmyra torvvekst 2018'!O52, 'Høstadmyra torvvekst 2018'!P52)</f>
        <v>-0.45075313218525892</v>
      </c>
      <c r="H52" s="15">
        <f>HARMEAN('Høstadmyra torvvekst 2018'!T52,'Høstadmyra torvvekst 2018'!U52)-HARMEAN('Høstadmyra torvvekst 2018'!E52,'Høstadmyra torvvekst 2018'!F52)</f>
        <v>-0.50004670278348762</v>
      </c>
    </row>
    <row r="53" spans="1:8" x14ac:dyDescent="0.35">
      <c r="A53" s="1" t="s">
        <v>77</v>
      </c>
      <c r="B53">
        <v>4</v>
      </c>
      <c r="C53" s="3">
        <v>4</v>
      </c>
      <c r="D53" s="3" t="s">
        <v>35</v>
      </c>
      <c r="E53" s="15">
        <f>HARMEAN('Høstadmyra torvvekst 2018'!O53,'Høstadmyra torvvekst 2018'!P53)-HARMEAN('Høstadmyra torvvekst 2018'!E53,'Høstadmyra torvvekst 2018'!F53)</f>
        <v>-0.10001291340842222</v>
      </c>
      <c r="F53" s="15">
        <f>HARMEAN('Høstadmyra torvvekst 2018'!T53,'Høstadmyra torvvekst 2018'!U53, 'Høstadmyra torvvekst 2018'!V53, 'Høstadmyra torvvekst 2018'!W53)-HARMEAN('Høstadmyra torvvekst 2018'!M53, 'Høstadmyra torvvekst 2018'!L53,'Høstadmyra torvvekst 2018'!O53,'Høstadmyra torvvekst 2018'!P53)</f>
        <v>-0.33357225543236169</v>
      </c>
      <c r="G53" s="15">
        <f>HARMEAN('Høstadmyra torvvekst 2018'!T53,'Høstadmyra torvvekst 2018'!U53)-HARMEAN('Høstadmyra torvvekst 2018'!O53, 'Høstadmyra torvvekst 2018'!P53)</f>
        <v>-0.64908897338402838</v>
      </c>
      <c r="H53" s="15">
        <f>HARMEAN('Høstadmyra torvvekst 2018'!T53,'Høstadmyra torvvekst 2018'!U53)-HARMEAN('Høstadmyra torvvekst 2018'!E53,'Høstadmyra torvvekst 2018'!F53)</f>
        <v>-0.7491018867924506</v>
      </c>
    </row>
    <row r="54" spans="1:8" x14ac:dyDescent="0.35">
      <c r="A54" s="1" t="s">
        <v>78</v>
      </c>
      <c r="B54">
        <v>4</v>
      </c>
      <c r="C54" s="3">
        <v>5</v>
      </c>
      <c r="D54" s="3" t="s">
        <v>35</v>
      </c>
      <c r="E54" s="15">
        <f>HARMEAN('Høstadmyra torvvekst 2018'!O54,'Høstadmyra torvvekst 2018'!P54)-HARMEAN('Høstadmyra torvvekst 2018'!E54,'Høstadmyra torvvekst 2018'!F54)</f>
        <v>9.9099099099099419E-2</v>
      </c>
      <c r="F54" s="15">
        <f>HARMEAN('Høstadmyra torvvekst 2018'!T54,'Høstadmyra torvvekst 2018'!U54, 'Høstadmyra torvvekst 2018'!V54, 'Høstadmyra torvvekst 2018'!W54)-HARMEAN('Høstadmyra torvvekst 2018'!M54, 'Høstadmyra torvvekst 2018'!L54,'Høstadmyra torvvekst 2018'!O54,'Høstadmyra torvvekst 2018'!P54)</f>
        <v>-0.12168892308480217</v>
      </c>
      <c r="G54" s="15">
        <f>HARMEAN('Høstadmyra torvvekst 2018'!T54,'Høstadmyra torvvekst 2018'!U54)-HARMEAN('Høstadmyra torvvekst 2018'!O54, 'Høstadmyra torvvekst 2018'!P54)</f>
        <v>-0.14932740960138169</v>
      </c>
      <c r="H54" s="15">
        <f>HARMEAN('Høstadmyra torvvekst 2018'!T54,'Høstadmyra torvvekst 2018'!U54)-HARMEAN('Høstadmyra torvvekst 2018'!E54,'Høstadmyra torvvekst 2018'!F54)</f>
        <v>-5.022831050228227E-2</v>
      </c>
    </row>
    <row r="55" spans="1:8" x14ac:dyDescent="0.35">
      <c r="A55" s="1" t="s">
        <v>79</v>
      </c>
      <c r="B55">
        <v>4</v>
      </c>
      <c r="C55" s="3">
        <v>6</v>
      </c>
      <c r="D55" s="3" t="s">
        <v>35</v>
      </c>
      <c r="E55" s="15">
        <f>HARMEAN('Høstadmyra torvvekst 2018'!O55,'Høstadmyra torvvekst 2018'!P55)-HARMEAN('Høstadmyra torvvekst 2018'!E55,'Høstadmyra torvvekst 2018'!F55)</f>
        <v>0.25332337279240136</v>
      </c>
      <c r="F55" s="15">
        <f>HARMEAN('Høstadmyra torvvekst 2018'!T55,'Høstadmyra torvvekst 2018'!U55, 'Høstadmyra torvvekst 2018'!V55, 'Høstadmyra torvvekst 2018'!W55)-HARMEAN('Høstadmyra torvvekst 2018'!M55, 'Høstadmyra torvvekst 2018'!L55,'Høstadmyra torvvekst 2018'!O55,'Høstadmyra torvvekst 2018'!P55)</f>
        <v>-0.15024281503462866</v>
      </c>
      <c r="G55" s="15">
        <f>HARMEAN('Høstadmyra torvvekst 2018'!T55,'Høstadmyra torvvekst 2018'!U55)-HARMEAN('Høstadmyra torvvekst 2018'!O55, 'Høstadmyra torvvekst 2018'!P55)</f>
        <v>-0.15066074276600538</v>
      </c>
      <c r="H55" s="15">
        <f>HARMEAN('Høstadmyra torvvekst 2018'!T55,'Høstadmyra torvvekst 2018'!U55)-HARMEAN('Høstadmyra torvvekst 2018'!E55,'Høstadmyra torvvekst 2018'!F55)</f>
        <v>0.10266263002639597</v>
      </c>
    </row>
    <row r="56" spans="1:8" x14ac:dyDescent="0.35">
      <c r="A56" s="1" t="s">
        <v>80</v>
      </c>
      <c r="B56">
        <v>4</v>
      </c>
      <c r="C56" s="3">
        <v>7</v>
      </c>
      <c r="D56" s="3" t="s">
        <v>35</v>
      </c>
      <c r="E56" s="15">
        <f>HARMEAN('Høstadmyra torvvekst 2018'!O56,'Høstadmyra torvvekst 2018'!P56)-HARMEAN('Høstadmyra torvvekst 2018'!E56,'Høstadmyra torvvekst 2018'!F56)</f>
        <v>0</v>
      </c>
      <c r="F56" s="15">
        <f>HARMEAN('Høstadmyra torvvekst 2018'!T56,'Høstadmyra torvvekst 2018'!U56, 'Høstadmyra torvvekst 2018'!V56, 'Høstadmyra torvvekst 2018'!W56)-HARMEAN('Høstadmyra torvvekst 2018'!M56, 'Høstadmyra torvvekst 2018'!L56,'Høstadmyra torvvekst 2018'!O56,'Høstadmyra torvvekst 2018'!P56)</f>
        <v>2.2468057797219387E-2</v>
      </c>
      <c r="G56" s="15">
        <f>HARMEAN('Høstadmyra torvvekst 2018'!T56,'Høstadmyra torvvekst 2018'!U56)-HARMEAN('Høstadmyra torvvekst 2018'!O56, 'Høstadmyra torvvekst 2018'!P56)</f>
        <v>-0.10000162593694562</v>
      </c>
      <c r="H56" s="15">
        <f>HARMEAN('Høstadmyra torvvekst 2018'!T56,'Høstadmyra torvvekst 2018'!U56)-HARMEAN('Høstadmyra torvvekst 2018'!E56,'Høstadmyra torvvekst 2018'!F56)</f>
        <v>-0.10000162593694562</v>
      </c>
    </row>
    <row r="57" spans="1:8" x14ac:dyDescent="0.35">
      <c r="A57" s="1" t="s">
        <v>81</v>
      </c>
      <c r="B57">
        <v>4</v>
      </c>
      <c r="C57" s="3">
        <v>8</v>
      </c>
      <c r="D57" s="3" t="s">
        <v>35</v>
      </c>
      <c r="E57" s="15">
        <f>HARMEAN('Høstadmyra torvvekst 2018'!O57,'Høstadmyra torvvekst 2018'!P57)-HARMEAN('Høstadmyra torvvekst 2018'!E57,'Høstadmyra torvvekst 2018'!F57)</f>
        <v>-0.5</v>
      </c>
      <c r="F57" s="15">
        <f>HARMEAN('Høstadmyra torvvekst 2018'!T57,'Høstadmyra torvvekst 2018'!U57, 'Høstadmyra torvvekst 2018'!V57, 'Høstadmyra torvvekst 2018'!W57)-HARMEAN('Høstadmyra torvvekst 2018'!M57, 'Høstadmyra torvvekst 2018'!L57,'Høstadmyra torvvekst 2018'!O57,'Høstadmyra torvvekst 2018'!P57)</f>
        <v>-0.19903846153846239</v>
      </c>
      <c r="G57" s="15">
        <f>HARMEAN('Høstadmyra torvvekst 2018'!T57,'Høstadmyra torvvekst 2018'!U57)-HARMEAN('Høstadmyra torvvekst 2018'!O57, 'Høstadmyra torvvekst 2018'!P57)</f>
        <v>-0.30000000000000071</v>
      </c>
      <c r="H57" s="15">
        <f>HARMEAN('Høstadmyra torvvekst 2018'!T57,'Høstadmyra torvvekst 2018'!U57)-HARMEAN('Høstadmyra torvvekst 2018'!E57,'Høstadmyra torvvekst 2018'!F57)</f>
        <v>-0.80000000000000071</v>
      </c>
    </row>
    <row r="58" spans="1:8" x14ac:dyDescent="0.35">
      <c r="A58" s="1" t="s">
        <v>82</v>
      </c>
      <c r="B58">
        <v>4</v>
      </c>
      <c r="C58" s="3">
        <v>9</v>
      </c>
      <c r="D58" s="3" t="s">
        <v>35</v>
      </c>
      <c r="E58" s="15">
        <f>HARMEAN('Høstadmyra torvvekst 2018'!O58,'Høstadmyra torvvekst 2018'!P58)-HARMEAN('Høstadmyra torvvekst 2018'!E58,'Høstadmyra torvvekst 2018'!F58)</f>
        <v>0.20001594514868692</v>
      </c>
      <c r="F58" s="15">
        <f>HARMEAN('Høstadmyra torvvekst 2018'!T58,'Høstadmyra torvvekst 2018'!U58, 'Høstadmyra torvvekst 2018'!V58, 'Høstadmyra torvvekst 2018'!W58)-HARMEAN('Høstadmyra torvvekst 2018'!M58, 'Høstadmyra torvvekst 2018'!L58,'Høstadmyra torvvekst 2018'!O58,'Høstadmyra torvvekst 2018'!P58)</f>
        <v>-2.256372806291651E-3</v>
      </c>
      <c r="G58" s="15">
        <f>HARMEAN('Høstadmyra torvvekst 2018'!T58,'Høstadmyra torvvekst 2018'!U58)-HARMEAN('Høstadmyra torvvekst 2018'!O58, 'Høstadmyra torvvekst 2018'!P58)</f>
        <v>-0.15472042541370534</v>
      </c>
      <c r="H58" s="15">
        <f>HARMEAN('Høstadmyra torvvekst 2018'!T58,'Høstadmyra torvvekst 2018'!U58)-HARMEAN('Høstadmyra torvvekst 2018'!E58,'Høstadmyra torvvekst 2018'!F58)</f>
        <v>4.5295519734981582E-2</v>
      </c>
    </row>
    <row r="59" spans="1:8" x14ac:dyDescent="0.35">
      <c r="A59" s="1" t="s">
        <v>68</v>
      </c>
      <c r="B59">
        <v>4</v>
      </c>
      <c r="C59">
        <v>10</v>
      </c>
      <c r="D59" s="3" t="s">
        <v>35</v>
      </c>
      <c r="E59" s="15">
        <f>HARMEAN('Høstadmyra torvvekst 2018'!O59,'Høstadmyra torvvekst 2018'!P59)-HARMEAN('Høstadmyra torvvekst 2018'!E59,'Høstadmyra torvvekst 2018'!F59)</f>
        <v>-5.0600796812746651E-2</v>
      </c>
      <c r="F59" s="15">
        <f>HARMEAN('Høstadmyra torvvekst 2018'!T59,'Høstadmyra torvvekst 2018'!U59, 'Høstadmyra torvvekst 2018'!V59, 'Høstadmyra torvvekst 2018'!W59)-HARMEAN('Høstadmyra torvvekst 2018'!M59, 'Høstadmyra torvvekst 2018'!L59,'Høstadmyra torvvekst 2018'!O59,'Høstadmyra torvvekst 2018'!P59)</f>
        <v>-4.0645832603125598E-4</v>
      </c>
      <c r="G59" s="15">
        <f>HARMEAN('Høstadmyra torvvekst 2018'!T59,'Høstadmyra torvvekst 2018'!U59)-HARMEAN('Høstadmyra torvvekst 2018'!O59, 'Høstadmyra torvvekst 2018'!P59)</f>
        <v>5.0600796812746651E-2</v>
      </c>
      <c r="H59" s="15">
        <f>HARMEAN('Høstadmyra torvvekst 2018'!T59,'Høstadmyra torvvekst 2018'!U59)-HARMEAN('Høstadmyra torvvekst 2018'!E59,'Høstadmyra torvvekst 2018'!F59)</f>
        <v>0</v>
      </c>
    </row>
    <row r="60" spans="1:8" x14ac:dyDescent="0.35">
      <c r="A60" s="1" t="s">
        <v>69</v>
      </c>
      <c r="B60">
        <v>4</v>
      </c>
      <c r="C60">
        <v>11</v>
      </c>
      <c r="D60" s="3" t="s">
        <v>35</v>
      </c>
      <c r="E60" s="15">
        <f>HARMEAN('Høstadmyra torvvekst 2018'!O60,'Høstadmyra torvvekst 2018'!P60)-HARMEAN('Høstadmyra torvvekst 2018'!E60,'Høstadmyra torvvekst 2018'!F60)</f>
        <v>0.40144911013997131</v>
      </c>
      <c r="F60" s="15">
        <f>HARMEAN('Høstadmyra torvvekst 2018'!T60,'Høstadmyra torvvekst 2018'!U60, 'Høstadmyra torvvekst 2018'!V60, 'Høstadmyra torvvekst 2018'!W60)-HARMEAN('Høstadmyra torvvekst 2018'!M60, 'Høstadmyra torvvekst 2018'!L60,'Høstadmyra torvvekst 2018'!O60,'Høstadmyra torvvekst 2018'!P60)</f>
        <v>-0.77985862678390738</v>
      </c>
      <c r="G60" s="15">
        <f>HARMEAN('Høstadmyra torvvekst 2018'!T60,'Høstadmyra torvvekst 2018'!U60)-HARMEAN('Høstadmyra torvvekst 2018'!O60, 'Høstadmyra torvvekst 2018'!P60)</f>
        <v>-0.60000771158666133</v>
      </c>
      <c r="H60" s="15">
        <f>HARMEAN('Høstadmyra torvvekst 2018'!T60,'Høstadmyra torvvekst 2018'!U60)-HARMEAN('Høstadmyra torvvekst 2018'!E60,'Høstadmyra torvvekst 2018'!F60)</f>
        <v>-0.19855860144669002</v>
      </c>
    </row>
    <row r="61" spans="1:8" x14ac:dyDescent="0.35">
      <c r="A61" s="1" t="s">
        <v>70</v>
      </c>
      <c r="B61">
        <v>4</v>
      </c>
      <c r="C61">
        <v>12</v>
      </c>
      <c r="D61" s="3" t="s">
        <v>35</v>
      </c>
      <c r="E61" s="15">
        <f>HARMEAN('Høstadmyra torvvekst 2018'!O61,'Høstadmyra torvvekst 2018'!P61)-HARMEAN('Høstadmyra torvvekst 2018'!E61,'Høstadmyra torvvekst 2018'!F61)</f>
        <v>0.15019762845849804</v>
      </c>
      <c r="F61" s="15">
        <f>HARMEAN('Høstadmyra torvvekst 2018'!T61,'Høstadmyra torvvekst 2018'!U61, 'Høstadmyra torvvekst 2018'!V61, 'Høstadmyra torvvekst 2018'!W61)-HARMEAN('Høstadmyra torvvekst 2018'!M61, 'Høstadmyra torvvekst 2018'!L61,'Høstadmyra torvvekst 2018'!O61,'Høstadmyra torvvekst 2018'!P61)</f>
        <v>7.4607001576580956E-2</v>
      </c>
      <c r="G61" s="15">
        <f>HARMEAN('Høstadmyra torvvekst 2018'!T61,'Høstadmyra torvvekst 2018'!U61)-HARMEAN('Høstadmyra torvvekst 2018'!O61, 'Høstadmyra torvvekst 2018'!P61)</f>
        <v>4.8249027237353914E-2</v>
      </c>
      <c r="H61" s="15">
        <f>HARMEAN('Høstadmyra torvvekst 2018'!T61,'Høstadmyra torvvekst 2018'!U61)-HARMEAN('Høstadmyra torvvekst 2018'!E61,'Høstadmyra torvvekst 2018'!F61)</f>
        <v>0.19844665569585196</v>
      </c>
    </row>
    <row r="62" spans="1:8" x14ac:dyDescent="0.35">
      <c r="A62" s="1" t="s">
        <v>71</v>
      </c>
      <c r="B62">
        <v>4</v>
      </c>
      <c r="C62">
        <v>13</v>
      </c>
      <c r="D62" s="3" t="s">
        <v>35</v>
      </c>
      <c r="E62" s="15">
        <f>HARMEAN('Høstadmyra torvvekst 2018'!O62,'Høstadmyra torvvekst 2018'!P62)-HARMEAN('Høstadmyra torvvekst 2018'!E62,'Høstadmyra torvvekst 2018'!F62)</f>
        <v>0.45057442557442684</v>
      </c>
      <c r="F62" s="15">
        <f>HARMEAN('Høstadmyra torvvekst 2018'!T62,'Høstadmyra torvvekst 2018'!U62, 'Høstadmyra torvvekst 2018'!V62, 'Høstadmyra torvvekst 2018'!W62)-HARMEAN('Høstadmyra torvvekst 2018'!M62, 'Høstadmyra torvvekst 2018'!L62,'Høstadmyra torvvekst 2018'!O62,'Høstadmyra torvvekst 2018'!P62)</f>
        <v>-0.20596239636977032</v>
      </c>
      <c r="G62" s="15">
        <f>HARMEAN('Høstadmyra torvvekst 2018'!T62,'Høstadmyra torvvekst 2018'!U62)-HARMEAN('Høstadmyra torvvekst 2018'!O62, 'Høstadmyra torvvekst 2018'!P62)</f>
        <v>-0.40151496302439682</v>
      </c>
      <c r="H62" s="15">
        <f>HARMEAN('Høstadmyra torvvekst 2018'!T62,'Høstadmyra torvvekst 2018'!U62)-HARMEAN('Høstadmyra torvvekst 2018'!E62,'Høstadmyra torvvekst 2018'!F62)</f>
        <v>4.905946255003002E-2</v>
      </c>
    </row>
    <row r="63" spans="1:8" x14ac:dyDescent="0.35">
      <c r="A63" s="1" t="s">
        <v>72</v>
      </c>
      <c r="B63">
        <v>4</v>
      </c>
      <c r="C63">
        <v>14</v>
      </c>
      <c r="D63" s="3" t="s">
        <v>35</v>
      </c>
      <c r="E63" s="15">
        <f>HARMEAN('Høstadmyra torvvekst 2018'!O63,'Høstadmyra torvvekst 2018'!P63)-HARMEAN('Høstadmyra torvvekst 2018'!E63,'Høstadmyra torvvekst 2018'!F63)</f>
        <v>0.19522234946852279</v>
      </c>
      <c r="F63" s="15">
        <f>HARMEAN('Høstadmyra torvvekst 2018'!T63,'Høstadmyra torvvekst 2018'!U63, 'Høstadmyra torvvekst 2018'!V63, 'Høstadmyra torvvekst 2018'!W63)-HARMEAN('Høstadmyra torvvekst 2018'!M63, 'Høstadmyra torvvekst 2018'!L63,'Høstadmyra torvvekst 2018'!O63,'Høstadmyra torvvekst 2018'!P63)</f>
        <v>2.6157873667411735E-2</v>
      </c>
      <c r="G63" s="15">
        <f>HARMEAN('Høstadmyra torvvekst 2018'!T63,'Høstadmyra torvvekst 2018'!U63)-HARMEAN('Høstadmyra torvvekst 2018'!O63, 'Høstadmyra torvvekst 2018'!P63)</f>
        <v>0.10320142355478978</v>
      </c>
      <c r="H63" s="15">
        <f>HARMEAN('Høstadmyra torvvekst 2018'!T63,'Høstadmyra torvvekst 2018'!U63)-HARMEAN('Høstadmyra torvvekst 2018'!E63,'Høstadmyra torvvekst 2018'!F63)</f>
        <v>0.29842377302331258</v>
      </c>
    </row>
    <row r="64" spans="1:8" x14ac:dyDescent="0.35">
      <c r="A64" s="1" t="s">
        <v>73</v>
      </c>
      <c r="B64">
        <v>4</v>
      </c>
      <c r="C64">
        <v>15</v>
      </c>
      <c r="D64" s="3" t="s">
        <v>35</v>
      </c>
      <c r="E64" s="15">
        <f>HARMEAN('Høstadmyra torvvekst 2018'!O64,'Høstadmyra torvvekst 2018'!P64)-HARMEAN('Høstadmyra torvvekst 2018'!E64,'Høstadmyra torvvekst 2018'!F64)</f>
        <v>-0.15264268538057557</v>
      </c>
      <c r="F64" s="15">
        <f>HARMEAN('Høstadmyra torvvekst 2018'!T64,'Høstadmyra torvvekst 2018'!U64, 'Høstadmyra torvvekst 2018'!V64, 'Høstadmyra torvvekst 2018'!W64)-HARMEAN('Høstadmyra torvvekst 2018'!M64, 'Høstadmyra torvvekst 2018'!L64,'Høstadmyra torvvekst 2018'!O64,'Høstadmyra torvvekst 2018'!P64)</f>
        <v>-4.0787783783011733E-2</v>
      </c>
      <c r="G64" s="15">
        <f>HARMEAN('Høstadmyra torvvekst 2018'!T64,'Høstadmyra torvvekst 2018'!U64)-HARMEAN('Høstadmyra torvvekst 2018'!O64, 'Høstadmyra torvvekst 2018'!P64)</f>
        <v>0.20212245696400721</v>
      </c>
      <c r="H64" s="15">
        <f>HARMEAN('Høstadmyra torvvekst 2018'!T64,'Høstadmyra torvvekst 2018'!U64)-HARMEAN('Høstadmyra torvvekst 2018'!E64,'Høstadmyra torvvekst 2018'!F64)</f>
        <v>4.9479771583431642E-2</v>
      </c>
    </row>
    <row r="65" spans="1:8" x14ac:dyDescent="0.35">
      <c r="A65" s="1" t="s">
        <v>74</v>
      </c>
      <c r="B65">
        <v>4</v>
      </c>
      <c r="C65">
        <v>16</v>
      </c>
      <c r="D65" s="3" t="s">
        <v>35</v>
      </c>
      <c r="E65" s="15">
        <f>HARMEAN('Høstadmyra torvvekst 2018'!O65,'Høstadmyra torvvekst 2018'!P65)-HARMEAN('Høstadmyra torvvekst 2018'!E65,'Høstadmyra torvvekst 2018'!F65)</f>
        <v>5.1698113207548246E-2</v>
      </c>
      <c r="F65" s="15">
        <f>HARMEAN('Høstadmyra torvvekst 2018'!T65,'Høstadmyra torvvekst 2018'!U65, 'Høstadmyra torvvekst 2018'!V65, 'Høstadmyra torvvekst 2018'!W65)-HARMEAN('Høstadmyra torvvekst 2018'!M65, 'Høstadmyra torvvekst 2018'!L65,'Høstadmyra torvvekst 2018'!O65,'Høstadmyra torvvekst 2018'!P65)</f>
        <v>6.186264067588354E-2</v>
      </c>
      <c r="G65" s="15">
        <f>HARMEAN('Høstadmyra torvvekst 2018'!T65,'Høstadmyra torvvekst 2018'!U65)-HARMEAN('Høstadmyra torvvekst 2018'!O65, 'Høstadmyra torvvekst 2018'!P65)</f>
        <v>-0.10075757575757827</v>
      </c>
      <c r="H65" s="15">
        <f>HARMEAN('Høstadmyra torvvekst 2018'!T65,'Høstadmyra torvvekst 2018'!U65)-HARMEAN('Høstadmyra torvvekst 2018'!E65,'Høstadmyra torvvekst 2018'!F65)</f>
        <v>-4.905946255003002E-2</v>
      </c>
    </row>
    <row r="66" spans="1:8" x14ac:dyDescent="0.35">
      <c r="A66" s="1" t="s">
        <v>83</v>
      </c>
      <c r="B66">
        <v>5</v>
      </c>
      <c r="C66">
        <v>1</v>
      </c>
      <c r="D66" s="3" t="s">
        <v>18</v>
      </c>
      <c r="E66" s="15">
        <f>HARMEAN('Høstadmyra torvvekst 2018'!O66,'Høstadmyra torvvekst 2018'!P66)-HARMEAN('Høstadmyra torvvekst 2018'!E66,'Høstadmyra torvvekst 2018'!F66)</f>
        <v>-0.99920000000000186</v>
      </c>
      <c r="F66" s="15">
        <f>HARMEAN('Høstadmyra torvvekst 2018'!T66,'Høstadmyra torvvekst 2018'!U66, 'Høstadmyra torvvekst 2018'!V66, 'Høstadmyra torvvekst 2018'!W66)-HARMEAN('Høstadmyra torvvekst 2018'!M66, 'Høstadmyra torvvekst 2018'!L66,'Høstadmyra torvvekst 2018'!O66,'Høstadmyra torvvekst 2018'!P66)</f>
        <v>0.24354013957616694</v>
      </c>
      <c r="G66" s="15">
        <f>HARMEAN('Høstadmyra torvvekst 2018'!T66,'Høstadmyra torvvekst 2018'!U66)-HARMEAN('Høstadmyra torvvekst 2018'!O66, 'Høstadmyra torvvekst 2018'!P66)</f>
        <v>0.74816326530612365</v>
      </c>
      <c r="H66" s="15">
        <f>HARMEAN('Høstadmyra torvvekst 2018'!T66,'Høstadmyra torvvekst 2018'!U66)-HARMEAN('Høstadmyra torvvekst 2018'!E66,'Høstadmyra torvvekst 2018'!F66)</f>
        <v>-0.25103673469387822</v>
      </c>
    </row>
    <row r="67" spans="1:8" x14ac:dyDescent="0.35">
      <c r="A67" s="1" t="s">
        <v>94</v>
      </c>
      <c r="B67">
        <v>5</v>
      </c>
      <c r="C67">
        <v>2</v>
      </c>
      <c r="D67" s="3" t="s">
        <v>18</v>
      </c>
      <c r="E67" s="15">
        <f>HARMEAN('Høstadmyra torvvekst 2018'!O67,'Høstadmyra torvvekst 2018'!P67)-HARMEAN('Høstadmyra torvvekst 2018'!E67,'Høstadmyra torvvekst 2018'!F67)</f>
        <v>0.15017301038062492</v>
      </c>
      <c r="F67" s="15">
        <f>HARMEAN('Høstadmyra torvvekst 2018'!T67,'Høstadmyra torvvekst 2018'!U67, 'Høstadmyra torvvekst 2018'!V67, 'Høstadmyra torvvekst 2018'!W67)-HARMEAN('Høstadmyra torvvekst 2018'!M67, 'Høstadmyra torvvekst 2018'!L67,'Høstadmyra torvvekst 2018'!O67,'Høstadmyra torvvekst 2018'!P67)</f>
        <v>5.1327797162329603E-2</v>
      </c>
      <c r="G67" s="15">
        <f>HARMEAN('Høstadmyra torvvekst 2018'!T67,'Høstadmyra torvvekst 2018'!U67)-HARMEAN('Høstadmyra torvvekst 2018'!O67, 'Høstadmyra torvvekst 2018'!P67)</f>
        <v>4.8464163822524498E-2</v>
      </c>
      <c r="H67" s="15">
        <f>HARMEAN('Høstadmyra torvvekst 2018'!T67,'Høstadmyra torvvekst 2018'!U67)-HARMEAN('Høstadmyra torvvekst 2018'!E67,'Høstadmyra torvvekst 2018'!F67)</f>
        <v>0.19863717420314941</v>
      </c>
    </row>
    <row r="68" spans="1:8" x14ac:dyDescent="0.35">
      <c r="A68" s="1" t="s">
        <v>95</v>
      </c>
      <c r="B68">
        <v>5</v>
      </c>
      <c r="C68">
        <v>3</v>
      </c>
      <c r="D68" s="3" t="s">
        <v>18</v>
      </c>
      <c r="E68" s="15">
        <f>HARMEAN('Høstadmyra torvvekst 2018'!O68,'Høstadmyra torvvekst 2018'!P68)-HARMEAN('Høstadmyra torvvekst 2018'!E68,'Høstadmyra torvvekst 2018'!F68)</f>
        <v>0.60067567567567792</v>
      </c>
      <c r="F68" s="15">
        <f>HARMEAN('Høstadmyra torvvekst 2018'!T68,'Høstadmyra torvvekst 2018'!U68, 'Høstadmyra torvvekst 2018'!V68, 'Høstadmyra torvvekst 2018'!W68)-HARMEAN('Høstadmyra torvvekst 2018'!M68, 'Høstadmyra torvvekst 2018'!L68,'Høstadmyra torvvekst 2018'!O68,'Høstadmyra torvvekst 2018'!P68)</f>
        <v>-0.55948440126465471</v>
      </c>
      <c r="G68" s="15">
        <f>HARMEAN('Høstadmyra torvvekst 2018'!T68,'Høstadmyra torvvekst 2018'!U68)-HARMEAN('Høstadmyra torvvekst 2018'!O68, 'Høstadmyra torvvekst 2018'!P68)</f>
        <v>-0.90000000000000213</v>
      </c>
      <c r="H68" s="15">
        <f>HARMEAN('Høstadmyra torvvekst 2018'!T68,'Høstadmyra torvvekst 2018'!U68)-HARMEAN('Høstadmyra torvvekst 2018'!E68,'Høstadmyra torvvekst 2018'!F68)</f>
        <v>-0.29932432432432421</v>
      </c>
    </row>
    <row r="69" spans="1:8" x14ac:dyDescent="0.35">
      <c r="A69" s="1" t="s">
        <v>96</v>
      </c>
      <c r="B69">
        <v>5</v>
      </c>
      <c r="C69" s="3">
        <v>4</v>
      </c>
      <c r="D69" s="3" t="s">
        <v>18</v>
      </c>
      <c r="E69" s="15">
        <f>HARMEAN('Høstadmyra torvvekst 2018'!O69,'Høstadmyra torvvekst 2018'!P69)-HARMEAN('Høstadmyra torvvekst 2018'!E69,'Høstadmyra torvvekst 2018'!F69)</f>
        <v>-4.8453608247422508E-2</v>
      </c>
      <c r="F69" s="15">
        <f>HARMEAN('Høstadmyra torvvekst 2018'!T69,'Høstadmyra torvvekst 2018'!U69, 'Høstadmyra torvvekst 2018'!V69, 'Høstadmyra torvvekst 2018'!W69)-HARMEAN('Høstadmyra torvvekst 2018'!M69, 'Høstadmyra torvvekst 2018'!L69,'Høstadmyra torvvekst 2018'!O69,'Høstadmyra torvvekst 2018'!P69)</f>
        <v>-0.2034931198469927</v>
      </c>
      <c r="G69" s="15">
        <f>HARMEAN('Høstadmyra torvvekst 2018'!T69,'Høstadmyra torvvekst 2018'!U69)-HARMEAN('Høstadmyra torvvekst 2018'!O69, 'Høstadmyra torvvekst 2018'!P69)</f>
        <v>-0.6516245487364607</v>
      </c>
      <c r="H69" s="15">
        <f>HARMEAN('Høstadmyra torvvekst 2018'!T69,'Høstadmyra torvvekst 2018'!U69)-HARMEAN('Høstadmyra torvvekst 2018'!E69,'Høstadmyra torvvekst 2018'!F69)</f>
        <v>-0.7000781569838832</v>
      </c>
    </row>
    <row r="70" spans="1:8" x14ac:dyDescent="0.35">
      <c r="A70" s="1" t="s">
        <v>97</v>
      </c>
      <c r="B70">
        <v>5</v>
      </c>
      <c r="C70" s="3">
        <v>5</v>
      </c>
      <c r="D70" s="3" t="s">
        <v>18</v>
      </c>
      <c r="E70" s="15">
        <f>HARMEAN('Høstadmyra torvvekst 2018'!O70,'Høstadmyra torvvekst 2018'!P70)-HARMEAN('Høstadmyra torvvekst 2018'!E70,'Høstadmyra torvvekst 2018'!F70)</f>
        <v>0.10370370370370452</v>
      </c>
      <c r="F70" s="15">
        <f>HARMEAN('Høstadmyra torvvekst 2018'!T70,'Høstadmyra torvvekst 2018'!U70, 'Høstadmyra torvvekst 2018'!V70, 'Høstadmyra torvvekst 2018'!W70)-HARMEAN('Høstadmyra torvvekst 2018'!M70, 'Høstadmyra torvvekst 2018'!L70,'Høstadmyra torvvekst 2018'!O70,'Høstadmyra torvvekst 2018'!P70)</f>
        <v>-0.45011299972593832</v>
      </c>
      <c r="G70" s="15">
        <f>HARMEAN('Høstadmyra torvvekst 2018'!T70,'Høstadmyra torvvekst 2018'!U70)-HARMEAN('Høstadmyra torvvekst 2018'!O70, 'Høstadmyra torvvekst 2018'!P70)</f>
        <v>-0.50096153846153868</v>
      </c>
      <c r="H70" s="15">
        <f>HARMEAN('Høstadmyra torvvekst 2018'!T70,'Høstadmyra torvvekst 2018'!U70)-HARMEAN('Høstadmyra torvvekst 2018'!E70,'Høstadmyra torvvekst 2018'!F70)</f>
        <v>-0.39725783475783416</v>
      </c>
    </row>
    <row r="71" spans="1:8" x14ac:dyDescent="0.35">
      <c r="A71" s="1" t="s">
        <v>98</v>
      </c>
      <c r="B71">
        <v>5</v>
      </c>
      <c r="C71" s="3">
        <v>6</v>
      </c>
      <c r="D71" s="3" t="s">
        <v>18</v>
      </c>
      <c r="E71" s="15">
        <f>HARMEAN('Høstadmyra torvvekst 2018'!O71,'Høstadmyra torvvekst 2018'!P71)-HARMEAN('Høstadmyra torvvekst 2018'!E71,'Høstadmyra torvvekst 2018'!F71)</f>
        <v>5.0193050193049871E-2</v>
      </c>
      <c r="F71" s="15">
        <f>HARMEAN('Høstadmyra torvvekst 2018'!T71,'Høstadmyra torvvekst 2018'!U71, 'Høstadmyra torvvekst 2018'!V71, 'Høstadmyra torvvekst 2018'!W71)-HARMEAN('Høstadmyra torvvekst 2018'!M71, 'Høstadmyra torvvekst 2018'!L71,'Høstadmyra torvvekst 2018'!O71,'Høstadmyra torvvekst 2018'!P71)</f>
        <v>-0.18335803215888014</v>
      </c>
      <c r="G71" s="15">
        <f>HARMEAN('Høstadmyra torvvekst 2018'!T71,'Høstadmyra torvvekst 2018'!U71)-HARMEAN('Høstadmyra torvvekst 2018'!O71, 'Høstadmyra torvvekst 2018'!P71)</f>
        <v>-0.25019607843137237</v>
      </c>
      <c r="H71" s="15">
        <f>HARMEAN('Høstadmyra torvvekst 2018'!T71,'Høstadmyra torvvekst 2018'!U71)-HARMEAN('Høstadmyra torvvekst 2018'!E71,'Høstadmyra torvvekst 2018'!F71)</f>
        <v>-0.2000030282383225</v>
      </c>
    </row>
    <row r="72" spans="1:8" x14ac:dyDescent="0.35">
      <c r="A72" s="1" t="s">
        <v>99</v>
      </c>
      <c r="B72">
        <v>5</v>
      </c>
      <c r="C72" s="3">
        <v>7</v>
      </c>
      <c r="D72" s="3" t="s">
        <v>18</v>
      </c>
      <c r="E72" s="15">
        <f>HARMEAN('Høstadmyra torvvekst 2018'!O72,'Høstadmyra torvvekst 2018'!P72)-HARMEAN('Høstadmyra torvvekst 2018'!E72,'Høstadmyra torvvekst 2018'!F72)</f>
        <v>-0.29923664122137339</v>
      </c>
      <c r="F72" s="15">
        <f>HARMEAN('Høstadmyra torvvekst 2018'!T72,'Høstadmyra torvvekst 2018'!U72, 'Høstadmyra torvvekst 2018'!V72, 'Høstadmyra torvvekst 2018'!W72)-HARMEAN('Høstadmyra torvvekst 2018'!M72, 'Høstadmyra torvvekst 2018'!L72,'Høstadmyra torvvekst 2018'!O72,'Høstadmyra torvvekst 2018'!P72)</f>
        <v>-0.21518232207695931</v>
      </c>
      <c r="G72" s="15">
        <f>HARMEAN('Høstadmyra torvvekst 2018'!T72,'Høstadmyra torvvekst 2018'!U72)-HARMEAN('Høstadmyra torvvekst 2018'!O72, 'Høstadmyra torvvekst 2018'!P72)</f>
        <v>-0.35020080321285185</v>
      </c>
      <c r="H72" s="15">
        <f>HARMEAN('Høstadmyra torvvekst 2018'!T72,'Høstadmyra torvvekst 2018'!U72)-HARMEAN('Høstadmyra torvvekst 2018'!E72,'Høstadmyra torvvekst 2018'!F72)</f>
        <v>-0.64943744443422524</v>
      </c>
    </row>
    <row r="73" spans="1:8" x14ac:dyDescent="0.35">
      <c r="A73" s="1" t="s">
        <v>100</v>
      </c>
      <c r="B73">
        <v>5</v>
      </c>
      <c r="C73" s="3">
        <v>8</v>
      </c>
      <c r="D73" s="3" t="s">
        <v>18</v>
      </c>
      <c r="E73" s="15">
        <f>HARMEAN('Høstadmyra torvvekst 2018'!O73,'Høstadmyra torvvekst 2018'!P73)-HARMEAN('Høstadmyra torvvekst 2018'!E73,'Høstadmyra torvvekst 2018'!F73)</f>
        <v>-0.24983388704318799</v>
      </c>
      <c r="F73" s="15">
        <f>HARMEAN('Høstadmyra torvvekst 2018'!T73,'Høstadmyra torvvekst 2018'!U73, 'Høstadmyra torvvekst 2018'!V73, 'Høstadmyra torvvekst 2018'!W73)-HARMEAN('Høstadmyra torvvekst 2018'!M73, 'Høstadmyra torvvekst 2018'!L73,'Høstadmyra torvvekst 2018'!O73,'Høstadmyra torvvekst 2018'!P73)</f>
        <v>-7.5802608405375338E-2</v>
      </c>
      <c r="G73" s="15">
        <f>HARMEAN('Høstadmyra torvvekst 2018'!T73,'Høstadmyra torvvekst 2018'!U73)-HARMEAN('Høstadmyra torvvekst 2018'!O73, 'Høstadmyra torvvekst 2018'!P73)</f>
        <v>-6.756756756782778E-4</v>
      </c>
      <c r="H73" s="15">
        <f>HARMEAN('Høstadmyra torvvekst 2018'!T73,'Høstadmyra torvvekst 2018'!U73)-HARMEAN('Høstadmyra torvvekst 2018'!E73,'Høstadmyra torvvekst 2018'!F73)</f>
        <v>-0.25050956271886626</v>
      </c>
    </row>
    <row r="74" spans="1:8" x14ac:dyDescent="0.35">
      <c r="A74" s="1" t="s">
        <v>101</v>
      </c>
      <c r="B74">
        <v>5</v>
      </c>
      <c r="C74" s="3">
        <v>9</v>
      </c>
      <c r="D74" s="3" t="s">
        <v>18</v>
      </c>
      <c r="E74" s="15">
        <f>HARMEAN('Høstadmyra torvvekst 2018'!O74,'Høstadmyra torvvekst 2018'!P74)-HARMEAN('Høstadmyra torvvekst 2018'!E74,'Høstadmyra torvvekst 2018'!F74)</f>
        <v>0.1516245487364607</v>
      </c>
      <c r="F74" s="15">
        <f>HARMEAN('Høstadmyra torvvekst 2018'!T74,'Høstadmyra torvvekst 2018'!U74, 'Høstadmyra torvvekst 2018'!V74, 'Høstadmyra torvvekst 2018'!W74)-HARMEAN('Høstadmyra torvvekst 2018'!M74, 'Høstadmyra torvvekst 2018'!L74,'Høstadmyra torvvekst 2018'!O74,'Høstadmyra torvvekst 2018'!P74)</f>
        <v>-0.2769360269360277</v>
      </c>
      <c r="G74" s="15">
        <f>HARMEAN('Høstadmyra torvvekst 2018'!T74,'Høstadmyra torvvekst 2018'!U74)-HARMEAN('Høstadmyra torvvekst 2018'!O74, 'Høstadmyra torvvekst 2018'!P74)</f>
        <v>-0.20289855072463681</v>
      </c>
      <c r="H74" s="15">
        <f>HARMEAN('Høstadmyra torvvekst 2018'!T74,'Høstadmyra torvvekst 2018'!U74)-HARMEAN('Høstadmyra torvvekst 2018'!E74,'Høstadmyra torvvekst 2018'!F74)</f>
        <v>-5.127400198817611E-2</v>
      </c>
    </row>
    <row r="75" spans="1:8" x14ac:dyDescent="0.35">
      <c r="A75" s="1" t="s">
        <v>86</v>
      </c>
      <c r="B75">
        <v>5</v>
      </c>
      <c r="C75">
        <v>10</v>
      </c>
      <c r="D75" s="3" t="s">
        <v>18</v>
      </c>
      <c r="E75" s="15">
        <f>HARMEAN('Høstadmyra torvvekst 2018'!O75,'Høstadmyra torvvekst 2018'!P75)-HARMEAN('Høstadmyra torvvekst 2018'!E75,'Høstadmyra torvvekst 2018'!F75)</f>
        <v>0.15028571428571524</v>
      </c>
      <c r="F75" s="15">
        <f>HARMEAN('Høstadmyra torvvekst 2018'!T75,'Høstadmyra torvvekst 2018'!U75, 'Høstadmyra torvvekst 2018'!V75, 'Høstadmyra torvvekst 2018'!W75)-HARMEAN('Høstadmyra torvvekst 2018'!M75, 'Høstadmyra torvvekst 2018'!L75,'Høstadmyra torvvekst 2018'!O75,'Høstadmyra torvvekst 2018'!P75)</f>
        <v>-6.8830794685140972E-2</v>
      </c>
      <c r="G75" s="15">
        <f>HARMEAN('Høstadmyra torvvekst 2018'!T75,'Høstadmyra torvvekst 2018'!U75)-HARMEAN('Høstadmyra torvvekst 2018'!O75, 'Høstadmyra torvvekst 2018'!P75)</f>
        <v>-0.30000000000000071</v>
      </c>
      <c r="H75" s="15">
        <f>HARMEAN('Høstadmyra torvvekst 2018'!T75,'Høstadmyra torvvekst 2018'!U75)-HARMEAN('Høstadmyra torvvekst 2018'!E75,'Høstadmyra torvvekst 2018'!F75)</f>
        <v>-0.14971428571428547</v>
      </c>
    </row>
    <row r="76" spans="1:8" x14ac:dyDescent="0.35">
      <c r="A76" s="1" t="s">
        <v>88</v>
      </c>
      <c r="B76">
        <v>5</v>
      </c>
      <c r="C76">
        <v>11</v>
      </c>
      <c r="D76" s="3" t="s">
        <v>18</v>
      </c>
      <c r="E76" s="15">
        <f>HARMEAN('Høstadmyra torvvekst 2018'!O76,'Høstadmyra torvvekst 2018'!P76)-HARMEAN('Høstadmyra torvvekst 2018'!E76,'Høstadmyra torvvekst 2018'!F76)</f>
        <v>5.0185873605947506E-2</v>
      </c>
      <c r="F76" s="15">
        <f>HARMEAN('Høstadmyra torvvekst 2018'!T76,'Høstadmyra torvvekst 2018'!U76, 'Høstadmyra torvvekst 2018'!V76, 'Høstadmyra torvvekst 2018'!W76)-HARMEAN('Høstadmyra torvvekst 2018'!M76, 'Høstadmyra torvvekst 2018'!L76,'Høstadmyra torvvekst 2018'!O76,'Høstadmyra torvvekst 2018'!P76)</f>
        <v>-0.40869498856420705</v>
      </c>
      <c r="G76" s="15">
        <f>HARMEAN('Høstadmyra torvvekst 2018'!T76,'Høstadmyra torvvekst 2018'!U76)-HARMEAN('Høstadmyra torvvekst 2018'!O76, 'Høstadmyra torvvekst 2018'!P76)</f>
        <v>-0.30000000000000071</v>
      </c>
      <c r="H76" s="15">
        <f>HARMEAN('Høstadmyra torvvekst 2018'!T76,'Høstadmyra torvvekst 2018'!U76)-HARMEAN('Høstadmyra torvvekst 2018'!E76,'Høstadmyra torvvekst 2018'!F76)</f>
        <v>-0.2498141263940532</v>
      </c>
    </row>
    <row r="77" spans="1:8" x14ac:dyDescent="0.35">
      <c r="A77" s="1" t="s">
        <v>89</v>
      </c>
      <c r="B77">
        <v>5</v>
      </c>
      <c r="C77">
        <v>12</v>
      </c>
      <c r="D77" s="3" t="s">
        <v>18</v>
      </c>
      <c r="E77" s="15">
        <f>HARMEAN('Høstadmyra torvvekst 2018'!O77,'Høstadmyra torvvekst 2018'!P77)-HARMEAN('Høstadmyra torvvekst 2018'!E77,'Høstadmyra torvvekst 2018'!F77)</f>
        <v>-0.19942196531791723</v>
      </c>
      <c r="F77" s="15">
        <f>HARMEAN('Høstadmyra torvvekst 2018'!T77,'Høstadmyra torvvekst 2018'!U77, 'Høstadmyra torvvekst 2018'!V77, 'Høstadmyra torvvekst 2018'!W77)-HARMEAN('Høstadmyra torvvekst 2018'!M77, 'Høstadmyra torvvekst 2018'!L77,'Høstadmyra torvvekst 2018'!O77,'Høstadmyra torvvekst 2018'!P77)</f>
        <v>-0.19754446310463791</v>
      </c>
      <c r="G77" s="15">
        <f>HARMEAN('Høstadmyra torvvekst 2018'!T77,'Høstadmyra torvvekst 2018'!U77)-HARMEAN('Høstadmyra torvvekst 2018'!O77, 'Høstadmyra torvvekst 2018'!P77)</f>
        <v>-0.50060240963855662</v>
      </c>
      <c r="H77" s="15">
        <f>HARMEAN('Høstadmyra torvvekst 2018'!T77,'Høstadmyra torvvekst 2018'!U77)-HARMEAN('Høstadmyra torvvekst 2018'!E77,'Høstadmyra torvvekst 2018'!F77)</f>
        <v>-0.70002437495647385</v>
      </c>
    </row>
    <row r="78" spans="1:8" x14ac:dyDescent="0.35">
      <c r="A78" s="1" t="s">
        <v>90</v>
      </c>
      <c r="B78">
        <v>5</v>
      </c>
      <c r="C78">
        <v>13</v>
      </c>
      <c r="D78" s="3" t="s">
        <v>18</v>
      </c>
      <c r="E78" s="15">
        <f>HARMEAN('Høstadmyra torvvekst 2018'!O78,'Høstadmyra torvvekst 2018'!P78)-HARMEAN('Høstadmyra torvvekst 2018'!E78,'Høstadmyra torvvekst 2018'!F78)</f>
        <v>0.30064935064934772</v>
      </c>
      <c r="F78" s="15">
        <f>HARMEAN('Høstadmyra torvvekst 2018'!T78,'Høstadmyra torvvekst 2018'!U78, 'Høstadmyra torvvekst 2018'!V78, 'Høstadmyra torvvekst 2018'!W78)-HARMEAN('Høstadmyra torvvekst 2018'!M78, 'Høstadmyra torvvekst 2018'!L78,'Høstadmyra torvvekst 2018'!O78,'Høstadmyra torvvekst 2018'!P78)</f>
        <v>3.9328292063162351E-2</v>
      </c>
      <c r="G78" s="15">
        <f>HARMEAN('Høstadmyra torvvekst 2018'!T78,'Høstadmyra torvvekst 2018'!U78)-HARMEAN('Høstadmyra torvvekst 2018'!O78, 'Høstadmyra torvvekst 2018'!P78)</f>
        <v>-0.4058823529411768</v>
      </c>
      <c r="H78" s="15">
        <f>HARMEAN('Høstadmyra torvvekst 2018'!T78,'Høstadmyra torvvekst 2018'!U78)-HARMEAN('Høstadmyra torvvekst 2018'!E78,'Høstadmyra torvvekst 2018'!F78)</f>
        <v>-0.10523300229182908</v>
      </c>
    </row>
    <row r="79" spans="1:8" x14ac:dyDescent="0.35">
      <c r="A79" s="1" t="s">
        <v>91</v>
      </c>
      <c r="B79">
        <v>5</v>
      </c>
      <c r="C79">
        <v>14</v>
      </c>
      <c r="D79" s="3" t="s">
        <v>18</v>
      </c>
      <c r="E79" s="15">
        <f>HARMEAN('Høstadmyra torvvekst 2018'!O79,'Høstadmyra torvvekst 2018'!P79)-HARMEAN('Høstadmyra torvvekst 2018'!E79,'Høstadmyra torvvekst 2018'!F79)</f>
        <v>-9.9418604651162923E-2</v>
      </c>
      <c r="F79" s="15" t="e">
        <f>HARMEAN('Høstadmyra torvvekst 2018'!T79,'Høstadmyra torvvekst 2018'!U79, 'Høstadmyra torvvekst 2018'!V79, 'Høstadmyra torvvekst 2018'!W79)-HARMEAN('Høstadmyra torvvekst 2018'!M79, 'Høstadmyra torvvekst 2018'!L79,'Høstadmyra torvvekst 2018'!O79,'Høstadmyra torvvekst 2018'!P79)</f>
        <v>#N/A</v>
      </c>
      <c r="G79" s="15" t="e">
        <f>HARMEAN('Høstadmyra torvvekst 2018'!T79,'Høstadmyra torvvekst 2018'!U79)-HARMEAN('Høstadmyra torvvekst 2018'!O79, 'Høstadmyra torvvekst 2018'!P79)</f>
        <v>#N/A</v>
      </c>
    </row>
    <row r="80" spans="1:8" x14ac:dyDescent="0.35">
      <c r="A80" s="1" t="s">
        <v>340</v>
      </c>
      <c r="B80">
        <v>5</v>
      </c>
      <c r="C80">
        <v>14</v>
      </c>
      <c r="D80" s="3" t="s">
        <v>18</v>
      </c>
      <c r="E80" s="15" t="e">
        <f>HARMEAN('Høstadmyra torvvekst 2018'!O80,'Høstadmyra torvvekst 2018'!P80)-HARMEAN('Høstadmyra torvvekst 2018'!E80,'Høstadmyra torvvekst 2018'!F80)</f>
        <v>#N/A</v>
      </c>
      <c r="F80" s="15" t="e">
        <f>HARMEAN('Høstadmyra torvvekst 2018'!T80,'Høstadmyra torvvekst 2018'!U80, 'Høstadmyra torvvekst 2018'!V80, 'Høstadmyra torvvekst 2018'!W80)-HARMEAN('Høstadmyra torvvekst 2018'!M80, 'Høstadmyra torvvekst 2018'!L80,'Høstadmyra torvvekst 2018'!O80,'Høstadmyra torvvekst 2018'!P80)</f>
        <v>#N/A</v>
      </c>
      <c r="G80" s="15" t="e">
        <f>HARMEAN('Høstadmyra torvvekst 2018'!T80,'Høstadmyra torvvekst 2018'!U80)-HARMEAN('Høstadmyra torvvekst 2018'!O80, 'Høstadmyra torvvekst 2018'!P80)</f>
        <v>#N/A</v>
      </c>
    </row>
    <row r="81" spans="1:8" x14ac:dyDescent="0.35">
      <c r="A81" s="1" t="s">
        <v>92</v>
      </c>
      <c r="B81">
        <v>5</v>
      </c>
      <c r="C81">
        <v>15</v>
      </c>
      <c r="D81" s="3" t="s">
        <v>18</v>
      </c>
      <c r="E81" s="15">
        <f>HARMEAN('Høstadmyra torvvekst 2018'!O81,'Høstadmyra torvvekst 2018'!P81)-HARMEAN('Høstadmyra torvvekst 2018'!E81,'Høstadmyra torvvekst 2018'!F81)</f>
        <v>5.4385964912283313E-2</v>
      </c>
      <c r="F81" s="15">
        <f>HARMEAN('Høstadmyra torvvekst 2018'!T81,'Høstadmyra torvvekst 2018'!U81, 'Høstadmyra torvvekst 2018'!V81, 'Høstadmyra torvvekst 2018'!W81)-HARMEAN('Høstadmyra torvvekst 2018'!M81, 'Høstadmyra torvvekst 2018'!L81,'Høstadmyra torvvekst 2018'!O81,'Høstadmyra torvvekst 2018'!P81)</f>
        <v>-9.930583501005863E-2</v>
      </c>
      <c r="G81" s="15">
        <f>HARMEAN('Høstadmyra torvvekst 2018'!T81,'Høstadmyra torvvekst 2018'!U81)-HARMEAN('Høstadmyra torvvekst 2018'!O81, 'Høstadmyra torvvekst 2018'!P81)</f>
        <v>-0.30071428571428704</v>
      </c>
      <c r="H81" s="15">
        <f>HARMEAN('Høstadmyra torvvekst 2018'!T81,'Høstadmyra torvvekst 2018'!U81)-HARMEAN('Høstadmyra torvvekst 2018'!E81,'Høstadmyra torvvekst 2018'!F81)</f>
        <v>-0.24632832080200373</v>
      </c>
    </row>
    <row r="82" spans="1:8" x14ac:dyDescent="0.35">
      <c r="A82" s="1" t="s">
        <v>342</v>
      </c>
      <c r="B82">
        <v>5</v>
      </c>
      <c r="C82">
        <v>15</v>
      </c>
      <c r="D82" s="3" t="s">
        <v>18</v>
      </c>
      <c r="E82" s="15" t="e">
        <f>HARMEAN('Høstadmyra torvvekst 2018'!O82,'Høstadmyra torvvekst 2018'!P82)-HARMEAN('Høstadmyra torvvekst 2018'!E82,'Høstadmyra torvvekst 2018'!F82)</f>
        <v>#N/A</v>
      </c>
      <c r="F82" s="15" t="e">
        <f>HARMEAN('Høstadmyra torvvekst 2018'!T82,'Høstadmyra torvvekst 2018'!U82, 'Høstadmyra torvvekst 2018'!V82, 'Høstadmyra torvvekst 2018'!W82)-HARMEAN('Høstadmyra torvvekst 2018'!M82, 'Høstadmyra torvvekst 2018'!L82,'Høstadmyra torvvekst 2018'!O82,'Høstadmyra torvvekst 2018'!P82)</f>
        <v>#N/A</v>
      </c>
      <c r="G82" s="15" t="e">
        <f>HARMEAN('Høstadmyra torvvekst 2018'!T82,'Høstadmyra torvvekst 2018'!U82)-HARMEAN('Høstadmyra torvvekst 2018'!O82, 'Høstadmyra torvvekst 2018'!P82)</f>
        <v>#N/A</v>
      </c>
    </row>
    <row r="83" spans="1:8" x14ac:dyDescent="0.35">
      <c r="A83" s="1" t="s">
        <v>93</v>
      </c>
      <c r="B83">
        <v>5</v>
      </c>
      <c r="C83">
        <v>16</v>
      </c>
      <c r="D83" s="3" t="s">
        <v>18</v>
      </c>
      <c r="E83" s="15">
        <f>HARMEAN('Høstadmyra torvvekst 2018'!O83,'Høstadmyra torvvekst 2018'!P83)-HARMEAN('Høstadmyra torvvekst 2018'!E83,'Høstadmyra torvvekst 2018'!F83)</f>
        <v>9.9999999999997868E-2</v>
      </c>
      <c r="F83" s="15" t="e">
        <f>HARMEAN('Høstadmyra torvvekst 2018'!T83,'Høstadmyra torvvekst 2018'!U83, 'Høstadmyra torvvekst 2018'!V83, 'Høstadmyra torvvekst 2018'!W83)-HARMEAN('Høstadmyra torvvekst 2018'!M83, 'Høstadmyra torvvekst 2018'!L83,'Høstadmyra torvvekst 2018'!O83,'Høstadmyra torvvekst 2018'!P83)</f>
        <v>#N/A</v>
      </c>
      <c r="G83" s="15" t="e">
        <f>HARMEAN('Høstadmyra torvvekst 2018'!T83,'Høstadmyra torvvekst 2018'!U83)-HARMEAN('Høstadmyra torvvekst 2018'!O83, 'Høstadmyra torvvekst 2018'!P83)</f>
        <v>#N/A</v>
      </c>
    </row>
    <row r="84" spans="1:8" x14ac:dyDescent="0.35">
      <c r="A84" s="1" t="s">
        <v>343</v>
      </c>
      <c r="B84">
        <v>5</v>
      </c>
      <c r="C84">
        <v>16</v>
      </c>
      <c r="D84" s="3" t="s">
        <v>18</v>
      </c>
      <c r="E84" s="15" t="e">
        <f>HARMEAN('Høstadmyra torvvekst 2018'!O84,'Høstadmyra torvvekst 2018'!P84)-HARMEAN('Høstadmyra torvvekst 2018'!E84,'Høstadmyra torvvekst 2018'!F84)</f>
        <v>#N/A</v>
      </c>
      <c r="F84" s="15" t="e">
        <f>HARMEAN('Høstadmyra torvvekst 2018'!T84,'Høstadmyra torvvekst 2018'!U84, 'Høstadmyra torvvekst 2018'!V84, 'Høstadmyra torvvekst 2018'!W84)-HARMEAN('Høstadmyra torvvekst 2018'!M84, 'Høstadmyra torvvekst 2018'!L84,'Høstadmyra torvvekst 2018'!O84,'Høstadmyra torvvekst 2018'!P84)</f>
        <v>#N/A</v>
      </c>
      <c r="G84" s="15" t="e">
        <f>HARMEAN('Høstadmyra torvvekst 2018'!T84,'Høstadmyra torvvekst 2018'!U84)-HARMEAN('Høstadmyra torvvekst 2018'!O84, 'Høstadmyra torvvekst 2018'!P84)</f>
        <v>#N/A</v>
      </c>
    </row>
    <row r="85" spans="1:8" x14ac:dyDescent="0.35">
      <c r="A85" s="1" t="s">
        <v>102</v>
      </c>
      <c r="B85">
        <v>6</v>
      </c>
      <c r="C85">
        <v>1</v>
      </c>
      <c r="D85" s="3" t="s">
        <v>35</v>
      </c>
      <c r="E85" s="15">
        <f>HARMEAN('Høstadmyra torvvekst 2018'!O85,'Høstadmyra torvvekst 2018'!P85)-HARMEAN('Høstadmyra torvvekst 2018'!E85,'Høstadmyra torvvekst 2018'!F85)</f>
        <v>0.19999999999999929</v>
      </c>
      <c r="F85" s="15">
        <f>HARMEAN('Høstadmyra torvvekst 2018'!T85,'Høstadmyra torvvekst 2018'!U85, 'Høstadmyra torvvekst 2018'!V85, 'Høstadmyra torvvekst 2018'!W85)-HARMEAN('Høstadmyra torvvekst 2018'!M85, 'Høstadmyra torvvekst 2018'!L85,'Høstadmyra torvvekst 2018'!O85,'Høstadmyra torvvekst 2018'!P85)</f>
        <v>-0.2408989668150916</v>
      </c>
      <c r="G85" s="15">
        <f>HARMEAN('Høstadmyra torvvekst 2018'!T85,'Høstadmyra torvvekst 2018'!U85)-HARMEAN('Høstadmyra torvvekst 2018'!O85, 'Høstadmyra torvvekst 2018'!P85)</f>
        <v>-0.19999999999999929</v>
      </c>
      <c r="H85" s="15">
        <f>HARMEAN('Høstadmyra torvvekst 2018'!T85,'Høstadmyra torvvekst 2018'!U85)-HARMEAN('Høstadmyra torvvekst 2018'!E85,'Høstadmyra torvvekst 2018'!F85)</f>
        <v>0</v>
      </c>
    </row>
    <row r="86" spans="1:8" x14ac:dyDescent="0.35">
      <c r="A86" s="1" t="s">
        <v>109</v>
      </c>
      <c r="B86">
        <v>6</v>
      </c>
      <c r="C86">
        <v>2</v>
      </c>
      <c r="D86" s="3" t="s">
        <v>35</v>
      </c>
      <c r="E86" s="15">
        <f>HARMEAN('Høstadmyra torvvekst 2018'!O86,'Høstadmyra torvvekst 2018'!P86)-HARMEAN('Høstadmyra torvvekst 2018'!E86,'Høstadmyra torvvekst 2018'!F86)</f>
        <v>0.10000000000000142</v>
      </c>
      <c r="F86" s="15">
        <f>HARMEAN('Høstadmyra torvvekst 2018'!T86,'Høstadmyra torvvekst 2018'!U86, 'Høstadmyra torvvekst 2018'!V86, 'Høstadmyra torvvekst 2018'!W86)-HARMEAN('Høstadmyra torvvekst 2018'!M86, 'Høstadmyra torvvekst 2018'!L86,'Høstadmyra torvvekst 2018'!O86,'Høstadmyra torvvekst 2018'!P86)</f>
        <v>-0.37518247301246532</v>
      </c>
      <c r="G86" s="15">
        <f>HARMEAN('Høstadmyra torvvekst 2018'!T86,'Høstadmyra torvvekst 2018'!U86)-HARMEAN('Høstadmyra torvvekst 2018'!O86, 'Høstadmyra torvvekst 2018'!P86)</f>
        <v>-0.20305343511450324</v>
      </c>
      <c r="H86" s="15">
        <f>HARMEAN('Høstadmyra torvvekst 2018'!T86,'Høstadmyra torvvekst 2018'!U86)-HARMEAN('Høstadmyra torvvekst 2018'!E86,'Høstadmyra torvvekst 2018'!F86)</f>
        <v>-0.10305343511450182</v>
      </c>
    </row>
    <row r="87" spans="1:8" x14ac:dyDescent="0.35">
      <c r="A87" s="1" t="s">
        <v>110</v>
      </c>
      <c r="B87">
        <v>6</v>
      </c>
      <c r="C87">
        <v>3</v>
      </c>
      <c r="D87" s="3" t="s">
        <v>35</v>
      </c>
      <c r="E87" s="15">
        <f>HARMEAN('Høstadmyra torvvekst 2018'!O87,'Høstadmyra torvvekst 2018'!P87)-HARMEAN('Høstadmyra torvvekst 2018'!E87,'Høstadmyra torvvekst 2018'!F87)</f>
        <v>0.20069930069930031</v>
      </c>
      <c r="F87" s="15">
        <f>HARMEAN('Høstadmyra torvvekst 2018'!T87,'Høstadmyra torvvekst 2018'!U87, 'Høstadmyra torvvekst 2018'!V87, 'Høstadmyra torvvekst 2018'!W87)-HARMEAN('Høstadmyra torvvekst 2018'!M87, 'Høstadmyra torvvekst 2018'!L87,'Høstadmyra torvvekst 2018'!O87,'Høstadmyra torvvekst 2018'!P87)</f>
        <v>-0.42854356457541876</v>
      </c>
      <c r="G87" s="15">
        <f>HARMEAN('Høstadmyra torvvekst 2018'!T87,'Høstadmyra torvvekst 2018'!U87)-HARMEAN('Høstadmyra torvvekst 2018'!O87, 'Høstadmyra torvvekst 2018'!P87)</f>
        <v>-0.55017921146953341</v>
      </c>
      <c r="H87" s="15">
        <f>HARMEAN('Høstadmyra torvvekst 2018'!T87,'Høstadmyra torvvekst 2018'!U87)-HARMEAN('Høstadmyra torvvekst 2018'!E87,'Høstadmyra torvvekst 2018'!F87)</f>
        <v>-0.3494799107702331</v>
      </c>
    </row>
    <row r="88" spans="1:8" x14ac:dyDescent="0.35">
      <c r="A88" s="1" t="s">
        <v>111</v>
      </c>
      <c r="B88">
        <v>6</v>
      </c>
      <c r="C88" s="3">
        <v>4</v>
      </c>
      <c r="D88" s="3" t="s">
        <v>35</v>
      </c>
      <c r="E88" s="15">
        <f>HARMEAN('Høstadmyra torvvekst 2018'!O88,'Høstadmyra torvvekst 2018'!P88)-HARMEAN('Høstadmyra torvvekst 2018'!E88,'Høstadmyra torvvekst 2018'!F88)</f>
        <v>0.203125</v>
      </c>
      <c r="F88" s="15">
        <f>HARMEAN('Høstadmyra torvvekst 2018'!T88,'Høstadmyra torvvekst 2018'!U88, 'Høstadmyra torvvekst 2018'!V88, 'Høstadmyra torvvekst 2018'!W88)-HARMEAN('Høstadmyra torvvekst 2018'!M88, 'Høstadmyra torvvekst 2018'!L88,'Høstadmyra torvvekst 2018'!O88,'Høstadmyra torvvekst 2018'!P88)</f>
        <v>-0.37400476970445773</v>
      </c>
      <c r="G88" s="15">
        <f>HARMEAN('Høstadmyra torvvekst 2018'!T88,'Høstadmyra torvvekst 2018'!U88)-HARMEAN('Høstadmyra torvvekst 2018'!O88, 'Høstadmyra torvvekst 2018'!P88)</f>
        <v>-0.55020080321285114</v>
      </c>
      <c r="H88" s="15">
        <f>HARMEAN('Høstadmyra torvvekst 2018'!T88,'Høstadmyra torvvekst 2018'!U88)-HARMEAN('Høstadmyra torvvekst 2018'!E88,'Høstadmyra torvvekst 2018'!F88)</f>
        <v>-0.34707580321285114</v>
      </c>
    </row>
    <row r="89" spans="1:8" x14ac:dyDescent="0.35">
      <c r="A89" s="1" t="s">
        <v>112</v>
      </c>
      <c r="B89">
        <v>6</v>
      </c>
      <c r="C89" s="3">
        <v>5</v>
      </c>
      <c r="D89" s="3" t="s">
        <v>35</v>
      </c>
      <c r="E89" s="15">
        <f>HARMEAN('Høstadmyra torvvekst 2018'!O89,'Høstadmyra torvvekst 2018'!P89)-HARMEAN('Høstadmyra torvvekst 2018'!E89,'Høstadmyra torvvekst 2018'!F89)</f>
        <v>7.0921985815353139E-4</v>
      </c>
      <c r="F89" s="15">
        <f>HARMEAN('Høstadmyra torvvekst 2018'!T89,'Høstadmyra torvvekst 2018'!U89, 'Høstadmyra torvvekst 2018'!V89, 'Høstadmyra torvvekst 2018'!W89)-HARMEAN('Høstadmyra torvvekst 2018'!M89, 'Høstadmyra torvvekst 2018'!L89,'Høstadmyra torvvekst 2018'!O89,'Høstadmyra torvvekst 2018'!P89)</f>
        <v>-9.1477457670512408E-2</v>
      </c>
      <c r="G89" s="15">
        <f>HARMEAN('Høstadmyra torvvekst 2018'!T89,'Høstadmyra torvvekst 2018'!U89)-HARMEAN('Høstadmyra torvvekst 2018'!O89, 'Høstadmyra torvvekst 2018'!P89)</f>
        <v>-0.19999999999999929</v>
      </c>
      <c r="H89" s="15">
        <f>HARMEAN('Høstadmyra torvvekst 2018'!T89,'Høstadmyra torvvekst 2018'!U89)-HARMEAN('Høstadmyra torvvekst 2018'!E89,'Høstadmyra torvvekst 2018'!F89)</f>
        <v>-0.19929078014184576</v>
      </c>
    </row>
    <row r="90" spans="1:8" x14ac:dyDescent="0.35">
      <c r="A90" s="1" t="s">
        <v>113</v>
      </c>
      <c r="B90">
        <v>6</v>
      </c>
      <c r="C90" s="3">
        <v>6</v>
      </c>
      <c r="D90" s="3" t="s">
        <v>35</v>
      </c>
      <c r="E90" s="15">
        <f>HARMEAN('Høstadmyra torvvekst 2018'!O90,'Høstadmyra torvvekst 2018'!P90)-HARMEAN('Høstadmyra torvvekst 2018'!E90,'Høstadmyra torvvekst 2018'!F90)</f>
        <v>0</v>
      </c>
      <c r="F90" s="15">
        <f>HARMEAN('Høstadmyra torvvekst 2018'!T90,'Høstadmyra torvvekst 2018'!U90, 'Høstadmyra torvvekst 2018'!V90, 'Høstadmyra torvvekst 2018'!W90)-HARMEAN('Høstadmyra torvvekst 2018'!M90, 'Høstadmyra torvvekst 2018'!L90,'Høstadmyra torvvekst 2018'!O90,'Høstadmyra torvvekst 2018'!P90)</f>
        <v>-0.29250297332990627</v>
      </c>
      <c r="G90" s="15">
        <f>HARMEAN('Høstadmyra torvvekst 2018'!T90,'Høstadmyra torvvekst 2018'!U90)-HARMEAN('Høstadmyra torvvekst 2018'!O90, 'Høstadmyra torvvekst 2018'!P90)</f>
        <v>-0.25226130653266132</v>
      </c>
      <c r="H90" s="15">
        <f>HARMEAN('Høstadmyra torvvekst 2018'!T90,'Høstadmyra torvvekst 2018'!U90)-HARMEAN('Høstadmyra torvvekst 2018'!E90,'Høstadmyra torvvekst 2018'!F90)</f>
        <v>-0.25226130653266132</v>
      </c>
    </row>
    <row r="91" spans="1:8" x14ac:dyDescent="0.35">
      <c r="A91" s="1" t="s">
        <v>114</v>
      </c>
      <c r="B91">
        <v>6</v>
      </c>
      <c r="C91" s="3">
        <v>7</v>
      </c>
      <c r="D91" s="3" t="s">
        <v>35</v>
      </c>
      <c r="E91" s="15">
        <f>HARMEAN('Høstadmyra torvvekst 2018'!O91,'Høstadmyra torvvekst 2018'!P91)-HARMEAN('Høstadmyra torvvekst 2018'!E91,'Høstadmyra torvvekst 2018'!F91)</f>
        <v>0</v>
      </c>
      <c r="F91" s="15">
        <f>HARMEAN('Høstadmyra torvvekst 2018'!T91,'Høstadmyra torvvekst 2018'!U91, 'Høstadmyra torvvekst 2018'!V91, 'Høstadmyra torvvekst 2018'!W91)-HARMEAN('Høstadmyra torvvekst 2018'!M91, 'Høstadmyra torvvekst 2018'!L91,'Høstadmyra torvvekst 2018'!O91,'Høstadmyra torvvekst 2018'!P91)</f>
        <v>-9.3291976452643866E-2</v>
      </c>
      <c r="G91" s="15">
        <f>HARMEAN('Høstadmyra torvvekst 2018'!T91,'Høstadmyra torvvekst 2018'!U91)-HARMEAN('Høstadmyra torvvekst 2018'!O91, 'Høstadmyra torvvekst 2018'!P91)</f>
        <v>-0.20281690140844866</v>
      </c>
      <c r="H91" s="15">
        <f>HARMEAN('Høstadmyra torvvekst 2018'!T91,'Høstadmyra torvvekst 2018'!U91)-HARMEAN('Høstadmyra torvvekst 2018'!E91,'Høstadmyra torvvekst 2018'!F91)</f>
        <v>-0.20281690140844866</v>
      </c>
    </row>
    <row r="92" spans="1:8" x14ac:dyDescent="0.35">
      <c r="A92" s="1" t="s">
        <v>115</v>
      </c>
      <c r="B92">
        <v>6</v>
      </c>
      <c r="C92" s="3">
        <v>8</v>
      </c>
      <c r="D92" s="3" t="s">
        <v>35</v>
      </c>
      <c r="E92" s="15">
        <f>HARMEAN('Høstadmyra torvvekst 2018'!O92,'Høstadmyra torvvekst 2018'!P92)-HARMEAN('Høstadmyra torvvekst 2018'!E92,'Høstadmyra torvvekst 2018'!F92)</f>
        <v>6.9930069930279615E-4</v>
      </c>
      <c r="F92" s="15">
        <f>HARMEAN('Høstadmyra torvvekst 2018'!T92,'Høstadmyra torvvekst 2018'!U92, 'Høstadmyra torvvekst 2018'!V92, 'Høstadmyra torvvekst 2018'!W92)-HARMEAN('Høstadmyra torvvekst 2018'!M92, 'Høstadmyra torvvekst 2018'!L92,'Høstadmyra torvvekst 2018'!O92,'Høstadmyra torvvekst 2018'!P92)</f>
        <v>-0.14405847500333024</v>
      </c>
      <c r="G92" s="15">
        <f>HARMEAN('Høstadmyra torvvekst 2018'!T92,'Høstadmyra torvvekst 2018'!U92)-HARMEAN('Høstadmyra torvvekst 2018'!O92, 'Høstadmyra torvvekst 2018'!P92)</f>
        <v>-0.20070921985815637</v>
      </c>
      <c r="H92" s="15">
        <f>HARMEAN('Høstadmyra torvvekst 2018'!T92,'Høstadmyra torvvekst 2018'!U92)-HARMEAN('Høstadmyra torvvekst 2018'!E92,'Høstadmyra torvvekst 2018'!F92)</f>
        <v>-0.20000991915885358</v>
      </c>
    </row>
    <row r="93" spans="1:8" x14ac:dyDescent="0.35">
      <c r="A93" s="1" t="s">
        <v>116</v>
      </c>
      <c r="B93">
        <v>6</v>
      </c>
      <c r="C93" s="3">
        <v>9</v>
      </c>
      <c r="D93" s="3" t="s">
        <v>35</v>
      </c>
      <c r="E93" s="15">
        <f>HARMEAN('Høstadmyra torvvekst 2018'!O93,'Høstadmyra torvvekst 2018'!P93)-HARMEAN('Høstadmyra torvvekst 2018'!E93,'Høstadmyra torvvekst 2018'!F93)</f>
        <v>5.0180505415161392E-2</v>
      </c>
      <c r="F93" s="15">
        <f>HARMEAN('Høstadmyra torvvekst 2018'!T93,'Høstadmyra torvvekst 2018'!U93, 'Høstadmyra torvvekst 2018'!V93, 'Høstadmyra torvvekst 2018'!W93)-HARMEAN('Høstadmyra torvvekst 2018'!M93, 'Høstadmyra torvvekst 2018'!L93,'Høstadmyra torvvekst 2018'!O93,'Høstadmyra torvvekst 2018'!P93)</f>
        <v>-0.29613374068517473</v>
      </c>
      <c r="G93" s="15">
        <f>HARMEAN('Høstadmyra torvvekst 2018'!T93,'Høstadmyra torvvekst 2018'!U93)-HARMEAN('Høstadmyra torvvekst 2018'!O93, 'Høstadmyra torvvekst 2018'!P93)</f>
        <v>0</v>
      </c>
      <c r="H93" s="15">
        <f>HARMEAN('Høstadmyra torvvekst 2018'!T93,'Høstadmyra torvvekst 2018'!U93)-HARMEAN('Høstadmyra torvvekst 2018'!E93,'Høstadmyra torvvekst 2018'!F93)</f>
        <v>5.0180505415161392E-2</v>
      </c>
    </row>
    <row r="94" spans="1:8" x14ac:dyDescent="0.35">
      <c r="A94" s="1" t="s">
        <v>103</v>
      </c>
      <c r="B94">
        <v>6</v>
      </c>
      <c r="C94">
        <v>10</v>
      </c>
      <c r="D94" s="3" t="s">
        <v>35</v>
      </c>
      <c r="E94" s="15">
        <f>HARMEAN('Høstadmyra torvvekst 2018'!O94,'Høstadmyra torvvekst 2018'!P94)-HARMEAN('Høstadmyra torvvekst 2018'!E94,'Høstadmyra torvvekst 2018'!F94)</f>
        <v>0.25021459227467879</v>
      </c>
      <c r="F94" s="15">
        <f>HARMEAN('Høstadmyra torvvekst 2018'!T94,'Høstadmyra torvvekst 2018'!U94, 'Høstadmyra torvvekst 2018'!V94, 'Høstadmyra torvvekst 2018'!W94)-HARMEAN('Høstadmyra torvvekst 2018'!M94, 'Høstadmyra torvvekst 2018'!L94,'Høstadmyra torvvekst 2018'!O94,'Høstadmyra torvvekst 2018'!P94)</f>
        <v>-0.51558882595765354</v>
      </c>
      <c r="G94" s="15">
        <f>HARMEAN('Høstadmyra torvvekst 2018'!T94,'Høstadmyra torvvekst 2018'!U94)-HARMEAN('Høstadmyra torvvekst 2018'!O94, 'Høstadmyra torvvekst 2018'!P94)</f>
        <v>-0.40000000000000036</v>
      </c>
      <c r="H94" s="15">
        <f>HARMEAN('Høstadmyra torvvekst 2018'!T94,'Høstadmyra torvvekst 2018'!U94)-HARMEAN('Høstadmyra torvvekst 2018'!E94,'Høstadmyra torvvekst 2018'!F94)</f>
        <v>-0.14978540772532156</v>
      </c>
    </row>
    <row r="95" spans="1:8" x14ac:dyDescent="0.35">
      <c r="A95" s="1" t="s">
        <v>104</v>
      </c>
      <c r="B95">
        <v>6</v>
      </c>
      <c r="C95">
        <v>11</v>
      </c>
      <c r="D95" s="3" t="s">
        <v>35</v>
      </c>
      <c r="E95" s="15">
        <f>HARMEAN('Høstadmyra torvvekst 2018'!O95,'Høstadmyra torvvekst 2018'!P95)-HARMEAN('Høstadmyra torvvekst 2018'!E95,'Høstadmyra torvvekst 2018'!F95)</f>
        <v>-0.24984802431611186</v>
      </c>
      <c r="F95" s="15">
        <f>HARMEAN('Høstadmyra torvvekst 2018'!T95,'Høstadmyra torvvekst 2018'!U95, 'Høstadmyra torvvekst 2018'!V95, 'Høstadmyra torvvekst 2018'!W95)-HARMEAN('Høstadmyra torvvekst 2018'!M95, 'Høstadmyra torvvekst 2018'!L95,'Høstadmyra torvvekst 2018'!O95,'Høstadmyra torvvekst 2018'!P95)</f>
        <v>-6.4718623902166428E-2</v>
      </c>
      <c r="G95" s="15">
        <f>HARMEAN('Høstadmyra torvvekst 2018'!T95,'Høstadmyra torvvekst 2018'!U95)-HARMEAN('Høstadmyra torvvekst 2018'!O95, 'Høstadmyra torvvekst 2018'!P95)</f>
        <v>0.49940119760479362</v>
      </c>
      <c r="H95" s="15">
        <f>HARMEAN('Høstadmyra torvvekst 2018'!T95,'Høstadmyra torvvekst 2018'!U95)-HARMEAN('Høstadmyra torvvekst 2018'!E95,'Høstadmyra torvvekst 2018'!F95)</f>
        <v>0.24955317328868176</v>
      </c>
    </row>
    <row r="96" spans="1:8" x14ac:dyDescent="0.35">
      <c r="A96" s="1" t="s">
        <v>105</v>
      </c>
      <c r="B96">
        <v>6</v>
      </c>
      <c r="C96">
        <v>12</v>
      </c>
      <c r="D96" s="3" t="s">
        <v>35</v>
      </c>
      <c r="E96" s="15">
        <f>HARMEAN('Høstadmyra torvvekst 2018'!O96,'Høstadmyra torvvekst 2018'!P96)-HARMEAN('Høstadmyra torvvekst 2018'!E96,'Høstadmyra torvvekst 2018'!F96)</f>
        <v>0.5</v>
      </c>
      <c r="F96" s="15">
        <f>HARMEAN('Høstadmyra torvvekst 2018'!T96,'Høstadmyra torvvekst 2018'!U96, 'Høstadmyra torvvekst 2018'!V96, 'Høstadmyra torvvekst 2018'!W96)-HARMEAN('Høstadmyra torvvekst 2018'!M96, 'Høstadmyra torvvekst 2018'!L96,'Høstadmyra torvvekst 2018'!O96,'Høstadmyra torvvekst 2018'!P96)</f>
        <v>-0.76514602850938473</v>
      </c>
      <c r="G96" s="15">
        <f>HARMEAN('Høstadmyra torvvekst 2018'!T96,'Høstadmyra torvvekst 2018'!U96)-HARMEAN('Høstadmyra torvvekst 2018'!O96, 'Høstadmyra torvvekst 2018'!P96)</f>
        <v>-0.55135135135135016</v>
      </c>
      <c r="H96" s="15">
        <f>HARMEAN('Høstadmyra torvvekst 2018'!T96,'Høstadmyra torvvekst 2018'!U96)-HARMEAN('Høstadmyra torvvekst 2018'!E96,'Høstadmyra torvvekst 2018'!F96)</f>
        <v>-5.1351351351350161E-2</v>
      </c>
    </row>
    <row r="97" spans="1:8" x14ac:dyDescent="0.35">
      <c r="A97" s="1" t="s">
        <v>106</v>
      </c>
      <c r="B97">
        <v>6</v>
      </c>
      <c r="C97">
        <v>13</v>
      </c>
      <c r="D97" s="3" t="s">
        <v>35</v>
      </c>
      <c r="E97" s="15">
        <f>HARMEAN('Høstadmyra torvvekst 2018'!O97,'Høstadmyra torvvekst 2018'!P97)-HARMEAN('Høstadmyra torvvekst 2018'!E97,'Høstadmyra torvvekst 2018'!F97)</f>
        <v>0.30000000000000249</v>
      </c>
      <c r="F97" s="15">
        <f>HARMEAN('Høstadmyra torvvekst 2018'!T97,'Høstadmyra torvvekst 2018'!U97, 'Høstadmyra torvvekst 2018'!V97, 'Høstadmyra torvvekst 2018'!W97)-HARMEAN('Høstadmyra torvvekst 2018'!M97, 'Høstadmyra torvvekst 2018'!L97,'Høstadmyra torvvekst 2018'!O97,'Høstadmyra torvvekst 2018'!P97)</f>
        <v>-0.48666521613826497</v>
      </c>
      <c r="G97" s="15">
        <f>HARMEAN('Høstadmyra torvvekst 2018'!T97,'Høstadmyra torvvekst 2018'!U97)-HARMEAN('Høstadmyra torvvekst 2018'!O97, 'Høstadmyra torvvekst 2018'!P97)</f>
        <v>-0.80000000000000249</v>
      </c>
      <c r="H97" s="15">
        <f>HARMEAN('Høstadmyra torvvekst 2018'!T97,'Høstadmyra torvvekst 2018'!U97)-HARMEAN('Høstadmyra torvvekst 2018'!E97,'Høstadmyra torvvekst 2018'!F97)</f>
        <v>-0.5</v>
      </c>
    </row>
    <row r="98" spans="1:8" x14ac:dyDescent="0.35">
      <c r="A98" s="1" t="s">
        <v>107</v>
      </c>
      <c r="B98">
        <v>6</v>
      </c>
      <c r="C98">
        <v>14</v>
      </c>
      <c r="D98" s="3" t="s">
        <v>35</v>
      </c>
      <c r="E98" s="15">
        <f>HARMEAN('Høstadmyra torvvekst 2018'!O98,'Høstadmyra torvvekst 2018'!P98)-HARMEAN('Høstadmyra torvvekst 2018'!E98,'Høstadmyra torvvekst 2018'!F98)</f>
        <v>3.4000000000000004</v>
      </c>
      <c r="F98" s="15">
        <f>HARMEAN('Høstadmyra torvvekst 2018'!T98,'Høstadmyra torvvekst 2018'!U98, 'Høstadmyra torvvekst 2018'!V98, 'Høstadmyra torvvekst 2018'!W98)-HARMEAN('Høstadmyra torvvekst 2018'!M98, 'Høstadmyra torvvekst 2018'!L98,'Høstadmyra torvvekst 2018'!O98,'Høstadmyra torvvekst 2018'!P98)</f>
        <v>0.21499838060711163</v>
      </c>
      <c r="G98" s="15">
        <f>HARMEAN('Høstadmyra torvvekst 2018'!T98,'Høstadmyra torvvekst 2018'!U98)-HARMEAN('Høstadmyra torvvekst 2018'!O98, 'Høstadmyra torvvekst 2018'!P98)</f>
        <v>-0.15016949152542303</v>
      </c>
      <c r="H98" s="15">
        <f>HARMEAN('Høstadmyra torvvekst 2018'!T98,'Høstadmyra torvvekst 2018'!U98)-HARMEAN('Høstadmyra torvvekst 2018'!E98,'Høstadmyra torvvekst 2018'!F98)</f>
        <v>3.2498305084745773</v>
      </c>
    </row>
    <row r="99" spans="1:8" x14ac:dyDescent="0.35">
      <c r="A99" s="1" t="s">
        <v>108</v>
      </c>
      <c r="B99">
        <v>6</v>
      </c>
      <c r="C99">
        <v>15</v>
      </c>
      <c r="D99" s="3" t="s">
        <v>35</v>
      </c>
      <c r="E99" s="15">
        <f>HARMEAN('Høstadmyra torvvekst 2018'!O99,'Høstadmyra torvvekst 2018'!P99)-HARMEAN('Høstadmyra torvvekst 2018'!E99,'Høstadmyra torvvekst 2018'!F99)</f>
        <v>-0.29917355371900634</v>
      </c>
      <c r="F99" s="15">
        <f>HARMEAN('Høstadmyra torvvekst 2018'!T99,'Høstadmyra torvvekst 2018'!U99, 'Høstadmyra torvvekst 2018'!V99, 'Høstadmyra torvvekst 2018'!W99)-HARMEAN('Høstadmyra torvvekst 2018'!M99, 'Høstadmyra torvvekst 2018'!L99,'Høstadmyra torvvekst 2018'!O99,'Høstadmyra torvvekst 2018'!P99)</f>
        <v>0.15230614302479317</v>
      </c>
      <c r="G99" s="15">
        <f>HARMEAN('Høstadmyra torvvekst 2018'!T99,'Høstadmyra torvvekst 2018'!U99)-HARMEAN('Høstadmyra torvvekst 2018'!O99, 'Høstadmyra torvvekst 2018'!P99)</f>
        <v>0.44489795918367214</v>
      </c>
      <c r="H99" s="15">
        <f>HARMEAN('Høstadmyra torvvekst 2018'!T99,'Høstadmyra torvvekst 2018'!U99)-HARMEAN('Høstadmyra torvvekst 2018'!E99,'Høstadmyra torvvekst 2018'!F99)</f>
        <v>0.14572440546466581</v>
      </c>
    </row>
    <row r="100" spans="1:8" x14ac:dyDescent="0.35">
      <c r="A100" s="1" t="s">
        <v>344</v>
      </c>
      <c r="B100">
        <v>6</v>
      </c>
      <c r="C100">
        <v>16</v>
      </c>
      <c r="D100" s="3" t="s">
        <v>35</v>
      </c>
      <c r="E100" s="15">
        <f>HARMEAN('Høstadmyra torvvekst 2018'!O100,'Høstadmyra torvvekst 2018'!P100)-HARMEAN('Høstadmyra torvvekst 2018'!E100,'Høstadmyra torvvekst 2018'!F100)</f>
        <v>-0.59999999999999964</v>
      </c>
      <c r="F100" s="15">
        <f>HARMEAN('Høstadmyra torvvekst 2018'!T100,'Høstadmyra torvvekst 2018'!U100, 'Høstadmyra torvvekst 2018'!V100, 'Høstadmyra torvvekst 2018'!W100)-HARMEAN('Høstadmyra torvvekst 2018'!M100, 'Høstadmyra torvvekst 2018'!L100,'Høstadmyra torvvekst 2018'!O100,'Høstadmyra torvvekst 2018'!P100)</f>
        <v>2.5164002310143374E-2</v>
      </c>
      <c r="G100" s="15">
        <f>HARMEAN('Høstadmyra torvvekst 2018'!T100,'Høstadmyra torvvekst 2018'!U100)-HARMEAN('Høstadmyra torvvekst 2018'!O100, 'Høstadmyra torvvekst 2018'!P100)</f>
        <v>0.49646017699114786</v>
      </c>
      <c r="H100" s="15">
        <f>HARMEAN('Høstadmyra torvvekst 2018'!T100,'Høstadmyra torvvekst 2018'!U100)-HARMEAN('Høstadmyra torvvekst 2018'!E100,'Høstadmyra torvvekst 2018'!F100)</f>
        <v>-0.10353982300885178</v>
      </c>
    </row>
    <row r="101" spans="1:8" x14ac:dyDescent="0.35">
      <c r="A101" s="1" t="s">
        <v>117</v>
      </c>
      <c r="B101">
        <v>7</v>
      </c>
      <c r="C101">
        <v>1</v>
      </c>
      <c r="D101" s="3" t="s">
        <v>118</v>
      </c>
      <c r="E101" s="15">
        <f>HARMEAN('Høstadmyra torvvekst 2018'!O101,'Høstadmyra torvvekst 2018'!P101)-HARMEAN('Høstadmyra torvvekst 2018'!E101,'Høstadmyra torvvekst 2018'!F101)</f>
        <v>1.1011627906976731</v>
      </c>
      <c r="F101" s="15">
        <f>HARMEAN('Høstadmyra torvvekst 2018'!T101,'Høstadmyra torvvekst 2018'!U101, 'Høstadmyra torvvekst 2018'!V101, 'Høstadmyra torvvekst 2018'!W101)-HARMEAN('Høstadmyra torvvekst 2018'!M101, 'Høstadmyra torvvekst 2018'!L101,'Høstadmyra torvvekst 2018'!O101,'Høstadmyra torvvekst 2018'!P101)</f>
        <v>-1.3445865542938833</v>
      </c>
      <c r="G101" s="15">
        <f>HARMEAN('Høstadmyra torvvekst 2018'!T101,'Høstadmyra torvvekst 2018'!U101)-HARMEAN('Høstadmyra torvvekst 2018'!O101, 'Høstadmyra torvvekst 2018'!P101)</f>
        <v>-1.3526946107784426</v>
      </c>
      <c r="H101" s="15">
        <f>HARMEAN('Høstadmyra torvvekst 2018'!T101,'Høstadmyra torvvekst 2018'!U101)-HARMEAN('Høstadmyra torvvekst 2018'!E101,'Høstadmyra torvvekst 2018'!F101)</f>
        <v>-0.25153182008076946</v>
      </c>
    </row>
    <row r="102" spans="1:8" x14ac:dyDescent="0.35">
      <c r="A102" s="1" t="s">
        <v>126</v>
      </c>
      <c r="B102">
        <v>7</v>
      </c>
      <c r="C102">
        <v>2</v>
      </c>
      <c r="D102" s="3" t="s">
        <v>118</v>
      </c>
      <c r="E102" s="15">
        <f>HARMEAN('Høstadmyra torvvekst 2018'!O102,'Høstadmyra torvvekst 2018'!P102)-HARMEAN('Høstadmyra torvvekst 2018'!E102,'Høstadmyra torvvekst 2018'!F102)</f>
        <v>-0.80000000000000071</v>
      </c>
      <c r="F102" s="15">
        <f>HARMEAN('Høstadmyra torvvekst 2018'!T102,'Høstadmyra torvvekst 2018'!U102, 'Høstadmyra torvvekst 2018'!V102, 'Høstadmyra torvvekst 2018'!W102)-HARMEAN('Høstadmyra torvvekst 2018'!M102, 'Høstadmyra torvvekst 2018'!L102,'Høstadmyra torvvekst 2018'!O102,'Høstadmyra torvvekst 2018'!P102)</f>
        <v>-0.43069513387832359</v>
      </c>
      <c r="G102" s="15">
        <f>HARMEAN('Høstadmyra torvvekst 2018'!T102,'Høstadmyra torvvekst 2018'!U102)-HARMEAN('Høstadmyra torvvekst 2018'!O102, 'Høstadmyra torvvekst 2018'!P102)</f>
        <v>-0.65026178010471192</v>
      </c>
      <c r="H102" s="15">
        <f>HARMEAN('Høstadmyra torvvekst 2018'!T102,'Høstadmyra torvvekst 2018'!U102)-HARMEAN('Høstadmyra torvvekst 2018'!E102,'Høstadmyra torvvekst 2018'!F102)</f>
        <v>-1.4502617801047126</v>
      </c>
    </row>
    <row r="103" spans="1:8" x14ac:dyDescent="0.35">
      <c r="A103" s="1" t="s">
        <v>127</v>
      </c>
      <c r="B103">
        <v>7</v>
      </c>
      <c r="C103">
        <v>3</v>
      </c>
      <c r="D103" s="3" t="s">
        <v>118</v>
      </c>
      <c r="E103" s="15">
        <f>HARMEAN('Høstadmyra torvvekst 2018'!O103,'Høstadmyra torvvekst 2018'!P103)-HARMEAN('Høstadmyra torvvekst 2018'!E103,'Høstadmyra torvvekst 2018'!F103)</f>
        <v>-0.19999999999999929</v>
      </c>
      <c r="F103" s="15">
        <f>HARMEAN('Høstadmyra torvvekst 2018'!T103,'Høstadmyra torvvekst 2018'!U103, 'Høstadmyra torvvekst 2018'!V103, 'Høstadmyra torvvekst 2018'!W103)-HARMEAN('Høstadmyra torvvekst 2018'!M103, 'Høstadmyra torvvekst 2018'!L103,'Høstadmyra torvvekst 2018'!O103,'Høstadmyra torvvekst 2018'!P103)</f>
        <v>-0.74981372354686293</v>
      </c>
      <c r="G103" s="15">
        <f>HARMEAN('Høstadmyra torvvekst 2018'!T103,'Høstadmyra torvvekst 2018'!U103)-HARMEAN('Høstadmyra torvvekst 2018'!O103, 'Høstadmyra torvvekst 2018'!P103)</f>
        <v>0.14796380090497685</v>
      </c>
      <c r="H103" s="15">
        <f>HARMEAN('Høstadmyra torvvekst 2018'!T103,'Høstadmyra torvvekst 2018'!U103)-HARMEAN('Høstadmyra torvvekst 2018'!E103,'Høstadmyra torvvekst 2018'!F103)</f>
        <v>-5.203619909502244E-2</v>
      </c>
    </row>
    <row r="104" spans="1:8" x14ac:dyDescent="0.35">
      <c r="A104" s="1" t="s">
        <v>128</v>
      </c>
      <c r="B104">
        <v>7</v>
      </c>
      <c r="C104" s="3">
        <v>4</v>
      </c>
      <c r="D104" s="3" t="s">
        <v>118</v>
      </c>
      <c r="E104" s="15">
        <f>HARMEAN('Høstadmyra torvvekst 2018'!O104,'Høstadmyra torvvekst 2018'!P104)-HARMEAN('Høstadmyra torvvekst 2018'!E104,'Høstadmyra torvvekst 2018'!F104)</f>
        <v>1.7502164502164508</v>
      </c>
      <c r="F104" s="15">
        <f>HARMEAN('Høstadmyra torvvekst 2018'!T104,'Høstadmyra torvvekst 2018'!U104, 'Høstadmyra torvvekst 2018'!V104, 'Høstadmyra torvvekst 2018'!W104)-HARMEAN('Høstadmyra torvvekst 2018'!M104, 'Høstadmyra torvvekst 2018'!L104,'Høstadmyra torvvekst 2018'!O104,'Høstadmyra torvvekst 2018'!P104)</f>
        <v>-0.31180710489237917</v>
      </c>
      <c r="G104" s="15">
        <f>HARMEAN('Høstadmyra torvvekst 2018'!T104,'Høstadmyra torvvekst 2018'!U104)-HARMEAN('Høstadmyra torvvekst 2018'!O104, 'Høstadmyra torvvekst 2018'!P104)</f>
        <v>-0.75179282868526087</v>
      </c>
      <c r="H104" s="15">
        <f>HARMEAN('Høstadmyra torvvekst 2018'!T104,'Høstadmyra torvvekst 2018'!U104)-HARMEAN('Høstadmyra torvvekst 2018'!E104,'Høstadmyra torvvekst 2018'!F104)</f>
        <v>0.99842362153118991</v>
      </c>
    </row>
    <row r="105" spans="1:8" x14ac:dyDescent="0.35">
      <c r="A105" s="1" t="s">
        <v>129</v>
      </c>
      <c r="B105">
        <v>7</v>
      </c>
      <c r="C105" s="3">
        <v>5</v>
      </c>
      <c r="D105" s="3" t="s">
        <v>118</v>
      </c>
      <c r="E105" s="15">
        <f>HARMEAN('Høstadmyra torvvekst 2018'!O105,'Høstadmyra torvvekst 2018'!P105)-HARMEAN('Høstadmyra torvvekst 2018'!E105,'Høstadmyra torvvekst 2018'!F105)</f>
        <v>-9.9224806201549498E-2</v>
      </c>
      <c r="F105" s="15">
        <f>HARMEAN('Høstadmyra torvvekst 2018'!T105,'Høstadmyra torvvekst 2018'!U105, 'Høstadmyra torvvekst 2018'!V105, 'Høstadmyra torvvekst 2018'!W105)-HARMEAN('Høstadmyra torvvekst 2018'!M105, 'Høstadmyra torvvekst 2018'!L105,'Høstadmyra torvvekst 2018'!O105,'Høstadmyra torvvekst 2018'!P105)</f>
        <v>-0.66626018584404001</v>
      </c>
      <c r="G105" s="15">
        <f>HARMEAN('Høstadmyra torvvekst 2018'!T105,'Høstadmyra torvvekst 2018'!U105)-HARMEAN('Høstadmyra torvvekst 2018'!O105, 'Høstadmyra torvvekst 2018'!P105)</f>
        <v>-0.40080645161290462</v>
      </c>
      <c r="H105" s="15">
        <f>HARMEAN('Høstadmyra torvvekst 2018'!T105,'Høstadmyra torvvekst 2018'!U105)-HARMEAN('Høstadmyra torvvekst 2018'!E105,'Høstadmyra torvvekst 2018'!F105)</f>
        <v>-0.50003125781445412</v>
      </c>
    </row>
    <row r="106" spans="1:8" x14ac:dyDescent="0.35">
      <c r="A106" s="1" t="s">
        <v>130</v>
      </c>
      <c r="B106">
        <v>7</v>
      </c>
      <c r="C106" s="3">
        <v>6</v>
      </c>
      <c r="D106" s="3" t="s">
        <v>118</v>
      </c>
      <c r="E106" s="15">
        <f>HARMEAN('Høstadmyra torvvekst 2018'!O106,'Høstadmyra torvvekst 2018'!P106)-HARMEAN('Høstadmyra torvvekst 2018'!E106,'Høstadmyra torvvekst 2018'!F106)</f>
        <v>-9.9115044247787054E-2</v>
      </c>
      <c r="F106" s="15">
        <f>HARMEAN('Høstadmyra torvvekst 2018'!T106,'Høstadmyra torvvekst 2018'!U106, 'Høstadmyra torvvekst 2018'!V106, 'Høstadmyra torvvekst 2018'!W106)-HARMEAN('Høstadmyra torvvekst 2018'!M106, 'Høstadmyra torvvekst 2018'!L106,'Høstadmyra torvvekst 2018'!O106,'Høstadmyra torvvekst 2018'!P106)</f>
        <v>-0.65390820016286</v>
      </c>
      <c r="G106" s="15">
        <f>HARMEAN('Høstadmyra torvvekst 2018'!T106,'Høstadmyra torvvekst 2018'!U106)-HARMEAN('Høstadmyra torvvekst 2018'!O106, 'Høstadmyra torvvekst 2018'!P106)</f>
        <v>-0.20090909090908937</v>
      </c>
      <c r="H106" s="15">
        <f>HARMEAN('Høstadmyra torvvekst 2018'!T106,'Høstadmyra torvvekst 2018'!U106)-HARMEAN('Høstadmyra torvvekst 2018'!E106,'Høstadmyra torvvekst 2018'!F106)</f>
        <v>-0.30002413515687643</v>
      </c>
    </row>
    <row r="107" spans="1:8" x14ac:dyDescent="0.35">
      <c r="A107" s="1" t="s">
        <v>131</v>
      </c>
      <c r="B107">
        <v>7</v>
      </c>
      <c r="C107" s="3">
        <v>7</v>
      </c>
      <c r="D107" s="3" t="s">
        <v>118</v>
      </c>
      <c r="E107" s="15">
        <f>HARMEAN('Høstadmyra torvvekst 2018'!O107,'Høstadmyra torvvekst 2018'!P107)-HARMEAN('Høstadmyra torvvekst 2018'!E107,'Høstadmyra torvvekst 2018'!F107)</f>
        <v>0.35200000000000031</v>
      </c>
      <c r="F107" s="15">
        <f>HARMEAN('Høstadmyra torvvekst 2018'!T107,'Høstadmyra torvvekst 2018'!U107, 'Høstadmyra torvvekst 2018'!V107, 'Høstadmyra torvvekst 2018'!W107)-HARMEAN('Høstadmyra torvvekst 2018'!M107, 'Høstadmyra torvvekst 2018'!L107,'Høstadmyra torvvekst 2018'!O107,'Høstadmyra torvvekst 2018'!P107)</f>
        <v>0.29116041938318737</v>
      </c>
      <c r="G107" s="15">
        <f>HARMEAN('Høstadmyra torvvekst 2018'!T107,'Høstadmyra torvvekst 2018'!U107)-HARMEAN('Høstadmyra torvvekst 2018'!O107, 'Høstadmyra torvvekst 2018'!P107)</f>
        <v>0.54979423868312693</v>
      </c>
      <c r="H107" s="15">
        <f>HARMEAN('Høstadmyra torvvekst 2018'!T107,'Høstadmyra torvvekst 2018'!U107)-HARMEAN('Høstadmyra torvvekst 2018'!E107,'Høstadmyra torvvekst 2018'!F107)</f>
        <v>0.90179423868312725</v>
      </c>
    </row>
    <row r="108" spans="1:8" x14ac:dyDescent="0.35">
      <c r="A108" s="1" t="s">
        <v>132</v>
      </c>
      <c r="B108">
        <v>7</v>
      </c>
      <c r="C108" s="3">
        <v>8</v>
      </c>
      <c r="D108" s="3" t="s">
        <v>118</v>
      </c>
      <c r="E108" s="15">
        <f>HARMEAN('Høstadmyra torvvekst 2018'!O108,'Høstadmyra torvvekst 2018'!P108)-HARMEAN('Høstadmyra torvvekst 2018'!E108,'Høstadmyra torvvekst 2018'!F108)</f>
        <v>0.20082644628099366</v>
      </c>
      <c r="F108" s="15">
        <f>HARMEAN('Høstadmyra torvvekst 2018'!T108,'Høstadmyra torvvekst 2018'!U108, 'Høstadmyra torvvekst 2018'!V108, 'Høstadmyra torvvekst 2018'!W108)-HARMEAN('Høstadmyra torvvekst 2018'!M108, 'Høstadmyra torvvekst 2018'!L108,'Høstadmyra torvvekst 2018'!O108,'Høstadmyra torvvekst 2018'!P108)</f>
        <v>-0.14599596939047288</v>
      </c>
      <c r="G108" s="15">
        <f>HARMEAN('Høstadmyra torvvekst 2018'!T108,'Høstadmyra torvvekst 2018'!U108)-HARMEAN('Høstadmyra torvvekst 2018'!O108, 'Høstadmyra torvvekst 2018'!P108)</f>
        <v>-0.80086956521739161</v>
      </c>
      <c r="H108" s="15">
        <f>HARMEAN('Høstadmyra torvvekst 2018'!T108,'Høstadmyra torvvekst 2018'!U108)-HARMEAN('Høstadmyra torvvekst 2018'!E108,'Høstadmyra torvvekst 2018'!F108)</f>
        <v>-0.60004311893639795</v>
      </c>
    </row>
    <row r="109" spans="1:8" x14ac:dyDescent="0.35">
      <c r="A109" s="1" t="s">
        <v>133</v>
      </c>
      <c r="B109">
        <v>7</v>
      </c>
      <c r="C109" s="3">
        <v>9</v>
      </c>
      <c r="D109" s="3" t="s">
        <v>118</v>
      </c>
      <c r="E109" s="15">
        <f>HARMEAN('Høstadmyra torvvekst 2018'!O109,'Høstadmyra torvvekst 2018'!P109)-HARMEAN('Høstadmyra torvvekst 2018'!E109,'Høstadmyra torvvekst 2018'!F109)</f>
        <v>-0.44730538922155549</v>
      </c>
      <c r="F109" s="15">
        <f>HARMEAN('Høstadmyra torvvekst 2018'!T109,'Høstadmyra torvvekst 2018'!U109, 'Høstadmyra torvvekst 2018'!V109, 'Høstadmyra torvvekst 2018'!W109)-HARMEAN('Høstadmyra torvvekst 2018'!M109, 'Høstadmyra torvvekst 2018'!L109,'Høstadmyra torvvekst 2018'!O109,'Høstadmyra torvvekst 2018'!P109)</f>
        <v>-0.29421372821440706</v>
      </c>
      <c r="G109" s="15">
        <f>HARMEAN('Høstadmyra torvvekst 2018'!T109,'Høstadmyra torvvekst 2018'!U109)-HARMEAN('Høstadmyra torvvekst 2018'!O109, 'Høstadmyra torvvekst 2018'!P109)</f>
        <v>-0.10128205128205092</v>
      </c>
      <c r="H109" s="15">
        <f>HARMEAN('Høstadmyra torvvekst 2018'!T109,'Høstadmyra torvvekst 2018'!U109)-HARMEAN('Høstadmyra torvvekst 2018'!E109,'Høstadmyra torvvekst 2018'!F109)</f>
        <v>-0.54858744050360642</v>
      </c>
    </row>
    <row r="110" spans="1:8" x14ac:dyDescent="0.35">
      <c r="A110" s="1" t="s">
        <v>119</v>
      </c>
      <c r="B110">
        <v>7</v>
      </c>
      <c r="C110">
        <v>10</v>
      </c>
      <c r="D110" s="3" t="s">
        <v>118</v>
      </c>
      <c r="E110" s="15">
        <f>HARMEAN('Høstadmyra torvvekst 2018'!O110,'Høstadmyra torvvekst 2018'!P110)-HARMEAN('Høstadmyra torvvekst 2018'!E110,'Høstadmyra torvvekst 2018'!F110)</f>
        <v>0.40084745762711904</v>
      </c>
      <c r="F110" s="15">
        <f>HARMEAN('Høstadmyra torvvekst 2018'!T110,'Høstadmyra torvvekst 2018'!U110, 'Høstadmyra torvvekst 2018'!V110, 'Høstadmyra torvvekst 2018'!W110)-HARMEAN('Høstadmyra torvvekst 2018'!M110, 'Høstadmyra torvvekst 2018'!L110,'Høstadmyra torvvekst 2018'!O110,'Høstadmyra torvvekst 2018'!P110)</f>
        <v>-0.19112048858429986</v>
      </c>
      <c r="G110" s="15">
        <f>HARMEAN('Høstadmyra torvvekst 2018'!T110,'Høstadmyra torvvekst 2018'!U110)-HARMEAN('Høstadmyra torvvekst 2018'!O110, 'Høstadmyra torvvekst 2018'!P110)</f>
        <v>-0.35189873417721529</v>
      </c>
      <c r="H110" s="15">
        <f>HARMEAN('Høstadmyra torvvekst 2018'!T110,'Høstadmyra torvvekst 2018'!U110)-HARMEAN('Høstadmyra torvvekst 2018'!E110,'Høstadmyra torvvekst 2018'!F110)</f>
        <v>4.8948723449903753E-2</v>
      </c>
    </row>
    <row r="111" spans="1:8" x14ac:dyDescent="0.35">
      <c r="A111" s="1" t="s">
        <v>120</v>
      </c>
      <c r="B111">
        <v>7</v>
      </c>
      <c r="C111">
        <v>11</v>
      </c>
      <c r="D111" s="3" t="s">
        <v>118</v>
      </c>
      <c r="E111" s="15">
        <f>HARMEAN('Høstadmyra torvvekst 2018'!O111,'Høstadmyra torvvekst 2018'!P111)-HARMEAN('Høstadmyra torvvekst 2018'!E111,'Høstadmyra torvvekst 2018'!F111)</f>
        <v>-0.29661016949152597</v>
      </c>
      <c r="F111" s="15">
        <f>HARMEAN('Høstadmyra torvvekst 2018'!T111,'Høstadmyra torvvekst 2018'!U111, 'Høstadmyra torvvekst 2018'!V111, 'Høstadmyra torvvekst 2018'!W111)-HARMEAN('Høstadmyra torvvekst 2018'!M111, 'Høstadmyra torvvekst 2018'!L111,'Høstadmyra torvvekst 2018'!O111,'Høstadmyra torvvekst 2018'!P111)</f>
        <v>-0.23430084170730936</v>
      </c>
      <c r="G111" s="15">
        <f>HARMEAN('Høstadmyra torvvekst 2018'!T111,'Høstadmyra torvvekst 2018'!U111)-HARMEAN('Høstadmyra torvvekst 2018'!O111, 'Høstadmyra torvvekst 2018'!P111)</f>
        <v>-0.90094339622641506</v>
      </c>
      <c r="H111" s="15">
        <f>HARMEAN('Høstadmyra torvvekst 2018'!T111,'Høstadmyra torvvekst 2018'!U111)-HARMEAN('Høstadmyra torvvekst 2018'!E111,'Høstadmyra torvvekst 2018'!F111)</f>
        <v>-1.197553565717941</v>
      </c>
    </row>
    <row r="112" spans="1:8" x14ac:dyDescent="0.35">
      <c r="A112" s="1" t="s">
        <v>121</v>
      </c>
      <c r="B112">
        <v>7</v>
      </c>
      <c r="C112">
        <v>12</v>
      </c>
      <c r="D112" s="3" t="s">
        <v>118</v>
      </c>
      <c r="E112" s="15">
        <f>HARMEAN('Høstadmyra torvvekst 2018'!O112,'Høstadmyra torvvekst 2018'!P112)-HARMEAN('Høstadmyra torvvekst 2018'!E112,'Høstadmyra torvvekst 2018'!F112)</f>
        <v>0.30000000000000071</v>
      </c>
      <c r="F112" s="15">
        <f>HARMEAN('Høstadmyra torvvekst 2018'!T112,'Høstadmyra torvvekst 2018'!U112, 'Høstadmyra torvvekst 2018'!V112, 'Høstadmyra torvvekst 2018'!W112)-HARMEAN('Høstadmyra torvvekst 2018'!M112, 'Høstadmyra torvvekst 2018'!L112,'Høstadmyra torvvekst 2018'!O112,'Høstadmyra torvvekst 2018'!P112)</f>
        <v>-1.7239369916849991</v>
      </c>
      <c r="G112" s="15">
        <f>HARMEAN('Høstadmyra torvvekst 2018'!T112,'Høstadmyra torvvekst 2018'!U112)-HARMEAN('Høstadmyra torvvekst 2018'!O112, 'Høstadmyra torvvekst 2018'!P112)</f>
        <v>-1.9009433962264151</v>
      </c>
      <c r="H112" s="15">
        <f>HARMEAN('Høstadmyra torvvekst 2018'!T112,'Høstadmyra torvvekst 2018'!U112)-HARMEAN('Høstadmyra torvvekst 2018'!E112,'Høstadmyra torvvekst 2018'!F112)</f>
        <v>-1.6009433962264144</v>
      </c>
    </row>
    <row r="113" spans="1:8" x14ac:dyDescent="0.35">
      <c r="A113" s="1" t="s">
        <v>122</v>
      </c>
      <c r="B113">
        <v>7</v>
      </c>
      <c r="C113">
        <v>13</v>
      </c>
      <c r="D113" s="3" t="s">
        <v>118</v>
      </c>
      <c r="E113" s="15">
        <f>HARMEAN('Høstadmyra torvvekst 2018'!O113,'Høstadmyra torvvekst 2018'!P113)-HARMEAN('Høstadmyra torvvekst 2018'!E113,'Høstadmyra torvvekst 2018'!F113)</f>
        <v>0.40126582278481049</v>
      </c>
      <c r="F113" s="15">
        <f>HARMEAN('Høstadmyra torvvekst 2018'!T113,'Høstadmyra torvvekst 2018'!U113, 'Høstadmyra torvvekst 2018'!V113, 'Høstadmyra torvvekst 2018'!W113)-HARMEAN('Høstadmyra torvvekst 2018'!M113, 'Høstadmyra torvvekst 2018'!L113,'Høstadmyra torvvekst 2018'!O113,'Høstadmyra torvvekst 2018'!P113)</f>
        <v>-0.8621798786371988</v>
      </c>
      <c r="G113" s="15">
        <f>HARMEAN('Høstadmyra torvvekst 2018'!T113,'Høstadmyra torvvekst 2018'!U113)-HARMEAN('Høstadmyra torvvekst 2018'!O113, 'Høstadmyra torvvekst 2018'!P113)</f>
        <v>-0.65294117647058947</v>
      </c>
      <c r="H113" s="15">
        <f>HARMEAN('Høstadmyra torvvekst 2018'!T113,'Høstadmyra torvvekst 2018'!U113)-HARMEAN('Høstadmyra torvvekst 2018'!E113,'Høstadmyra torvvekst 2018'!F113)</f>
        <v>-0.25167535368577898</v>
      </c>
    </row>
    <row r="114" spans="1:8" x14ac:dyDescent="0.35">
      <c r="A114" s="1" t="s">
        <v>123</v>
      </c>
      <c r="B114">
        <v>7</v>
      </c>
      <c r="C114">
        <v>14</v>
      </c>
      <c r="D114" s="3" t="s">
        <v>118</v>
      </c>
      <c r="E114" s="15">
        <f>HARMEAN('Høstadmyra torvvekst 2018'!O114,'Høstadmyra torvvekst 2018'!P114)-HARMEAN('Høstadmyra torvvekst 2018'!E114,'Høstadmyra torvvekst 2018'!F114)</f>
        <v>-0.34979253112033426</v>
      </c>
      <c r="F114" s="15">
        <f>HARMEAN('Høstadmyra torvvekst 2018'!T114,'Høstadmyra torvvekst 2018'!U114, 'Høstadmyra torvvekst 2018'!V114, 'Høstadmyra torvvekst 2018'!W114)-HARMEAN('Høstadmyra torvvekst 2018'!M114, 'Høstadmyra torvvekst 2018'!L114,'Høstadmyra torvvekst 2018'!O114,'Høstadmyra torvvekst 2018'!P114)</f>
        <v>-2.5777977623343773E-2</v>
      </c>
      <c r="G114" s="15">
        <f>HARMEAN('Høstadmyra torvvekst 2018'!T114,'Høstadmyra torvvekst 2018'!U114)-HARMEAN('Høstadmyra torvvekst 2018'!O114, 'Høstadmyra torvvekst 2018'!P114)</f>
        <v>0.30000000000000071</v>
      </c>
      <c r="H114" s="15">
        <f>HARMEAN('Høstadmyra torvvekst 2018'!T114,'Høstadmyra torvvekst 2018'!U114)-HARMEAN('Høstadmyra torvvekst 2018'!E114,'Høstadmyra torvvekst 2018'!F114)</f>
        <v>-4.979253112033355E-2</v>
      </c>
    </row>
    <row r="115" spans="1:8" x14ac:dyDescent="0.35">
      <c r="A115" s="1" t="s">
        <v>124</v>
      </c>
      <c r="B115">
        <v>7</v>
      </c>
      <c r="C115">
        <v>15</v>
      </c>
      <c r="D115" s="3" t="s">
        <v>118</v>
      </c>
      <c r="E115" s="15">
        <f>HARMEAN('Høstadmyra torvvekst 2018'!O115,'Høstadmyra torvvekst 2018'!P115)-HARMEAN('Høstadmyra torvvekst 2018'!E115,'Høstadmyra torvvekst 2018'!F115)</f>
        <v>1.8032786885245891</v>
      </c>
      <c r="F115" s="15">
        <f>HARMEAN('Høstadmyra torvvekst 2018'!T115,'Høstadmyra torvvekst 2018'!U115, 'Høstadmyra torvvekst 2018'!V115, 'Høstadmyra torvvekst 2018'!W115)-HARMEAN('Høstadmyra torvvekst 2018'!M115, 'Høstadmyra torvvekst 2018'!L115,'Høstadmyra torvvekst 2018'!O115,'Høstadmyra torvvekst 2018'!P115)</f>
        <v>-0.87378920318698583</v>
      </c>
      <c r="G115" s="15">
        <f>HARMEAN('Høstadmyra torvvekst 2018'!T115,'Høstadmyra torvvekst 2018'!U115)-HARMEAN('Høstadmyra torvvekst 2018'!O115, 'Høstadmyra torvvekst 2018'!P115)</f>
        <v>-3.7521951219512193</v>
      </c>
      <c r="H115" s="15">
        <f>HARMEAN('Høstadmyra torvvekst 2018'!T115,'Høstadmyra torvvekst 2018'!U115)-HARMEAN('Høstadmyra torvvekst 2018'!E115,'Høstadmyra torvvekst 2018'!F115)</f>
        <v>-1.9489164334266302</v>
      </c>
    </row>
    <row r="116" spans="1:8" x14ac:dyDescent="0.35">
      <c r="A116" s="1" t="s">
        <v>125</v>
      </c>
      <c r="B116">
        <v>7</v>
      </c>
      <c r="C116">
        <v>16</v>
      </c>
      <c r="D116" s="3" t="s">
        <v>118</v>
      </c>
      <c r="E116" s="15">
        <f>HARMEAN('Høstadmyra torvvekst 2018'!O116,'Høstadmyra torvvekst 2018'!P116)-HARMEAN('Høstadmyra torvvekst 2018'!E116,'Høstadmyra torvvekst 2018'!F116)</f>
        <v>-0.19999999999999929</v>
      </c>
      <c r="F116" s="15">
        <f>HARMEAN('Høstadmyra torvvekst 2018'!T116,'Høstadmyra torvvekst 2018'!U116, 'Høstadmyra torvvekst 2018'!V116, 'Høstadmyra torvvekst 2018'!W116)-HARMEAN('Høstadmyra torvvekst 2018'!M116, 'Høstadmyra torvvekst 2018'!L116,'Høstadmyra torvvekst 2018'!O116,'Høstadmyra torvvekst 2018'!P116)</f>
        <v>-0.79451283903845038</v>
      </c>
      <c r="G116" s="15">
        <f>HARMEAN('Høstadmyra torvvekst 2018'!T116,'Høstadmyra torvvekst 2018'!U116)-HARMEAN('Høstadmyra torvvekst 2018'!O116, 'Høstadmyra torvvekst 2018'!P116)</f>
        <v>-1.0619047619047626</v>
      </c>
      <c r="H116" s="15">
        <f>HARMEAN('Høstadmyra torvvekst 2018'!T116,'Høstadmyra torvvekst 2018'!U116)-HARMEAN('Høstadmyra torvvekst 2018'!E116,'Høstadmyra torvvekst 2018'!F116)</f>
        <v>-1.2619047619047619</v>
      </c>
    </row>
    <row r="117" spans="1:8" x14ac:dyDescent="0.35">
      <c r="A117" s="1" t="s">
        <v>134</v>
      </c>
      <c r="B117">
        <v>8</v>
      </c>
      <c r="C117">
        <v>1</v>
      </c>
      <c r="D117" s="3" t="s">
        <v>118</v>
      </c>
      <c r="E117" s="15">
        <f>HARMEAN('Høstadmyra torvvekst 2018'!O117,'Høstadmyra torvvekst 2018'!P117)-HARMEAN('Høstadmyra torvvekst 2018'!E117,'Høstadmyra torvvekst 2018'!F117)</f>
        <v>0.45018450184501901</v>
      </c>
      <c r="F117" s="15">
        <f>HARMEAN('Høstadmyra torvvekst 2018'!T117,'Høstadmyra torvvekst 2018'!U117, 'Høstadmyra torvvekst 2018'!V117, 'Høstadmyra torvvekst 2018'!W117)-HARMEAN('Høstadmyra torvvekst 2018'!M117, 'Høstadmyra torvvekst 2018'!L117,'Høstadmyra torvvekst 2018'!O117,'Høstadmyra torvvekst 2018'!P117)</f>
        <v>-1.2270149610951542</v>
      </c>
      <c r="G117" s="15">
        <f>HARMEAN('Høstadmyra torvvekst 2018'!T117,'Høstadmyra torvvekst 2018'!U117)-HARMEAN('Høstadmyra torvvekst 2018'!O117, 'Høstadmyra torvvekst 2018'!P117)</f>
        <v>-1.203125</v>
      </c>
      <c r="H117" s="15">
        <f>HARMEAN('Høstadmyra torvvekst 2018'!T117,'Høstadmyra torvvekst 2018'!U117)-HARMEAN('Høstadmyra torvvekst 2018'!E117,'Høstadmyra torvvekst 2018'!F117)</f>
        <v>-0.75294049815498099</v>
      </c>
    </row>
    <row r="118" spans="1:8" x14ac:dyDescent="0.35">
      <c r="A118" s="1" t="s">
        <v>142</v>
      </c>
      <c r="B118">
        <v>8</v>
      </c>
      <c r="C118">
        <v>2</v>
      </c>
      <c r="D118" s="3" t="s">
        <v>118</v>
      </c>
      <c r="E118" s="15">
        <f>HARMEAN('Høstadmyra torvvekst 2018'!O118,'Høstadmyra torvvekst 2018'!P118)-HARMEAN('Høstadmyra torvvekst 2018'!E118,'Høstadmyra torvvekst 2018'!F118)</f>
        <v>0.10384615384615437</v>
      </c>
      <c r="F118" s="15">
        <f>HARMEAN('Høstadmyra torvvekst 2018'!T118,'Høstadmyra torvvekst 2018'!U118, 'Høstadmyra torvvekst 2018'!V118, 'Høstadmyra torvvekst 2018'!W118)-HARMEAN('Høstadmyra torvvekst 2018'!M118, 'Høstadmyra torvvekst 2018'!L118,'Høstadmyra torvvekst 2018'!O118,'Høstadmyra torvvekst 2018'!P118)</f>
        <v>-0.20235831994326148</v>
      </c>
      <c r="G118" s="15">
        <f>HARMEAN('Høstadmyra torvvekst 2018'!T118,'Høstadmyra torvvekst 2018'!U118)-HARMEAN('Høstadmyra torvvekst 2018'!O118, 'Høstadmyra torvvekst 2018'!P118)</f>
        <v>-3.8095238095259276E-3</v>
      </c>
      <c r="H118" s="15">
        <f>HARMEAN('Høstadmyra torvvekst 2018'!T118,'Høstadmyra torvvekst 2018'!U118)-HARMEAN('Høstadmyra torvvekst 2018'!E118,'Høstadmyra torvvekst 2018'!F118)</f>
        <v>0.10003663003662844</v>
      </c>
    </row>
    <row r="119" spans="1:8" x14ac:dyDescent="0.35">
      <c r="A119" s="1" t="s">
        <v>143</v>
      </c>
      <c r="B119">
        <v>8</v>
      </c>
      <c r="C119">
        <v>3</v>
      </c>
      <c r="D119" s="3" t="s">
        <v>118</v>
      </c>
      <c r="E119" s="15">
        <f>HARMEAN('Høstadmyra torvvekst 2018'!O119,'Høstadmyra torvvekst 2018'!P119)-HARMEAN('Høstadmyra torvvekst 2018'!E119,'Høstadmyra torvvekst 2018'!F119)</f>
        <v>-9.8611111111110539E-2</v>
      </c>
      <c r="F119" s="15">
        <f>HARMEAN('Høstadmyra torvvekst 2018'!T119,'Høstadmyra torvvekst 2018'!U119, 'Høstadmyra torvvekst 2018'!V119, 'Høstadmyra torvvekst 2018'!W119)-HARMEAN('Høstadmyra torvvekst 2018'!M119, 'Høstadmyra torvvekst 2018'!L119,'Høstadmyra torvvekst 2018'!O119,'Høstadmyra torvvekst 2018'!P119)</f>
        <v>-0.30267628012319125</v>
      </c>
      <c r="G119" s="15">
        <f>HARMEAN('Høstadmyra torvvekst 2018'!T119,'Høstadmyra torvvekst 2018'!U119)-HARMEAN('Høstadmyra torvvekst 2018'!O119, 'Høstadmyra torvvekst 2018'!P119)</f>
        <v>-0.59999999999999964</v>
      </c>
      <c r="H119" s="15">
        <f>HARMEAN('Høstadmyra torvvekst 2018'!T119,'Høstadmyra torvvekst 2018'!U119)-HARMEAN('Høstadmyra torvvekst 2018'!E119,'Høstadmyra torvvekst 2018'!F119)</f>
        <v>-0.69861111111111018</v>
      </c>
    </row>
    <row r="120" spans="1:8" x14ac:dyDescent="0.35">
      <c r="A120" s="1" t="s">
        <v>144</v>
      </c>
      <c r="B120">
        <v>8</v>
      </c>
      <c r="C120" s="3">
        <v>4</v>
      </c>
      <c r="D120" s="3" t="s">
        <v>118</v>
      </c>
      <c r="E120" s="15">
        <f>HARMEAN('Høstadmyra torvvekst 2018'!O120,'Høstadmyra torvvekst 2018'!P120)-HARMEAN('Høstadmyra torvvekst 2018'!E120,'Høstadmyra torvvekst 2018'!F120)</f>
        <v>-0.14828897338403024</v>
      </c>
      <c r="F120" s="15">
        <f>HARMEAN('Høstadmyra torvvekst 2018'!T120,'Høstadmyra torvvekst 2018'!U120, 'Høstadmyra torvvekst 2018'!V120, 'Høstadmyra torvvekst 2018'!W120)-HARMEAN('Høstadmyra torvvekst 2018'!M120, 'Høstadmyra torvvekst 2018'!L120,'Høstadmyra torvvekst 2018'!O120,'Høstadmyra torvvekst 2018'!P120)</f>
        <v>0.1325051340758634</v>
      </c>
      <c r="G120" s="15">
        <f>HARMEAN('Høstadmyra torvvekst 2018'!T120,'Høstadmyra torvvekst 2018'!U120)-HARMEAN('Høstadmyra torvvekst 2018'!O120, 'Høstadmyra torvvekst 2018'!P120)</f>
        <v>0.29699248120300581</v>
      </c>
      <c r="H120" s="15">
        <f>HARMEAN('Høstadmyra torvvekst 2018'!T120,'Høstadmyra torvvekst 2018'!U120)-HARMEAN('Høstadmyra torvvekst 2018'!E120,'Høstadmyra torvvekst 2018'!F120)</f>
        <v>0.14870350781897557</v>
      </c>
    </row>
    <row r="121" spans="1:8" x14ac:dyDescent="0.35">
      <c r="A121" s="1" t="s">
        <v>145</v>
      </c>
      <c r="B121">
        <v>8</v>
      </c>
      <c r="C121" s="3">
        <v>5</v>
      </c>
      <c r="D121" s="3" t="s">
        <v>118</v>
      </c>
      <c r="E121" s="15">
        <f>HARMEAN('Høstadmyra torvvekst 2018'!O121,'Høstadmyra torvvekst 2018'!P121)-HARMEAN('Høstadmyra torvvekst 2018'!E121,'Høstadmyra torvvekst 2018'!F121)</f>
        <v>-0.29926470588235077</v>
      </c>
      <c r="F121" s="15">
        <f>HARMEAN('Høstadmyra torvvekst 2018'!T121,'Høstadmyra torvvekst 2018'!U121, 'Høstadmyra torvvekst 2018'!V121, 'Høstadmyra torvvekst 2018'!W121)-HARMEAN('Høstadmyra torvvekst 2018'!M121, 'Høstadmyra torvvekst 2018'!L121,'Høstadmyra torvvekst 2018'!O121,'Høstadmyra torvvekst 2018'!P121)</f>
        <v>-0.1949951565937269</v>
      </c>
      <c r="G121" s="15">
        <f>HARMEAN('Høstadmyra torvvekst 2018'!T121,'Høstadmyra torvvekst 2018'!U121)-HARMEAN('Høstadmyra torvvekst 2018'!O121, 'Høstadmyra torvvekst 2018'!P121)</f>
        <v>-0.75019920318725219</v>
      </c>
      <c r="H121" s="15">
        <f>HARMEAN('Høstadmyra torvvekst 2018'!T121,'Høstadmyra torvvekst 2018'!U121)-HARMEAN('Høstadmyra torvvekst 2018'!E121,'Høstadmyra torvvekst 2018'!F121)</f>
        <v>-1.049463909069603</v>
      </c>
    </row>
    <row r="122" spans="1:8" x14ac:dyDescent="0.35">
      <c r="A122" s="1" t="s">
        <v>146</v>
      </c>
      <c r="B122">
        <v>8</v>
      </c>
      <c r="C122" s="3">
        <v>6</v>
      </c>
      <c r="D122" s="3" t="s">
        <v>118</v>
      </c>
      <c r="E122" s="15">
        <f>HARMEAN('Høstadmyra torvvekst 2018'!O122,'Høstadmyra torvvekst 2018'!P122)-HARMEAN('Høstadmyra torvvekst 2018'!E122,'Høstadmyra torvvekst 2018'!F122)</f>
        <v>-0.54978723404255447</v>
      </c>
      <c r="F122" s="15">
        <f>HARMEAN('Høstadmyra torvvekst 2018'!T122,'Høstadmyra torvvekst 2018'!U122, 'Høstadmyra torvvekst 2018'!V122, 'Høstadmyra torvvekst 2018'!W122)-HARMEAN('Høstadmyra torvvekst 2018'!M122, 'Høstadmyra torvvekst 2018'!L122,'Høstadmyra torvvekst 2018'!O122,'Høstadmyra torvvekst 2018'!P122)</f>
        <v>6.8498865722506963E-2</v>
      </c>
      <c r="G122" s="15">
        <f>HARMEAN('Høstadmyra torvvekst 2018'!T122,'Høstadmyra torvvekst 2018'!U122)-HARMEAN('Høstadmyra torvvekst 2018'!O122, 'Høstadmyra torvvekst 2018'!P122)</f>
        <v>-0.10090090090089987</v>
      </c>
      <c r="H122" s="15">
        <f>HARMEAN('Høstadmyra torvvekst 2018'!T122,'Høstadmyra torvvekst 2018'!U122)-HARMEAN('Høstadmyra torvvekst 2018'!E122,'Høstadmyra torvvekst 2018'!F122)</f>
        <v>-0.65068813494345434</v>
      </c>
    </row>
    <row r="123" spans="1:8" x14ac:dyDescent="0.35">
      <c r="A123" s="1" t="s">
        <v>147</v>
      </c>
      <c r="B123">
        <v>8</v>
      </c>
      <c r="C123" s="3">
        <v>7</v>
      </c>
      <c r="D123" s="3" t="s">
        <v>118</v>
      </c>
      <c r="E123" s="15">
        <f>HARMEAN('Høstadmyra torvvekst 2018'!O123,'Høstadmyra torvvekst 2018'!P123)-HARMEAN('Høstadmyra torvvekst 2018'!E123,'Høstadmyra torvvekst 2018'!F123)</f>
        <v>0.10076335877862519</v>
      </c>
      <c r="F123" s="15">
        <f>HARMEAN('Høstadmyra torvvekst 2018'!T123,'Høstadmyra torvvekst 2018'!U123, 'Høstadmyra torvvekst 2018'!V123, 'Høstadmyra torvvekst 2018'!W123)-HARMEAN('Høstadmyra torvvekst 2018'!M123, 'Høstadmyra torvvekst 2018'!L123,'Høstadmyra torvvekst 2018'!O123,'Høstadmyra torvvekst 2018'!P123)</f>
        <v>0.35571017636321045</v>
      </c>
      <c r="G123" s="15">
        <f>HARMEAN('Høstadmyra torvvekst 2018'!T123,'Høstadmyra torvvekst 2018'!U123)-HARMEAN('Høstadmyra torvvekst 2018'!O123, 'Høstadmyra torvvekst 2018'!P123)</f>
        <v>4.9811320754718835E-2</v>
      </c>
      <c r="H123" s="15">
        <f>HARMEAN('Høstadmyra torvvekst 2018'!T123,'Høstadmyra torvvekst 2018'!U123)-HARMEAN('Høstadmyra torvvekst 2018'!E123,'Høstadmyra torvvekst 2018'!F123)</f>
        <v>0.15057467953334402</v>
      </c>
    </row>
    <row r="124" spans="1:8" x14ac:dyDescent="0.35">
      <c r="A124" s="1" t="s">
        <v>148</v>
      </c>
      <c r="B124">
        <v>8</v>
      </c>
      <c r="C124" s="3">
        <v>8</v>
      </c>
      <c r="D124" s="3" t="s">
        <v>118</v>
      </c>
      <c r="E124" s="15">
        <f>HARMEAN('Høstadmyra torvvekst 2018'!O124,'Høstadmyra torvvekst 2018'!P124)-HARMEAN('Høstadmyra torvvekst 2018'!E124,'Høstadmyra torvvekst 2018'!F124)</f>
        <v>-9.9099099099099419E-2</v>
      </c>
      <c r="F124" s="15">
        <f>HARMEAN('Høstadmyra torvvekst 2018'!T124,'Høstadmyra torvvekst 2018'!U124, 'Høstadmyra torvvekst 2018'!V124, 'Høstadmyra torvvekst 2018'!W124)-HARMEAN('Høstadmyra torvvekst 2018'!M124, 'Høstadmyra torvvekst 2018'!L124,'Høstadmyra torvvekst 2018'!O124,'Høstadmyra torvvekst 2018'!P124)</f>
        <v>-1.4332022029897473E-2</v>
      </c>
      <c r="G124" s="15">
        <f>HARMEAN('Høstadmyra torvvekst 2018'!T124,'Høstadmyra torvvekst 2018'!U124)-HARMEAN('Høstadmyra torvvekst 2018'!O124, 'Høstadmyra torvvekst 2018'!P124)</f>
        <v>0.24444444444444358</v>
      </c>
      <c r="H124" s="15">
        <f>HARMEAN('Høstadmyra torvvekst 2018'!T124,'Høstadmyra torvvekst 2018'!U124)-HARMEAN('Høstadmyra torvvekst 2018'!E124,'Høstadmyra torvvekst 2018'!F124)</f>
        <v>0.14534534534534416</v>
      </c>
    </row>
    <row r="125" spans="1:8" x14ac:dyDescent="0.35">
      <c r="A125" s="1" t="s">
        <v>149</v>
      </c>
      <c r="B125">
        <v>8</v>
      </c>
      <c r="C125" s="3">
        <v>9</v>
      </c>
      <c r="D125" s="3" t="s">
        <v>118</v>
      </c>
      <c r="E125" s="15">
        <f>HARMEAN('Høstadmyra torvvekst 2018'!O125,'Høstadmyra torvvekst 2018'!P125)-HARMEAN('Høstadmyra torvvekst 2018'!E125,'Høstadmyra torvvekst 2018'!F125)</f>
        <v>0.15022831050228191</v>
      </c>
      <c r="F125" s="15">
        <f>HARMEAN('Høstadmyra torvvekst 2018'!T125,'Høstadmyra torvvekst 2018'!U125, 'Høstadmyra torvvekst 2018'!V125, 'Høstadmyra torvvekst 2018'!W125)-HARMEAN('Høstadmyra torvvekst 2018'!M125, 'Høstadmyra torvvekst 2018'!L125,'Høstadmyra torvvekst 2018'!O125,'Høstadmyra torvvekst 2018'!P125)</f>
        <v>-6.0446498084328226E-2</v>
      </c>
      <c r="G125" s="15">
        <f>HARMEAN('Høstadmyra torvvekst 2018'!T125,'Høstadmyra torvvekst 2018'!U125)-HARMEAN('Høstadmyra torvvekst 2018'!O125, 'Høstadmyra torvvekst 2018'!P125)</f>
        <v>0</v>
      </c>
      <c r="H125" s="15">
        <f>HARMEAN('Høstadmyra torvvekst 2018'!T125,'Høstadmyra torvvekst 2018'!U125)-HARMEAN('Høstadmyra torvvekst 2018'!E125,'Høstadmyra torvvekst 2018'!F125)</f>
        <v>0.15022831050228191</v>
      </c>
    </row>
    <row r="126" spans="1:8" x14ac:dyDescent="0.35">
      <c r="A126" s="1" t="s">
        <v>135</v>
      </c>
      <c r="B126">
        <v>8</v>
      </c>
      <c r="C126">
        <v>10</v>
      </c>
      <c r="D126" s="3" t="s">
        <v>118</v>
      </c>
      <c r="E126" s="15">
        <f>HARMEAN('Høstadmyra torvvekst 2018'!O126,'Høstadmyra torvvekst 2018'!P126)-HARMEAN('Høstadmyra torvvekst 2018'!E126,'Høstadmyra torvvekst 2018'!F126)</f>
        <v>-9.587628865979525E-2</v>
      </c>
      <c r="F126" s="15">
        <f>HARMEAN('Høstadmyra torvvekst 2018'!T126,'Høstadmyra torvvekst 2018'!U126, 'Høstadmyra torvvekst 2018'!V126, 'Høstadmyra torvvekst 2018'!W126)-HARMEAN('Høstadmyra torvvekst 2018'!M126, 'Høstadmyra torvvekst 2018'!L126,'Høstadmyra torvvekst 2018'!O126,'Høstadmyra torvvekst 2018'!P126)</f>
        <v>-0.20797005853810013</v>
      </c>
      <c r="G126" s="15">
        <f>HARMEAN('Høstadmyra torvvekst 2018'!T126,'Høstadmyra torvvekst 2018'!U126)-HARMEAN('Høstadmyra torvvekst 2018'!O126, 'Høstadmyra torvvekst 2018'!P126)</f>
        <v>-0.3524324324324315</v>
      </c>
      <c r="H126" s="15">
        <f>HARMEAN('Høstadmyra torvvekst 2018'!T126,'Høstadmyra torvvekst 2018'!U126)-HARMEAN('Høstadmyra torvvekst 2018'!E126,'Høstadmyra torvvekst 2018'!F126)</f>
        <v>-0.44830872109222675</v>
      </c>
    </row>
    <row r="127" spans="1:8" x14ac:dyDescent="0.35">
      <c r="A127" s="1" t="s">
        <v>136</v>
      </c>
      <c r="B127">
        <v>8</v>
      </c>
      <c r="C127">
        <v>11</v>
      </c>
      <c r="D127" s="3" t="s">
        <v>118</v>
      </c>
      <c r="E127" s="15">
        <f>HARMEAN('Høstadmyra torvvekst 2018'!O127,'Høstadmyra torvvekst 2018'!P127)-HARMEAN('Høstadmyra torvvekst 2018'!E127,'Høstadmyra torvvekst 2018'!F127)</f>
        <v>1.3502564102564101</v>
      </c>
      <c r="F127" s="15">
        <f>HARMEAN('Høstadmyra torvvekst 2018'!T127,'Høstadmyra torvvekst 2018'!U127, 'Høstadmyra torvvekst 2018'!V127, 'Høstadmyra torvvekst 2018'!W127)-HARMEAN('Høstadmyra torvvekst 2018'!M127, 'Høstadmyra torvvekst 2018'!L127,'Høstadmyra torvvekst 2018'!O127,'Høstadmyra torvvekst 2018'!P127)</f>
        <v>8.4706527754381256E-2</v>
      </c>
      <c r="G127" s="15">
        <f>HARMEAN('Høstadmyra torvvekst 2018'!T127,'Høstadmyra torvvekst 2018'!U127)-HARMEAN('Høstadmyra torvvekst 2018'!O127, 'Høstadmyra torvvekst 2018'!P127)</f>
        <v>-0.3009259259259256</v>
      </c>
      <c r="H127" s="15">
        <f>HARMEAN('Høstadmyra torvvekst 2018'!T127,'Høstadmyra torvvekst 2018'!U127)-HARMEAN('Høstadmyra torvvekst 2018'!E127,'Høstadmyra torvvekst 2018'!F127)</f>
        <v>1.0493304843304845</v>
      </c>
    </row>
    <row r="128" spans="1:8" x14ac:dyDescent="0.35">
      <c r="A128" s="1" t="s">
        <v>137</v>
      </c>
      <c r="B128">
        <v>8</v>
      </c>
      <c r="C128">
        <v>12</v>
      </c>
      <c r="D128" s="3" t="s">
        <v>118</v>
      </c>
      <c r="E128" s="15">
        <f>HARMEAN('Høstadmyra torvvekst 2018'!O128,'Høstadmyra torvvekst 2018'!P128)-HARMEAN('Høstadmyra torvvekst 2018'!E128,'Høstadmyra torvvekst 2018'!F128)</f>
        <v>1.0517928286852598</v>
      </c>
      <c r="F128" s="15">
        <f>HARMEAN('Høstadmyra torvvekst 2018'!T128,'Høstadmyra torvvekst 2018'!U128, 'Høstadmyra torvvekst 2018'!V128, 'Høstadmyra torvvekst 2018'!W128)-HARMEAN('Høstadmyra torvvekst 2018'!M128, 'Høstadmyra torvvekst 2018'!L128,'Høstadmyra torvvekst 2018'!O128,'Høstadmyra torvvekst 2018'!P128)</f>
        <v>0.25292786215458385</v>
      </c>
      <c r="G128" s="15">
        <f>HARMEAN('Høstadmyra torvvekst 2018'!T128,'Høstadmyra torvvekst 2018'!U128)-HARMEAN('Høstadmyra torvvekst 2018'!O128, 'Høstadmyra torvvekst 2018'!P128)</f>
        <v>-1.0031746031746014</v>
      </c>
      <c r="H128" s="15">
        <f>HARMEAN('Høstadmyra torvvekst 2018'!T128,'Høstadmyra torvvekst 2018'!U128)-HARMEAN('Høstadmyra torvvekst 2018'!E128,'Høstadmyra torvvekst 2018'!F128)</f>
        <v>4.8618225510658419E-2</v>
      </c>
    </row>
    <row r="129" spans="1:8" x14ac:dyDescent="0.35">
      <c r="A129" s="1" t="s">
        <v>138</v>
      </c>
      <c r="B129">
        <v>8</v>
      </c>
      <c r="C129">
        <v>13</v>
      </c>
      <c r="D129" s="3" t="s">
        <v>118</v>
      </c>
      <c r="E129" s="15">
        <f>HARMEAN('Høstadmyra torvvekst 2018'!O129,'Høstadmyra torvvekst 2018'!P129)-HARMEAN('Høstadmyra torvvekst 2018'!E129,'Høstadmyra torvvekst 2018'!F129)</f>
        <v>-4.9743589743590277E-2</v>
      </c>
      <c r="F129" s="15">
        <f>HARMEAN('Høstadmyra torvvekst 2018'!T129,'Høstadmyra torvvekst 2018'!U129, 'Høstadmyra torvvekst 2018'!V129, 'Høstadmyra torvvekst 2018'!W129)-HARMEAN('Høstadmyra torvvekst 2018'!M129, 'Høstadmyra torvvekst 2018'!L129,'Høstadmyra torvvekst 2018'!O129,'Høstadmyra torvvekst 2018'!P129)</f>
        <v>-0.43418635526000493</v>
      </c>
      <c r="G129" s="15">
        <f>HARMEAN('Høstadmyra torvvekst 2018'!T129,'Høstadmyra torvvekst 2018'!U129)-HARMEAN('Høstadmyra torvvekst 2018'!O129, 'Høstadmyra torvvekst 2018'!P129)</f>
        <v>-0.80449438202247237</v>
      </c>
      <c r="H129" s="15">
        <f>HARMEAN('Høstadmyra torvvekst 2018'!T129,'Høstadmyra torvvekst 2018'!U129)-HARMEAN('Høstadmyra torvvekst 2018'!E129,'Høstadmyra torvvekst 2018'!F129)</f>
        <v>-0.85423797176606264</v>
      </c>
    </row>
    <row r="130" spans="1:8" x14ac:dyDescent="0.35">
      <c r="A130" s="1" t="s">
        <v>139</v>
      </c>
      <c r="B130">
        <v>8</v>
      </c>
      <c r="C130">
        <v>14</v>
      </c>
      <c r="D130" s="3" t="s">
        <v>118</v>
      </c>
      <c r="E130" s="15">
        <f>HARMEAN('Høstadmyra torvvekst 2018'!O130,'Høstadmyra torvvekst 2018'!P130)-HARMEAN('Høstadmyra torvvekst 2018'!E130,'Høstadmyra torvvekst 2018'!F130)</f>
        <v>0.15211267605633871</v>
      </c>
      <c r="F130" s="15">
        <f>HARMEAN('Høstadmyra torvvekst 2018'!T130,'Høstadmyra torvvekst 2018'!U130, 'Høstadmyra torvvekst 2018'!V130, 'Høstadmyra torvvekst 2018'!W130)-HARMEAN('Høstadmyra torvvekst 2018'!M130, 'Høstadmyra torvvekst 2018'!L130,'Høstadmyra torvvekst 2018'!O130,'Høstadmyra torvvekst 2018'!P130)</f>
        <v>-0.28181523723028157</v>
      </c>
      <c r="G130" s="15">
        <f>HARMEAN('Høstadmyra torvvekst 2018'!T130,'Høstadmyra torvvekst 2018'!U130)-HARMEAN('Høstadmyra torvvekst 2018'!O130, 'Høstadmyra torvvekst 2018'!P130)</f>
        <v>-0.45024154589372145</v>
      </c>
      <c r="H130" s="15">
        <f>HARMEAN('Høstadmyra torvvekst 2018'!T130,'Høstadmyra torvvekst 2018'!U130)-HARMEAN('Høstadmyra torvvekst 2018'!E130,'Høstadmyra torvvekst 2018'!F130)</f>
        <v>-0.29812886983738274</v>
      </c>
    </row>
    <row r="131" spans="1:8" x14ac:dyDescent="0.35">
      <c r="A131" s="1" t="s">
        <v>140</v>
      </c>
      <c r="B131">
        <v>8</v>
      </c>
      <c r="C131">
        <v>15</v>
      </c>
      <c r="D131" s="3" t="s">
        <v>118</v>
      </c>
      <c r="E131" s="15">
        <f>HARMEAN('Høstadmyra torvvekst 2018'!O131,'Høstadmyra torvvekst 2018'!P131)-HARMEAN('Høstadmyra torvvekst 2018'!E131,'Høstadmyra torvvekst 2018'!F131)</f>
        <v>-1.4956989247311849</v>
      </c>
      <c r="F131" s="15">
        <f>HARMEAN('Høstadmyra torvvekst 2018'!T131,'Høstadmyra torvvekst 2018'!U131, 'Høstadmyra torvvekst 2018'!V131, 'Høstadmyra torvvekst 2018'!W131)-HARMEAN('Høstadmyra torvvekst 2018'!M131, 'Høstadmyra torvvekst 2018'!L131,'Høstadmyra torvvekst 2018'!O131,'Høstadmyra torvvekst 2018'!P131)</f>
        <v>-1.2606488196102683</v>
      </c>
      <c r="G131" s="15">
        <f>HARMEAN('Høstadmyra torvvekst 2018'!T131,'Høstadmyra torvvekst 2018'!U131)-HARMEAN('Høstadmyra torvvekst 2018'!O131, 'Høstadmyra torvvekst 2018'!P131)</f>
        <v>-1.1014925373134323</v>
      </c>
      <c r="H131" s="15">
        <f>HARMEAN('Høstadmyra torvvekst 2018'!T131,'Høstadmyra torvvekst 2018'!U131)-HARMEAN('Høstadmyra torvvekst 2018'!E131,'Høstadmyra torvvekst 2018'!F131)</f>
        <v>-2.5971914620446173</v>
      </c>
    </row>
    <row r="132" spans="1:8" x14ac:dyDescent="0.35">
      <c r="A132" s="1" t="s">
        <v>141</v>
      </c>
      <c r="B132">
        <v>8</v>
      </c>
      <c r="C132">
        <v>16</v>
      </c>
      <c r="D132" s="3" t="s">
        <v>118</v>
      </c>
      <c r="E132" s="15">
        <f>HARMEAN('Høstadmyra torvvekst 2018'!O132,'Høstadmyra torvvekst 2018'!P132)-HARMEAN('Høstadmyra torvvekst 2018'!E132,'Høstadmyra torvvekst 2018'!F132)</f>
        <v>-0.147887323943662</v>
      </c>
      <c r="F132" s="15">
        <f>HARMEAN('Høstadmyra torvvekst 2018'!T132,'Høstadmyra torvvekst 2018'!U132, 'Høstadmyra torvvekst 2018'!V132, 'Høstadmyra torvvekst 2018'!W132)-HARMEAN('Høstadmyra torvvekst 2018'!M132, 'Høstadmyra torvvekst 2018'!L132,'Høstadmyra torvvekst 2018'!O132,'Høstadmyra torvvekst 2018'!P132)</f>
        <v>-0.27376553682664273</v>
      </c>
      <c r="G132" s="15">
        <f>HARMEAN('Høstadmyra torvvekst 2018'!T132,'Høstadmyra torvvekst 2018'!U132)-HARMEAN('Høstadmyra torvvekst 2018'!O132, 'Høstadmyra torvvekst 2018'!P132)</f>
        <v>-0.50100000000000122</v>
      </c>
      <c r="H132" s="15">
        <f>HARMEAN('Høstadmyra torvvekst 2018'!T132,'Høstadmyra torvvekst 2018'!U132)-HARMEAN('Høstadmyra torvvekst 2018'!E132,'Høstadmyra torvvekst 2018'!F132)</f>
        <v>-0.64888732394366322</v>
      </c>
    </row>
    <row r="133" spans="1:8" x14ac:dyDescent="0.35">
      <c r="A133" s="1" t="s">
        <v>150</v>
      </c>
      <c r="B133">
        <v>9</v>
      </c>
      <c r="C133">
        <v>1</v>
      </c>
      <c r="D133" s="3" t="s">
        <v>118</v>
      </c>
      <c r="E133" s="15">
        <f>HARMEAN('Høstadmyra torvvekst 2018'!O133,'Høstadmyra torvvekst 2018'!P133)-HARMEAN('Høstadmyra torvvekst 2018'!E133,'Høstadmyra torvvekst 2018'!F133)</f>
        <v>-4.9822064056938231E-2</v>
      </c>
      <c r="F133" s="15">
        <f>HARMEAN('Høstadmyra torvvekst 2018'!T133,'Høstadmyra torvvekst 2018'!U133, 'Høstadmyra torvvekst 2018'!V133, 'Høstadmyra torvvekst 2018'!W133)-HARMEAN('Høstadmyra torvvekst 2018'!M133, 'Høstadmyra torvvekst 2018'!L133,'Høstadmyra torvvekst 2018'!O133,'Høstadmyra torvvekst 2018'!P133)</f>
        <v>-0.81227815857216257</v>
      </c>
      <c r="G133" s="15">
        <f>HARMEAN('Høstadmyra torvvekst 2018'!T133,'Høstadmyra torvvekst 2018'!U133)-HARMEAN('Høstadmyra torvvekst 2018'!O133, 'Høstadmyra torvvekst 2018'!P133)</f>
        <v>-0.75169811320754754</v>
      </c>
      <c r="H133" s="15">
        <f>HARMEAN('Høstadmyra torvvekst 2018'!T133,'Høstadmyra torvvekst 2018'!U133)-HARMEAN('Høstadmyra torvvekst 2018'!E133,'Høstadmyra torvvekst 2018'!F133)</f>
        <v>-0.80152017726448577</v>
      </c>
    </row>
    <row r="134" spans="1:8" x14ac:dyDescent="0.35">
      <c r="A134" s="1" t="s">
        <v>158</v>
      </c>
      <c r="B134">
        <v>9</v>
      </c>
      <c r="C134">
        <v>2</v>
      </c>
      <c r="D134" s="3" t="s">
        <v>118</v>
      </c>
      <c r="E134" s="15">
        <f>HARMEAN('Høstadmyra torvvekst 2018'!O134,'Høstadmyra torvvekst 2018'!P134)-HARMEAN('Høstadmyra torvvekst 2018'!E134,'Høstadmyra torvvekst 2018'!F134)</f>
        <v>-0.84981412639405107</v>
      </c>
      <c r="F134" s="15">
        <f>HARMEAN('Høstadmyra torvvekst 2018'!T134,'Høstadmyra torvvekst 2018'!U134, 'Høstadmyra torvvekst 2018'!V134, 'Høstadmyra torvvekst 2018'!W134)-HARMEAN('Høstadmyra torvvekst 2018'!M134, 'Høstadmyra torvvekst 2018'!L134,'Høstadmyra torvvekst 2018'!O134,'Høstadmyra torvvekst 2018'!P134)</f>
        <v>-0.37242531076396013</v>
      </c>
      <c r="G134" s="15">
        <f>HARMEAN('Høstadmyra torvvekst 2018'!T134,'Høstadmyra torvvekst 2018'!U134)-HARMEAN('Høstadmyra torvvekst 2018'!O134, 'Høstadmyra torvvekst 2018'!P134)</f>
        <v>-0.55020746887966787</v>
      </c>
      <c r="H134" s="15">
        <f>HARMEAN('Høstadmyra torvvekst 2018'!T134,'Høstadmyra torvvekst 2018'!U134)-HARMEAN('Høstadmyra torvvekst 2018'!E134,'Høstadmyra torvvekst 2018'!F134)</f>
        <v>-1.4000215952737189</v>
      </c>
    </row>
    <row r="135" spans="1:8" x14ac:dyDescent="0.35">
      <c r="A135" s="1" t="s">
        <v>159</v>
      </c>
      <c r="B135">
        <v>9</v>
      </c>
      <c r="C135">
        <v>3</v>
      </c>
      <c r="D135" s="3" t="s">
        <v>118</v>
      </c>
      <c r="E135" s="15">
        <f>HARMEAN('Høstadmyra torvvekst 2018'!O135,'Høstadmyra torvvekst 2018'!P135)-HARMEAN('Høstadmyra torvvekst 2018'!E135,'Høstadmyra torvvekst 2018'!F135)</f>
        <v>-0.54978354978354993</v>
      </c>
      <c r="F135" s="15">
        <f>HARMEAN('Høstadmyra torvvekst 2018'!T135,'Høstadmyra torvvekst 2018'!U135, 'Høstadmyra torvvekst 2018'!V135, 'Høstadmyra torvvekst 2018'!W135)-HARMEAN('Høstadmyra torvvekst 2018'!M135, 'Høstadmyra torvvekst 2018'!L135,'Høstadmyra torvvekst 2018'!O135,'Høstadmyra torvvekst 2018'!P135)</f>
        <v>-4.5456423819523195E-4</v>
      </c>
      <c r="G135" s="15">
        <f>HARMEAN('Høstadmyra torvvekst 2018'!T135,'Høstadmyra torvvekst 2018'!U135)-HARMEAN('Høstadmyra torvvekst 2018'!O135, 'Høstadmyra torvvekst 2018'!P135)</f>
        <v>-9.0909090909008228E-4</v>
      </c>
      <c r="H135" s="15">
        <f>HARMEAN('Høstadmyra torvvekst 2018'!T135,'Høstadmyra torvvekst 2018'!U135)-HARMEAN('Høstadmyra torvvekst 2018'!E135,'Høstadmyra torvvekst 2018'!F135)</f>
        <v>-0.55069264069264001</v>
      </c>
    </row>
    <row r="136" spans="1:8" x14ac:dyDescent="0.35">
      <c r="A136" s="1" t="s">
        <v>160</v>
      </c>
      <c r="B136">
        <v>9</v>
      </c>
      <c r="C136" s="3">
        <v>4</v>
      </c>
      <c r="D136" s="3" t="s">
        <v>118</v>
      </c>
      <c r="E136" s="15">
        <f>HARMEAN('Høstadmyra torvvekst 2018'!O136,'Høstadmyra torvvekst 2018'!P136)-HARMEAN('Høstadmyra torvvekst 2018'!E136,'Høstadmyra torvvekst 2018'!F136)</f>
        <v>-4.9844236760126392E-2</v>
      </c>
      <c r="F136" s="15">
        <f>HARMEAN('Høstadmyra torvvekst 2018'!T136,'Høstadmyra torvvekst 2018'!U136, 'Høstadmyra torvvekst 2018'!V136, 'Høstadmyra torvvekst 2018'!W136)-HARMEAN('Høstadmyra torvvekst 2018'!M136, 'Høstadmyra torvvekst 2018'!L136,'Høstadmyra torvvekst 2018'!O136,'Høstadmyra torvvekst 2018'!P136)</f>
        <v>-0.69440239062771347</v>
      </c>
      <c r="G136" s="15">
        <f>HARMEAN('Høstadmyra torvvekst 2018'!T136,'Høstadmyra torvvekst 2018'!U136)-HARMEAN('Høstadmyra torvvekst 2018'!O136, 'Høstadmyra torvvekst 2018'!P136)</f>
        <v>-0.80263157894736992</v>
      </c>
      <c r="H136" s="15">
        <f>HARMEAN('Høstadmyra torvvekst 2018'!T136,'Høstadmyra torvvekst 2018'!U136)-HARMEAN('Høstadmyra torvvekst 2018'!E136,'Høstadmyra torvvekst 2018'!F136)</f>
        <v>-0.85247581570749631</v>
      </c>
    </row>
    <row r="137" spans="1:8" x14ac:dyDescent="0.35">
      <c r="A137" s="1" t="s">
        <v>161</v>
      </c>
      <c r="B137">
        <v>9</v>
      </c>
      <c r="C137" s="3">
        <v>5</v>
      </c>
      <c r="D137" s="3" t="s">
        <v>118</v>
      </c>
      <c r="E137" s="15">
        <f>HARMEAN('Høstadmyra torvvekst 2018'!O137,'Høstadmyra torvvekst 2018'!P137)-HARMEAN('Høstadmyra torvvekst 2018'!E137,'Høstadmyra torvvekst 2018'!F137)</f>
        <v>3.1496062992104612E-3</v>
      </c>
      <c r="F137" s="15">
        <f>HARMEAN('Høstadmyra torvvekst 2018'!T137,'Høstadmyra torvvekst 2018'!U137, 'Høstadmyra torvvekst 2018'!V137, 'Høstadmyra torvvekst 2018'!W137)-HARMEAN('Høstadmyra torvvekst 2018'!M137, 'Høstadmyra torvvekst 2018'!L137,'Høstadmyra torvvekst 2018'!O137,'Høstadmyra torvvekst 2018'!P137)</f>
        <v>-0.85159478805210398</v>
      </c>
      <c r="G137" s="15">
        <f>HARMEAN('Høstadmyra torvvekst 2018'!T137,'Høstadmyra torvvekst 2018'!U137)-HARMEAN('Høstadmyra torvvekst 2018'!O137, 'Høstadmyra torvvekst 2018'!P137)</f>
        <v>-0.85189873417721529</v>
      </c>
      <c r="H137" s="15">
        <f>HARMEAN('Høstadmyra torvvekst 2018'!T137,'Høstadmyra torvvekst 2018'!U137)-HARMEAN('Høstadmyra torvvekst 2018'!E137,'Høstadmyra torvvekst 2018'!F137)</f>
        <v>-0.84874912787800483</v>
      </c>
    </row>
    <row r="138" spans="1:8" x14ac:dyDescent="0.35">
      <c r="A138" s="1" t="s">
        <v>162</v>
      </c>
      <c r="B138">
        <v>9</v>
      </c>
      <c r="C138" s="3">
        <v>6</v>
      </c>
      <c r="D138" s="3" t="s">
        <v>118</v>
      </c>
      <c r="E138" s="15">
        <f>HARMEAN('Høstadmyra torvvekst 2018'!O138,'Høstadmyra torvvekst 2018'!P138)-HARMEAN('Høstadmyra torvvekst 2018'!E138,'Høstadmyra torvvekst 2018'!F138)</f>
        <v>-0.94980842911877339</v>
      </c>
      <c r="F138" s="15">
        <f>HARMEAN('Høstadmyra torvvekst 2018'!T138,'Høstadmyra torvvekst 2018'!U138, 'Høstadmyra torvvekst 2018'!V138, 'Høstadmyra torvvekst 2018'!W138)-HARMEAN('Høstadmyra torvvekst 2018'!M138, 'Høstadmyra torvvekst 2018'!L138,'Høstadmyra torvvekst 2018'!O138,'Høstadmyra torvvekst 2018'!P138)</f>
        <v>-1.1789615285513602</v>
      </c>
      <c r="G138" s="15">
        <f>HARMEAN('Høstadmyra torvvekst 2018'!T138,'Høstadmyra torvvekst 2018'!U138)-HARMEAN('Høstadmyra torvvekst 2018'!O138, 'Høstadmyra torvvekst 2018'!P138)</f>
        <v>-0.65021834061135309</v>
      </c>
      <c r="H138" s="15">
        <f>HARMEAN('Høstadmyra torvvekst 2018'!T138,'Høstadmyra torvvekst 2018'!U138)-HARMEAN('Høstadmyra torvvekst 2018'!E138,'Høstadmyra torvvekst 2018'!F138)</f>
        <v>-1.6000267697301265</v>
      </c>
    </row>
    <row r="139" spans="1:8" x14ac:dyDescent="0.35">
      <c r="A139" s="1" t="s">
        <v>163</v>
      </c>
      <c r="B139">
        <v>9</v>
      </c>
      <c r="C139" s="3">
        <v>7</v>
      </c>
      <c r="D139" s="3" t="s">
        <v>118</v>
      </c>
      <c r="E139" s="15">
        <f>HARMEAN('Høstadmyra torvvekst 2018'!O139,'Høstadmyra torvvekst 2018'!P139)-HARMEAN('Høstadmyra torvvekst 2018'!E139,'Høstadmyra torvvekst 2018'!F139)</f>
        <v>0.15180722891566312</v>
      </c>
      <c r="F139" s="15">
        <f>HARMEAN('Høstadmyra torvvekst 2018'!T139,'Høstadmyra torvvekst 2018'!U139, 'Høstadmyra torvvekst 2018'!V139, 'Høstadmyra torvvekst 2018'!W139)-HARMEAN('Høstadmyra torvvekst 2018'!M139, 'Høstadmyra torvvekst 2018'!L139,'Høstadmyra torvvekst 2018'!O139,'Høstadmyra torvvekst 2018'!P139)</f>
        <v>-0.3856494331842093</v>
      </c>
      <c r="G139" s="15">
        <f>HARMEAN('Høstadmyra torvvekst 2018'!T139,'Høstadmyra torvvekst 2018'!U139)-HARMEAN('Høstadmyra torvvekst 2018'!O139, 'Høstadmyra torvvekst 2018'!P139)</f>
        <v>-0.90085470085470298</v>
      </c>
      <c r="H139" s="15">
        <f>HARMEAN('Høstadmyra torvvekst 2018'!T139,'Høstadmyra torvvekst 2018'!U139)-HARMEAN('Høstadmyra torvvekst 2018'!E139,'Høstadmyra torvvekst 2018'!F139)</f>
        <v>-0.74904747193903987</v>
      </c>
    </row>
    <row r="140" spans="1:8" x14ac:dyDescent="0.35">
      <c r="A140" s="1" t="s">
        <v>164</v>
      </c>
      <c r="B140">
        <v>9</v>
      </c>
      <c r="C140" s="3">
        <v>8</v>
      </c>
      <c r="D140" s="3" t="s">
        <v>118</v>
      </c>
      <c r="E140" s="15">
        <f>HARMEAN('Høstadmyra torvvekst 2018'!O140,'Høstadmyra torvvekst 2018'!P140)-HARMEAN('Høstadmyra torvvekst 2018'!E140,'Høstadmyra torvvekst 2018'!F140)</f>
        <v>-0.19931506849315284</v>
      </c>
      <c r="F140" s="15">
        <f>HARMEAN('Høstadmyra torvvekst 2018'!T140,'Høstadmyra torvvekst 2018'!U140, 'Høstadmyra torvvekst 2018'!V140, 'Høstadmyra torvvekst 2018'!W140)-HARMEAN('Høstadmyra torvvekst 2018'!M140, 'Høstadmyra torvvekst 2018'!L140,'Høstadmyra torvvekst 2018'!O140,'Høstadmyra torvvekst 2018'!P140)</f>
        <v>-7.6402507257558483E-2</v>
      </c>
      <c r="G140" s="15">
        <f>HARMEAN('Høstadmyra torvvekst 2018'!T140,'Høstadmyra torvvekst 2018'!U140)-HARMEAN('Høstadmyra torvvekst 2018'!O140, 'Høstadmyra torvvekst 2018'!P140)</f>
        <v>-0.25017667844522862</v>
      </c>
      <c r="H140" s="15">
        <f>HARMEAN('Høstadmyra torvvekst 2018'!T140,'Høstadmyra torvvekst 2018'!U140)-HARMEAN('Høstadmyra torvvekst 2018'!E140,'Høstadmyra torvvekst 2018'!F140)</f>
        <v>-0.44949174693838145</v>
      </c>
    </row>
    <row r="141" spans="1:8" x14ac:dyDescent="0.35">
      <c r="A141" s="1" t="s">
        <v>165</v>
      </c>
      <c r="B141">
        <v>9</v>
      </c>
      <c r="C141" s="3">
        <v>9</v>
      </c>
      <c r="D141" s="3" t="s">
        <v>118</v>
      </c>
      <c r="E141" s="15">
        <f>HARMEAN('Høstadmyra torvvekst 2018'!O141,'Høstadmyra torvvekst 2018'!P141)-HARMEAN('Høstadmyra torvvekst 2018'!E141,'Høstadmyra torvvekst 2018'!F141)</f>
        <v>-1.3481781376518214</v>
      </c>
      <c r="F141" s="15">
        <f>HARMEAN('Høstadmyra torvvekst 2018'!T141,'Høstadmyra torvvekst 2018'!U141, 'Høstadmyra torvvekst 2018'!V141, 'Høstadmyra torvvekst 2018'!W141)-HARMEAN('Høstadmyra torvvekst 2018'!M141, 'Høstadmyra torvvekst 2018'!L141,'Høstadmyra torvvekst 2018'!O141,'Høstadmyra torvvekst 2018'!P141)</f>
        <v>-1.68110419849571</v>
      </c>
      <c r="G141" s="15">
        <f>HARMEAN('Høstadmyra torvvekst 2018'!T141,'Høstadmyra torvvekst 2018'!U141)-HARMEAN('Høstadmyra torvvekst 2018'!O141, 'Høstadmyra torvvekst 2018'!P141)</f>
        <v>-2</v>
      </c>
      <c r="H141" s="15">
        <f>HARMEAN('Høstadmyra torvvekst 2018'!T141,'Høstadmyra torvvekst 2018'!U141)-HARMEAN('Høstadmyra torvvekst 2018'!E141,'Høstadmyra torvvekst 2018'!F141)</f>
        <v>-3.3481781376518214</v>
      </c>
    </row>
    <row r="142" spans="1:8" x14ac:dyDescent="0.35">
      <c r="A142" s="1" t="s">
        <v>151</v>
      </c>
      <c r="B142">
        <v>9</v>
      </c>
      <c r="C142">
        <v>10</v>
      </c>
      <c r="D142" s="3" t="s">
        <v>118</v>
      </c>
      <c r="E142" s="15">
        <f>HARMEAN('Høstadmyra torvvekst 2018'!O142,'Høstadmyra torvvekst 2018'!P142)-HARMEAN('Høstadmyra torvvekst 2018'!E142,'Høstadmyra torvvekst 2018'!F142)</f>
        <v>-1.1989473684210523</v>
      </c>
      <c r="F142" s="15">
        <f>HARMEAN('Høstadmyra torvvekst 2018'!T142,'Høstadmyra torvvekst 2018'!U142, 'Høstadmyra torvvekst 2018'!V142, 'Høstadmyra torvvekst 2018'!W142)-HARMEAN('Høstadmyra torvvekst 2018'!M142, 'Høstadmyra torvvekst 2018'!L142,'Høstadmyra torvvekst 2018'!O142,'Høstadmyra torvvekst 2018'!P142)</f>
        <v>-0.94930950100336098</v>
      </c>
      <c r="G142" s="15">
        <f>HARMEAN('Høstadmyra torvvekst 2018'!T142,'Høstadmyra torvvekst 2018'!U142)-HARMEAN('Høstadmyra torvvekst 2018'!O142, 'Høstadmyra torvvekst 2018'!P142)</f>
        <v>-1.2014084507042257</v>
      </c>
      <c r="H142" s="15">
        <f>HARMEAN('Høstadmyra torvvekst 2018'!T142,'Høstadmyra torvvekst 2018'!U142)-HARMEAN('Høstadmyra torvvekst 2018'!E142,'Høstadmyra torvvekst 2018'!F142)</f>
        <v>-2.4003558191252781</v>
      </c>
    </row>
    <row r="143" spans="1:8" x14ac:dyDescent="0.35">
      <c r="A143" s="1" t="s">
        <v>152</v>
      </c>
      <c r="B143">
        <v>9</v>
      </c>
      <c r="C143">
        <v>11</v>
      </c>
      <c r="D143" s="3" t="s">
        <v>118</v>
      </c>
      <c r="E143" s="15">
        <f>HARMEAN('Høstadmyra torvvekst 2018'!O143,'Høstadmyra torvvekst 2018'!P143)-HARMEAN('Høstadmyra torvvekst 2018'!E143,'Høstadmyra torvvekst 2018'!F143)</f>
        <v>8.130081300841141E-4</v>
      </c>
      <c r="F143" s="15">
        <f>HARMEAN('Høstadmyra torvvekst 2018'!T143,'Høstadmyra torvvekst 2018'!U143, 'Høstadmyra torvvekst 2018'!V143, 'Høstadmyra torvvekst 2018'!W143)-HARMEAN('Høstadmyra torvvekst 2018'!M143, 'Høstadmyra torvvekst 2018'!L143,'Høstadmyra torvvekst 2018'!O143,'Høstadmyra torvvekst 2018'!P143)</f>
        <v>-0.13281206697132752</v>
      </c>
      <c r="G143" s="15">
        <f>HARMEAN('Høstadmyra torvvekst 2018'!T143,'Høstadmyra torvvekst 2018'!U143)-HARMEAN('Høstadmyra torvvekst 2018'!O143, 'Høstadmyra torvvekst 2018'!P143)</f>
        <v>-0.30083333333333329</v>
      </c>
      <c r="H143" s="15">
        <f>HARMEAN('Høstadmyra torvvekst 2018'!T143,'Høstadmyra torvvekst 2018'!U143)-HARMEAN('Høstadmyra torvvekst 2018'!E143,'Høstadmyra torvvekst 2018'!F143)</f>
        <v>-0.30002032520324917</v>
      </c>
    </row>
    <row r="144" spans="1:8" x14ac:dyDescent="0.35">
      <c r="A144" s="1" t="s">
        <v>153</v>
      </c>
      <c r="B144">
        <v>9</v>
      </c>
      <c r="C144">
        <v>12</v>
      </c>
      <c r="D144" s="3" t="s">
        <v>118</v>
      </c>
      <c r="E144" s="15">
        <f>HARMEAN('Høstadmyra torvvekst 2018'!O144,'Høstadmyra torvvekst 2018'!P144)-HARMEAN('Høstadmyra torvvekst 2018'!E144,'Høstadmyra torvvekst 2018'!F144)</f>
        <v>0</v>
      </c>
      <c r="F144" s="15">
        <f>HARMEAN('Høstadmyra torvvekst 2018'!T144,'Høstadmyra torvvekst 2018'!U144, 'Høstadmyra torvvekst 2018'!V144, 'Høstadmyra torvvekst 2018'!W144)-HARMEAN('Høstadmyra torvvekst 2018'!M144, 'Høstadmyra torvvekst 2018'!L144,'Høstadmyra torvvekst 2018'!O144,'Høstadmyra torvvekst 2018'!P144)</f>
        <v>-1.7460142375378851E-2</v>
      </c>
      <c r="G144" s="15">
        <f>HARMEAN('Høstadmyra torvvekst 2018'!T144,'Høstadmyra torvvekst 2018'!U144)-HARMEAN('Høstadmyra torvvekst 2018'!O144, 'Høstadmyra torvvekst 2018'!P144)</f>
        <v>-5.173745173745381E-2</v>
      </c>
      <c r="H144" s="15">
        <f>HARMEAN('Høstadmyra torvvekst 2018'!T144,'Høstadmyra torvvekst 2018'!U144)-HARMEAN('Høstadmyra torvvekst 2018'!E144,'Høstadmyra torvvekst 2018'!F144)</f>
        <v>-5.173745173745381E-2</v>
      </c>
    </row>
    <row r="145" spans="1:8" x14ac:dyDescent="0.35">
      <c r="A145" s="1" t="s">
        <v>154</v>
      </c>
      <c r="B145">
        <v>9</v>
      </c>
      <c r="C145">
        <v>13</v>
      </c>
      <c r="D145" s="3" t="s">
        <v>118</v>
      </c>
      <c r="E145" s="15">
        <f>HARMEAN('Høstadmyra torvvekst 2018'!O145,'Høstadmyra torvvekst 2018'!P145)-HARMEAN('Høstadmyra torvvekst 2018'!E145,'Høstadmyra torvvekst 2018'!F145)</f>
        <v>-0.2497777777777781</v>
      </c>
      <c r="F145" s="15">
        <f>HARMEAN('Høstadmyra torvvekst 2018'!T145,'Høstadmyra torvvekst 2018'!U145, 'Høstadmyra torvvekst 2018'!V145, 'Høstadmyra torvvekst 2018'!W145)-HARMEAN('Høstadmyra torvvekst 2018'!M145, 'Høstadmyra torvvekst 2018'!L145,'Høstadmyra torvvekst 2018'!O145,'Høstadmyra torvvekst 2018'!P145)</f>
        <v>-1.778572861920944</v>
      </c>
      <c r="G145" s="15">
        <f>HARMEAN('Høstadmyra torvvekst 2018'!T145,'Høstadmyra torvvekst 2018'!U145)-HARMEAN('Høstadmyra torvvekst 2018'!O145, 'Høstadmyra torvvekst 2018'!P145)</f>
        <v>-1.5</v>
      </c>
      <c r="H145" s="15">
        <f>HARMEAN('Høstadmyra torvvekst 2018'!T145,'Høstadmyra torvvekst 2018'!U145)-HARMEAN('Høstadmyra torvvekst 2018'!E145,'Høstadmyra torvvekst 2018'!F145)</f>
        <v>-1.7497777777777781</v>
      </c>
    </row>
    <row r="146" spans="1:8" x14ac:dyDescent="0.35">
      <c r="A146" s="1" t="s">
        <v>155</v>
      </c>
      <c r="B146">
        <v>9</v>
      </c>
      <c r="C146">
        <v>14</v>
      </c>
      <c r="D146" s="3" t="s">
        <v>118</v>
      </c>
      <c r="E146" s="15">
        <f>HARMEAN('Høstadmyra torvvekst 2018'!O146,'Høstadmyra torvvekst 2018'!P146)-HARMEAN('Høstadmyra torvvekst 2018'!E146,'Høstadmyra torvvekst 2018'!F146)</f>
        <v>-0.69999999999999929</v>
      </c>
      <c r="F146" s="15">
        <f>HARMEAN('Høstadmyra torvvekst 2018'!T146,'Høstadmyra torvvekst 2018'!U146, 'Høstadmyra torvvekst 2018'!V146, 'Høstadmyra torvvekst 2018'!W146)-HARMEAN('Høstadmyra torvvekst 2018'!M146, 'Høstadmyra torvvekst 2018'!L146,'Høstadmyra torvvekst 2018'!O146,'Høstadmyra torvvekst 2018'!P146)</f>
        <v>0.21268785562985215</v>
      </c>
      <c r="G146" s="15">
        <f>HARMEAN('Høstadmyra torvvekst 2018'!T146,'Høstadmyra torvvekst 2018'!U146)-HARMEAN('Høstadmyra torvvekst 2018'!O146, 'Høstadmyra torvvekst 2018'!P146)</f>
        <v>-0.40330578512396542</v>
      </c>
      <c r="H146" s="15">
        <f>HARMEAN('Høstadmyra torvvekst 2018'!T146,'Høstadmyra torvvekst 2018'!U146)-HARMEAN('Høstadmyra torvvekst 2018'!E146,'Høstadmyra torvvekst 2018'!F146)</f>
        <v>-1.1033057851239647</v>
      </c>
    </row>
    <row r="147" spans="1:8" x14ac:dyDescent="0.35">
      <c r="A147" s="1" t="s">
        <v>156</v>
      </c>
      <c r="B147">
        <v>9</v>
      </c>
      <c r="C147">
        <v>15</v>
      </c>
      <c r="D147" s="3" t="s">
        <v>118</v>
      </c>
      <c r="E147" s="15">
        <f>HARMEAN('Høstadmyra torvvekst 2018'!O147,'Høstadmyra torvvekst 2018'!P147)-HARMEAN('Høstadmyra torvvekst 2018'!E147,'Høstadmyra torvvekst 2018'!F147)</f>
        <v>-4.8178137651820663E-2</v>
      </c>
      <c r="F147" s="15">
        <f>HARMEAN('Høstadmyra torvvekst 2018'!T147,'Høstadmyra torvvekst 2018'!U147, 'Høstadmyra torvvekst 2018'!V147, 'Høstadmyra torvvekst 2018'!W147)-HARMEAN('Høstadmyra torvvekst 2018'!M147, 'Høstadmyra torvvekst 2018'!L147,'Høstadmyra torvvekst 2018'!O147,'Høstadmyra torvvekst 2018'!P147)</f>
        <v>-0.10804268610249501</v>
      </c>
      <c r="G147" s="15">
        <f>HARMEAN('Høstadmyra torvvekst 2018'!T147,'Høstadmyra torvvekst 2018'!U147)-HARMEAN('Høstadmyra torvvekst 2018'!O147, 'Høstadmyra torvvekst 2018'!P147)</f>
        <v>-0.15020576131687413</v>
      </c>
      <c r="H147" s="15">
        <f>HARMEAN('Høstadmyra torvvekst 2018'!T147,'Høstadmyra torvvekst 2018'!U147)-HARMEAN('Høstadmyra torvvekst 2018'!E147,'Høstadmyra torvvekst 2018'!F147)</f>
        <v>-0.19838389896869479</v>
      </c>
    </row>
    <row r="148" spans="1:8" x14ac:dyDescent="0.35">
      <c r="A148" s="1" t="s">
        <v>157</v>
      </c>
      <c r="B148">
        <v>9</v>
      </c>
      <c r="C148">
        <v>16</v>
      </c>
      <c r="D148" s="3" t="s">
        <v>118</v>
      </c>
      <c r="E148" s="15">
        <f>HARMEAN('Høstadmyra torvvekst 2018'!O148,'Høstadmyra torvvekst 2018'!P148)-HARMEAN('Høstadmyra torvvekst 2018'!E148,'Høstadmyra torvvekst 2018'!F148)</f>
        <v>-0.24984709480122191</v>
      </c>
      <c r="F148" s="15">
        <f>HARMEAN('Høstadmyra torvvekst 2018'!T148,'Høstadmyra torvvekst 2018'!U148, 'Høstadmyra torvvekst 2018'!V148, 'Høstadmyra torvvekst 2018'!W148)-HARMEAN('Høstadmyra torvvekst 2018'!M148, 'Høstadmyra torvvekst 2018'!L148,'Høstadmyra torvvekst 2018'!O148,'Høstadmyra torvvekst 2018'!P148)</f>
        <v>-0.24891940021370118</v>
      </c>
      <c r="G148" s="15">
        <f>HARMEAN('Høstadmyra torvvekst 2018'!T148,'Høstadmyra torvvekst 2018'!U148)-HARMEAN('Høstadmyra torvvekst 2018'!O148, 'Høstadmyra torvvekst 2018'!P148)</f>
        <v>-0.10000000000000142</v>
      </c>
      <c r="H148" s="15">
        <f>HARMEAN('Høstadmyra torvvekst 2018'!T148,'Høstadmyra torvvekst 2018'!U148)-HARMEAN('Høstadmyra torvvekst 2018'!E148,'Høstadmyra torvvekst 2018'!F148)</f>
        <v>-0.34984709480122334</v>
      </c>
    </row>
    <row r="149" spans="1:8" x14ac:dyDescent="0.35">
      <c r="A149" s="1" t="s">
        <v>166</v>
      </c>
      <c r="B149">
        <v>10</v>
      </c>
      <c r="C149">
        <v>1</v>
      </c>
      <c r="D149" s="3" t="s">
        <v>167</v>
      </c>
      <c r="E149" s="15">
        <f>HARMEAN('Høstadmyra torvvekst 2018'!O149,'Høstadmyra torvvekst 2018'!P149)-HARMEAN('Høstadmyra torvvekst 2018'!E149,'Høstadmyra torvvekst 2018'!F149)</f>
        <v>5.0605648400052772E-2</v>
      </c>
      <c r="F149" s="15">
        <f>HARMEAN('Høstadmyra torvvekst 2018'!T149,'Høstadmyra torvvekst 2018'!U149, 'Høstadmyra torvvekst 2018'!V149, 'Høstadmyra torvvekst 2018'!W149)-HARMEAN('Høstadmyra torvvekst 2018'!M149, 'Høstadmyra torvvekst 2018'!L149,'Høstadmyra torvvekst 2018'!O149,'Høstadmyra torvvekst 2018'!P149)</f>
        <v>-0.32534699260101263</v>
      </c>
      <c r="G149" s="15">
        <f>HARMEAN('Høstadmyra torvvekst 2018'!T149,'Høstadmyra torvvekst 2018'!U149)-HARMEAN('Høstadmyra torvvekst 2018'!O149, 'Høstadmyra torvvekst 2018'!P149)</f>
        <v>-0.30165104863900005</v>
      </c>
      <c r="H149" s="15">
        <f>HARMEAN('Høstadmyra torvvekst 2018'!T149,'Høstadmyra torvvekst 2018'!U149)-HARMEAN('Høstadmyra torvvekst 2018'!E149,'Høstadmyra torvvekst 2018'!F149)</f>
        <v>-0.25104540023894728</v>
      </c>
    </row>
    <row r="150" spans="1:8" x14ac:dyDescent="0.35">
      <c r="A150" s="1" t="s">
        <v>175</v>
      </c>
      <c r="B150">
        <v>10</v>
      </c>
      <c r="C150">
        <v>2</v>
      </c>
      <c r="D150" s="3" t="s">
        <v>167</v>
      </c>
      <c r="E150" s="15">
        <f>HARMEAN('Høstadmyra torvvekst 2018'!O150,'Høstadmyra torvvekst 2018'!P150)-HARMEAN('Høstadmyra torvvekst 2018'!E150,'Høstadmyra torvvekst 2018'!F150)</f>
        <v>0</v>
      </c>
      <c r="F150" s="15">
        <f>HARMEAN('Høstadmyra torvvekst 2018'!T150,'Høstadmyra torvvekst 2018'!U150, 'Høstadmyra torvvekst 2018'!V150, 'Høstadmyra torvvekst 2018'!W150)-HARMEAN('Høstadmyra torvvekst 2018'!M150, 'Høstadmyra torvvekst 2018'!L150,'Høstadmyra torvvekst 2018'!O150,'Høstadmyra torvvekst 2018'!P150)</f>
        <v>6.8334655341548256E-2</v>
      </c>
      <c r="G150" s="15">
        <f>HARMEAN('Høstadmyra torvvekst 2018'!T150,'Høstadmyra torvvekst 2018'!U150)-HARMEAN('Høstadmyra torvvekst 2018'!O150, 'Høstadmyra torvvekst 2018'!P150)</f>
        <v>0.19831585809746244</v>
      </c>
      <c r="H150" s="15">
        <f>HARMEAN('Høstadmyra torvvekst 2018'!T150,'Høstadmyra torvvekst 2018'!U150)-HARMEAN('Høstadmyra torvvekst 2018'!E150,'Høstadmyra torvvekst 2018'!F150)</f>
        <v>0.19831585809746244</v>
      </c>
    </row>
    <row r="151" spans="1:8" x14ac:dyDescent="0.35">
      <c r="A151" s="1" t="s">
        <v>176</v>
      </c>
      <c r="B151">
        <v>10</v>
      </c>
      <c r="C151">
        <v>3</v>
      </c>
      <c r="D151" s="3" t="s">
        <v>167</v>
      </c>
      <c r="E151" s="15">
        <f>HARMEAN('Høstadmyra torvvekst 2018'!O151,'Høstadmyra torvvekst 2018'!P151)-HARMEAN('Høstadmyra torvvekst 2018'!E151,'Høstadmyra torvvekst 2018'!F151)</f>
        <v>-0.14938275873992701</v>
      </c>
      <c r="F151" s="15">
        <f>HARMEAN('Høstadmyra torvvekst 2018'!T151,'Høstadmyra torvvekst 2018'!U151, 'Høstadmyra torvvekst 2018'!V151, 'Høstadmyra torvvekst 2018'!W151)-HARMEAN('Høstadmyra torvvekst 2018'!M151, 'Høstadmyra torvvekst 2018'!L151,'Høstadmyra torvvekst 2018'!O151,'Høstadmyra torvvekst 2018'!P151)</f>
        <v>4.9158952327331917E-2</v>
      </c>
      <c r="G151" s="15">
        <f>HARMEAN('Høstadmyra torvvekst 2018'!T151,'Høstadmyra torvvekst 2018'!U151)-HARMEAN('Høstadmyra torvvekst 2018'!O151, 'Høstadmyra torvvekst 2018'!P151)</f>
        <v>-5.063113111353168E-2</v>
      </c>
      <c r="H151" s="15">
        <f>HARMEAN('Høstadmyra torvvekst 2018'!T151,'Høstadmyra torvvekst 2018'!U151)-HARMEAN('Høstadmyra torvvekst 2018'!E151,'Høstadmyra torvvekst 2018'!F151)</f>
        <v>-0.20001388985345869</v>
      </c>
    </row>
    <row r="152" spans="1:8" x14ac:dyDescent="0.35">
      <c r="A152" s="1" t="s">
        <v>177</v>
      </c>
      <c r="B152">
        <v>10</v>
      </c>
      <c r="C152" s="3">
        <v>4</v>
      </c>
      <c r="D152" s="3" t="s">
        <v>167</v>
      </c>
      <c r="E152" s="15">
        <f>HARMEAN('Høstadmyra torvvekst 2018'!O152,'Høstadmyra torvvekst 2018'!P152)-HARMEAN('Høstadmyra torvvekst 2018'!E152,'Høstadmyra torvvekst 2018'!F152)</f>
        <v>0.44978165938864656</v>
      </c>
      <c r="F152" s="15">
        <f>HARMEAN('Høstadmyra torvvekst 2018'!T152,'Høstadmyra torvvekst 2018'!U152, 'Høstadmyra torvvekst 2018'!V152, 'Høstadmyra torvvekst 2018'!W152)-HARMEAN('Høstadmyra torvvekst 2018'!M152, 'Høstadmyra torvvekst 2018'!L152,'Høstadmyra torvvekst 2018'!O152,'Høstadmyra torvvekst 2018'!P152)</f>
        <v>-2.5198528984839541E-2</v>
      </c>
      <c r="G152" s="15">
        <f>HARMEAN('Høstadmyra torvvekst 2018'!T152,'Høstadmyra torvvekst 2018'!U152)-HARMEAN('Høstadmyra torvvekst 2018'!O152, 'Høstadmyra torvvekst 2018'!P152)</f>
        <v>-1.7467248908307198E-3</v>
      </c>
      <c r="H152" s="15">
        <f>HARMEAN('Høstadmyra torvvekst 2018'!T152,'Høstadmyra torvvekst 2018'!U152)-HARMEAN('Høstadmyra torvvekst 2018'!E152,'Høstadmyra torvvekst 2018'!F152)</f>
        <v>0.44803493449781584</v>
      </c>
    </row>
    <row r="153" spans="1:8" x14ac:dyDescent="0.35">
      <c r="A153" s="1" t="s">
        <v>178</v>
      </c>
      <c r="B153">
        <v>10</v>
      </c>
      <c r="C153" s="3">
        <v>5</v>
      </c>
      <c r="D153" s="3" t="s">
        <v>167</v>
      </c>
      <c r="E153" s="15">
        <f>HARMEAN('Høstadmyra torvvekst 2018'!O153,'Høstadmyra torvvekst 2018'!P153)-HARMEAN('Høstadmyra torvvekst 2018'!E153,'Høstadmyra torvvekst 2018'!F153)</f>
        <v>-0.15103884372176779</v>
      </c>
      <c r="F153" s="15">
        <f>HARMEAN('Høstadmyra torvvekst 2018'!T153,'Høstadmyra torvvekst 2018'!U153, 'Høstadmyra torvvekst 2018'!V153, 'Høstadmyra torvvekst 2018'!W153)-HARMEAN('Høstadmyra torvvekst 2018'!M153, 'Høstadmyra torvvekst 2018'!L153,'Høstadmyra torvvekst 2018'!O153,'Høstadmyra torvvekst 2018'!P153)</f>
        <v>-0.54714033056566436</v>
      </c>
      <c r="G153" s="15">
        <f>HARMEAN('Høstadmyra torvvekst 2018'!T153,'Høstadmyra torvvekst 2018'!U153)-HARMEAN('Høstadmyra torvvekst 2018'!O153, 'Høstadmyra torvvekst 2018'!P153)</f>
        <v>-0.74814814814814845</v>
      </c>
      <c r="H153" s="15">
        <f>HARMEAN('Høstadmyra torvvekst 2018'!T153,'Høstadmyra torvvekst 2018'!U153)-HARMEAN('Høstadmyra torvvekst 2018'!E153,'Høstadmyra torvvekst 2018'!F153)</f>
        <v>-0.89918699186991624</v>
      </c>
    </row>
    <row r="154" spans="1:8" x14ac:dyDescent="0.35">
      <c r="A154" s="1" t="s">
        <v>179</v>
      </c>
      <c r="B154">
        <v>10</v>
      </c>
      <c r="C154" s="3">
        <v>6</v>
      </c>
      <c r="D154" s="3" t="s">
        <v>167</v>
      </c>
      <c r="E154" s="15">
        <f>HARMEAN('Høstadmyra torvvekst 2018'!O154,'Høstadmyra torvvekst 2018'!P154)-HARMEAN('Høstadmyra torvvekst 2018'!E154,'Høstadmyra torvvekst 2018'!F154)</f>
        <v>-0.2490124432154861</v>
      </c>
      <c r="F154" s="15" t="e">
        <f>HARMEAN('Høstadmyra torvvekst 2018'!T154,'Høstadmyra torvvekst 2018'!U154, 'Høstadmyra torvvekst 2018'!V154, 'Høstadmyra torvvekst 2018'!W154)-HARMEAN('Høstadmyra torvvekst 2018'!M154, 'Høstadmyra torvvekst 2018'!L154,'Høstadmyra torvvekst 2018'!O154,'Høstadmyra torvvekst 2018'!P154)</f>
        <v>#N/A</v>
      </c>
      <c r="G154" s="15" t="e">
        <f>HARMEAN('Høstadmyra torvvekst 2018'!T154,'Høstadmyra torvvekst 2018'!U154)-HARMEAN('Høstadmyra torvvekst 2018'!O154, 'Høstadmyra torvvekst 2018'!P154)</f>
        <v>#N/A</v>
      </c>
    </row>
    <row r="155" spans="1:8" x14ac:dyDescent="0.35">
      <c r="A155" s="1" t="s">
        <v>353</v>
      </c>
      <c r="E155" s="15" t="e">
        <f>HARMEAN('Høstadmyra torvvekst 2018'!O155,'Høstadmyra torvvekst 2018'!P155)-HARMEAN('Høstadmyra torvvekst 2018'!E155,'Høstadmyra torvvekst 2018'!F155)</f>
        <v>#N/A</v>
      </c>
      <c r="F155" s="15" t="e">
        <f>HARMEAN('Høstadmyra torvvekst 2018'!T155,'Høstadmyra torvvekst 2018'!U155, 'Høstadmyra torvvekst 2018'!V155, 'Høstadmyra torvvekst 2018'!W155)-HARMEAN('Høstadmyra torvvekst 2018'!M155, 'Høstadmyra torvvekst 2018'!L155,'Høstadmyra torvvekst 2018'!O155,'Høstadmyra torvvekst 2018'!P155)</f>
        <v>#N/A</v>
      </c>
      <c r="G155" s="15" t="e">
        <f>HARMEAN('Høstadmyra torvvekst 2018'!T155,'Høstadmyra torvvekst 2018'!U155)-HARMEAN('Høstadmyra torvvekst 2018'!O155, 'Høstadmyra torvvekst 2018'!P155)</f>
        <v>#N/A</v>
      </c>
    </row>
    <row r="156" spans="1:8" x14ac:dyDescent="0.35">
      <c r="A156" s="1" t="s">
        <v>180</v>
      </c>
      <c r="B156">
        <v>10</v>
      </c>
      <c r="C156" s="3">
        <v>7</v>
      </c>
      <c r="D156" s="3" t="s">
        <v>167</v>
      </c>
      <c r="E156" s="15">
        <f>HARMEAN('Høstadmyra torvvekst 2018'!O156,'Høstadmyra torvvekst 2018'!P156)-HARMEAN('Høstadmyra torvvekst 2018'!E156,'Høstadmyra torvvekst 2018'!F156)</f>
        <v>-0.5</v>
      </c>
      <c r="F156" s="15">
        <f>HARMEAN('Høstadmyra torvvekst 2018'!T156,'Høstadmyra torvvekst 2018'!U156, 'Høstadmyra torvvekst 2018'!V156, 'Høstadmyra torvvekst 2018'!W156)-HARMEAN('Høstadmyra torvvekst 2018'!M156, 'Høstadmyra torvvekst 2018'!L156,'Høstadmyra torvvekst 2018'!O156,'Høstadmyra torvvekst 2018'!P156)</f>
        <v>-0.75589738955392427</v>
      </c>
      <c r="G156" s="15">
        <f>HARMEAN('Høstadmyra torvvekst 2018'!T156,'Høstadmyra torvvekst 2018'!U156)-HARMEAN('Høstadmyra torvvekst 2018'!O156, 'Høstadmyra torvvekst 2018'!P156)</f>
        <v>-0.85025906735751278</v>
      </c>
      <c r="H156" s="15">
        <f>HARMEAN('Høstadmyra torvvekst 2018'!T156,'Høstadmyra torvvekst 2018'!U156)-HARMEAN('Høstadmyra torvvekst 2018'!E156,'Høstadmyra torvvekst 2018'!F156)</f>
        <v>-1.3502590673575128</v>
      </c>
    </row>
    <row r="157" spans="1:8" x14ac:dyDescent="0.35">
      <c r="A157" s="1" t="s">
        <v>181</v>
      </c>
      <c r="B157">
        <v>10</v>
      </c>
      <c r="C157" s="3">
        <v>8</v>
      </c>
      <c r="D157" s="3" t="s">
        <v>167</v>
      </c>
      <c r="E157" s="15">
        <f>HARMEAN('Høstadmyra torvvekst 2018'!O157,'Høstadmyra torvvekst 2018'!P157)-HARMEAN('Høstadmyra torvvekst 2018'!E157,'Høstadmyra torvvekst 2018'!F157)</f>
        <v>-0.5</v>
      </c>
      <c r="F157" s="15">
        <f>HARMEAN('Høstadmyra torvvekst 2018'!T157,'Høstadmyra torvvekst 2018'!U157, 'Høstadmyra torvvekst 2018'!V157, 'Høstadmyra torvvekst 2018'!W157)-HARMEAN('Høstadmyra torvvekst 2018'!M157, 'Høstadmyra torvvekst 2018'!L157,'Høstadmyra torvvekst 2018'!O157,'Høstadmyra torvvekst 2018'!P157)</f>
        <v>5.4400011948342097E-2</v>
      </c>
      <c r="G157" s="15">
        <f>HARMEAN('Høstadmyra torvvekst 2018'!T157,'Høstadmyra torvvekst 2018'!U157)-HARMEAN('Høstadmyra torvvekst 2018'!O157, 'Høstadmyra torvvekst 2018'!P157)</f>
        <v>-5.0264550264548902E-2</v>
      </c>
      <c r="H157" s="15">
        <f>HARMEAN('Høstadmyra torvvekst 2018'!T157,'Høstadmyra torvvekst 2018'!U157)-HARMEAN('Høstadmyra torvvekst 2018'!E157,'Høstadmyra torvvekst 2018'!F157)</f>
        <v>-0.5502645502645489</v>
      </c>
    </row>
    <row r="158" spans="1:8" x14ac:dyDescent="0.35">
      <c r="A158" s="1" t="s">
        <v>182</v>
      </c>
      <c r="B158">
        <v>10</v>
      </c>
      <c r="C158" s="3">
        <v>9</v>
      </c>
      <c r="D158" s="3" t="s">
        <v>167</v>
      </c>
      <c r="E158" s="15">
        <f>HARMEAN('Høstadmyra torvvekst 2018'!O158,'Høstadmyra torvvekst 2018'!P158)-HARMEAN('Høstadmyra torvvekst 2018'!E158,'Høstadmyra torvvekst 2018'!F158)</f>
        <v>-0.64534013605441842</v>
      </c>
      <c r="F158" s="15">
        <f>HARMEAN('Høstadmyra torvvekst 2018'!T158,'Høstadmyra torvvekst 2018'!U158, 'Høstadmyra torvvekst 2018'!V158, 'Høstadmyra torvvekst 2018'!W158)-HARMEAN('Høstadmyra torvvekst 2018'!M158, 'Høstadmyra torvvekst 2018'!L158,'Høstadmyra torvvekst 2018'!O158,'Høstadmyra torvvekst 2018'!P158)</f>
        <v>-1.0102015654131851</v>
      </c>
      <c r="G158" s="15">
        <f>HARMEAN('Høstadmyra torvvekst 2018'!T158,'Høstadmyra torvvekst 2018'!U158)-HARMEAN('Høstadmyra torvvekst 2018'!O158, 'Høstadmyra torvvekst 2018'!P158)</f>
        <v>-1.2496598639455803</v>
      </c>
      <c r="H158" s="15">
        <f>HARMEAN('Høstadmyra torvvekst 2018'!T158,'Høstadmyra torvvekst 2018'!U158)-HARMEAN('Høstadmyra torvvekst 2018'!E158,'Høstadmyra torvvekst 2018'!F158)</f>
        <v>-1.8949999999999987</v>
      </c>
    </row>
    <row r="159" spans="1:8" x14ac:dyDescent="0.35">
      <c r="A159" s="1" t="s">
        <v>168</v>
      </c>
      <c r="B159">
        <v>10</v>
      </c>
      <c r="C159">
        <v>10</v>
      </c>
      <c r="D159" s="3" t="s">
        <v>167</v>
      </c>
      <c r="E159" s="15">
        <f>HARMEAN('Høstadmyra torvvekst 2018'!O159,'Høstadmyra torvvekst 2018'!P159)-HARMEAN('Høstadmyra torvvekst 2018'!E159,'Høstadmyra torvvekst 2018'!F159)</f>
        <v>5.5938551387036739E-2</v>
      </c>
      <c r="F159" s="15">
        <f>HARMEAN('Høstadmyra torvvekst 2018'!T159,'Høstadmyra torvvekst 2018'!U159, 'Høstadmyra torvvekst 2018'!V159, 'Høstadmyra torvvekst 2018'!W159)-HARMEAN('Høstadmyra torvvekst 2018'!M159, 'Høstadmyra torvvekst 2018'!L159,'Høstadmyra torvvekst 2018'!O159,'Høstadmyra torvvekst 2018'!P159)</f>
        <v>-0.37398206997533201</v>
      </c>
      <c r="G159" s="15">
        <f>HARMEAN('Høstadmyra torvvekst 2018'!T159,'Høstadmyra torvvekst 2018'!U159)-HARMEAN('Høstadmyra torvvekst 2018'!O159, 'Høstadmyra torvvekst 2018'!P159)</f>
        <v>-0.30003919519205624</v>
      </c>
      <c r="H159" s="15">
        <f>HARMEAN('Høstadmyra torvvekst 2018'!T159,'Høstadmyra torvvekst 2018'!U159)-HARMEAN('Høstadmyra torvvekst 2018'!E159,'Høstadmyra torvvekst 2018'!F159)</f>
        <v>-0.2441006438050195</v>
      </c>
    </row>
    <row r="160" spans="1:8" x14ac:dyDescent="0.35">
      <c r="A160" s="1" t="s">
        <v>169</v>
      </c>
      <c r="B160">
        <v>10</v>
      </c>
      <c r="C160">
        <v>11</v>
      </c>
      <c r="D160" s="3" t="s">
        <v>167</v>
      </c>
      <c r="E160" s="15">
        <f>HARMEAN('Høstadmyra torvvekst 2018'!O160,'Høstadmyra torvvekst 2018'!P160)-HARMEAN('Høstadmyra torvvekst 2018'!E160,'Høstadmyra torvvekst 2018'!F160)</f>
        <v>-0.24968152866242033</v>
      </c>
      <c r="F160" s="15">
        <f>HARMEAN('Høstadmyra torvvekst 2018'!T160,'Høstadmyra torvvekst 2018'!U160, 'Høstadmyra torvvekst 2018'!V160, 'Høstadmyra torvvekst 2018'!W160)-HARMEAN('Høstadmyra torvvekst 2018'!M160, 'Høstadmyra torvvekst 2018'!L160,'Høstadmyra torvvekst 2018'!O160,'Høstadmyra torvvekst 2018'!P160)</f>
        <v>-0.32683923186412134</v>
      </c>
      <c r="G160" s="15">
        <f>HARMEAN('Høstadmyra torvvekst 2018'!T160,'Høstadmyra torvvekst 2018'!U160)-HARMEAN('Høstadmyra torvvekst 2018'!O160, 'Høstadmyra torvvekst 2018'!P160)</f>
        <v>-0.40138888888889035</v>
      </c>
      <c r="H160" s="15">
        <f>HARMEAN('Høstadmyra torvvekst 2018'!T160,'Høstadmyra torvvekst 2018'!U160)-HARMEAN('Høstadmyra torvvekst 2018'!E160,'Høstadmyra torvvekst 2018'!F160)</f>
        <v>-0.65107041755131068</v>
      </c>
    </row>
    <row r="161" spans="1:8" x14ac:dyDescent="0.35">
      <c r="A161" s="1" t="s">
        <v>170</v>
      </c>
      <c r="B161">
        <v>10</v>
      </c>
      <c r="C161">
        <v>12</v>
      </c>
      <c r="D161" s="3" t="s">
        <v>167</v>
      </c>
      <c r="E161" s="15">
        <f>HARMEAN('Høstadmyra torvvekst 2018'!O161,'Høstadmyra torvvekst 2018'!P161)-HARMEAN('Høstadmyra torvvekst 2018'!E161,'Høstadmyra torvvekst 2018'!F161)</f>
        <v>-0.94936740160725286</v>
      </c>
      <c r="F161" s="15">
        <f>HARMEAN('Høstadmyra torvvekst 2018'!T161,'Høstadmyra torvvekst 2018'!U161, 'Høstadmyra torvvekst 2018'!V161, 'Høstadmyra torvvekst 2018'!W161)-HARMEAN('Høstadmyra torvvekst 2018'!M161, 'Høstadmyra torvvekst 2018'!L161,'Høstadmyra torvvekst 2018'!O161,'Høstadmyra torvvekst 2018'!P161)</f>
        <v>0.27294500088283513</v>
      </c>
      <c r="G161" s="15">
        <f>HARMEAN('Høstadmyra torvvekst 2018'!T161,'Høstadmyra torvvekst 2018'!U161)-HARMEAN('Høstadmyra torvvekst 2018'!O161, 'Høstadmyra torvvekst 2018'!P161)</f>
        <v>9.8124290768305755E-2</v>
      </c>
      <c r="H161" s="15">
        <f>HARMEAN('Høstadmyra torvvekst 2018'!T161,'Høstadmyra torvvekst 2018'!U161)-HARMEAN('Høstadmyra torvvekst 2018'!E161,'Høstadmyra torvvekst 2018'!F161)</f>
        <v>-0.8512431108389471</v>
      </c>
    </row>
    <row r="162" spans="1:8" x14ac:dyDescent="0.35">
      <c r="A162" s="1" t="s">
        <v>171</v>
      </c>
      <c r="B162">
        <v>10</v>
      </c>
      <c r="C162">
        <v>13</v>
      </c>
      <c r="D162" s="3" t="s">
        <v>167</v>
      </c>
      <c r="E162" s="15">
        <f>HARMEAN('Høstadmyra torvvekst 2018'!O162,'Høstadmyra torvvekst 2018'!P162)-HARMEAN('Høstadmyra torvvekst 2018'!E162,'Høstadmyra torvvekst 2018'!F162)</f>
        <v>-0.60106382978723261</v>
      </c>
      <c r="F162" s="15">
        <f>HARMEAN('Høstadmyra torvvekst 2018'!T162,'Høstadmyra torvvekst 2018'!U162, 'Høstadmyra torvvekst 2018'!V162, 'Høstadmyra torvvekst 2018'!W162)-HARMEAN('Høstadmyra torvvekst 2018'!M162, 'Høstadmyra torvvekst 2018'!L162,'Høstadmyra torvvekst 2018'!O162,'Høstadmyra torvvekst 2018'!P162)</f>
        <v>-0.12843943858865003</v>
      </c>
      <c r="G162" s="15">
        <f>HARMEAN('Høstadmyra torvvekst 2018'!T162,'Høstadmyra torvvekst 2018'!U162)-HARMEAN('Høstadmyra torvvekst 2018'!O162, 'Høstadmyra torvvekst 2018'!P162)</f>
        <v>-0.40004728132387868</v>
      </c>
      <c r="H162" s="15">
        <f>HARMEAN('Høstadmyra torvvekst 2018'!T162,'Høstadmyra torvvekst 2018'!U162)-HARMEAN('Høstadmyra torvvekst 2018'!E162,'Høstadmyra torvvekst 2018'!F162)</f>
        <v>-1.0011111111111113</v>
      </c>
    </row>
    <row r="163" spans="1:8" x14ac:dyDescent="0.35">
      <c r="A163" s="1" t="s">
        <v>172</v>
      </c>
      <c r="B163">
        <v>10</v>
      </c>
      <c r="C163">
        <v>14</v>
      </c>
      <c r="D163" s="3" t="s">
        <v>167</v>
      </c>
      <c r="E163" s="15">
        <f>HARMEAN('Høstadmyra torvvekst 2018'!O163,'Høstadmyra torvvekst 2018'!P163)-HARMEAN('Høstadmyra torvvekst 2018'!E163,'Høstadmyra torvvekst 2018'!F163)</f>
        <v>1.104431826561461</v>
      </c>
      <c r="F163" s="15">
        <f>HARMEAN('Høstadmyra torvvekst 2018'!T163,'Høstadmyra torvvekst 2018'!U163, 'Høstadmyra torvvekst 2018'!V163, 'Høstadmyra torvvekst 2018'!W163)-HARMEAN('Høstadmyra torvvekst 2018'!M163, 'Høstadmyra torvvekst 2018'!L163,'Høstadmyra torvvekst 2018'!O163,'Høstadmyra torvvekst 2018'!P163)</f>
        <v>-0.27585396384800198</v>
      </c>
      <c r="G163" s="15">
        <f>HARMEAN('Høstadmyra torvvekst 2018'!T163,'Høstadmyra torvvekst 2018'!U163)-HARMEAN('Høstadmyra torvvekst 2018'!O163, 'Høstadmyra torvvekst 2018'!P163)</f>
        <v>-0.49813362936238192</v>
      </c>
      <c r="H163" s="15">
        <f>HARMEAN('Høstadmyra torvvekst 2018'!T163,'Høstadmyra torvvekst 2018'!U163)-HARMEAN('Høstadmyra torvvekst 2018'!E163,'Høstadmyra torvvekst 2018'!F163)</f>
        <v>0.60629819719907907</v>
      </c>
    </row>
    <row r="164" spans="1:8" x14ac:dyDescent="0.35">
      <c r="A164" s="1" t="s">
        <v>173</v>
      </c>
      <c r="B164">
        <v>10</v>
      </c>
      <c r="C164">
        <v>15</v>
      </c>
      <c r="D164" s="3" t="s">
        <v>167</v>
      </c>
      <c r="E164" s="15">
        <f>HARMEAN('Høstadmyra torvvekst 2018'!O164,'Høstadmyra torvvekst 2018'!P164)-HARMEAN('Høstadmyra torvvekst 2018'!E164,'Høstadmyra torvvekst 2018'!F164)</f>
        <v>0.30240559343740259</v>
      </c>
      <c r="F164" s="15">
        <f>HARMEAN('Høstadmyra torvvekst 2018'!T164,'Høstadmyra torvvekst 2018'!U164, 'Høstadmyra torvvekst 2018'!V164, 'Høstadmyra torvvekst 2018'!W164)-HARMEAN('Høstadmyra torvvekst 2018'!M164, 'Høstadmyra torvvekst 2018'!L164,'Høstadmyra torvvekst 2018'!O164,'Høstadmyra torvvekst 2018'!P164)</f>
        <v>0.27396886208389581</v>
      </c>
      <c r="G164" s="15">
        <f>HARMEAN('Høstadmyra torvvekst 2018'!T164,'Høstadmyra torvvekst 2018'!U164)-HARMEAN('Høstadmyra torvvekst 2018'!O164, 'Høstadmyra torvvekst 2018'!P164)</f>
        <v>0.20000653146533409</v>
      </c>
      <c r="H164" s="15">
        <f>HARMEAN('Høstadmyra torvvekst 2018'!T164,'Høstadmyra torvvekst 2018'!U164)-HARMEAN('Høstadmyra torvvekst 2018'!E164,'Høstadmyra torvvekst 2018'!F164)</f>
        <v>0.50241212490273668</v>
      </c>
    </row>
    <row r="165" spans="1:8" x14ac:dyDescent="0.35">
      <c r="A165" s="1" t="s">
        <v>174</v>
      </c>
      <c r="B165">
        <v>10</v>
      </c>
      <c r="C165">
        <v>16</v>
      </c>
      <c r="D165" s="3" t="s">
        <v>167</v>
      </c>
      <c r="E165" s="15">
        <f>HARMEAN('Høstadmyra torvvekst 2018'!O165,'Høstadmyra torvvekst 2018'!P165)-HARMEAN('Høstadmyra torvvekst 2018'!E165,'Høstadmyra torvvekst 2018'!F165)</f>
        <v>-0.74735866543095675</v>
      </c>
      <c r="F165" s="15">
        <f>HARMEAN('Høstadmyra torvvekst 2018'!T165,'Høstadmyra torvvekst 2018'!U165, 'Høstadmyra torvvekst 2018'!V165, 'Høstadmyra torvvekst 2018'!W165)-HARMEAN('Høstadmyra torvvekst 2018'!M165, 'Høstadmyra torvvekst 2018'!L165,'Høstadmyra torvvekst 2018'!O165,'Høstadmyra torvvekst 2018'!P165)</f>
        <v>0.4027378361844427</v>
      </c>
      <c r="G165" s="15">
        <f>HARMEAN('Høstadmyra torvvekst 2018'!T165,'Høstadmyra torvvekst 2018'!U165)-HARMEAN('Høstadmyra torvvekst 2018'!O165, 'Høstadmyra torvvekst 2018'!P165)</f>
        <v>0.90120481927710827</v>
      </c>
      <c r="H165" s="15">
        <f>HARMEAN('Høstadmyra torvvekst 2018'!T165,'Høstadmyra torvvekst 2018'!U165)-HARMEAN('Høstadmyra torvvekst 2018'!E165,'Høstadmyra torvvekst 2018'!F165)</f>
        <v>0.15384615384615152</v>
      </c>
    </row>
    <row r="166" spans="1:8" x14ac:dyDescent="0.35">
      <c r="A166" s="1" t="s">
        <v>183</v>
      </c>
      <c r="B166">
        <v>11</v>
      </c>
      <c r="C166">
        <v>1</v>
      </c>
      <c r="D166" s="3" t="s">
        <v>167</v>
      </c>
      <c r="E166" s="15">
        <f>HARMEAN('Høstadmyra torvvekst 2018'!O166,'Høstadmyra torvvekst 2018'!P166)-HARMEAN('Høstadmyra torvvekst 2018'!E166,'Høstadmyra torvvekst 2018'!F166)</f>
        <v>-0.79678781169671709</v>
      </c>
      <c r="F166" s="15">
        <f>HARMEAN('Høstadmyra torvvekst 2018'!T166,'Høstadmyra torvvekst 2018'!U166, 'Høstadmyra torvvekst 2018'!V166, 'Høstadmyra torvvekst 2018'!W166)-HARMEAN('Høstadmyra torvvekst 2018'!M166, 'Høstadmyra torvvekst 2018'!L166,'Høstadmyra torvvekst 2018'!O166,'Høstadmyra torvvekst 2018'!P166)</f>
        <v>0.64900236734598415</v>
      </c>
      <c r="G166" s="15">
        <f>HARMEAN('Høstadmyra torvvekst 2018'!T166,'Høstadmyra torvvekst 2018'!U166)-HARMEAN('Høstadmyra torvvekst 2018'!O166, 'Høstadmyra torvvekst 2018'!P166)</f>
        <v>0.60010304360271149</v>
      </c>
      <c r="H166" s="15">
        <f>HARMEAN('Høstadmyra torvvekst 2018'!T166,'Høstadmyra torvvekst 2018'!U166)-HARMEAN('Høstadmyra torvvekst 2018'!E166,'Høstadmyra torvvekst 2018'!F166)</f>
        <v>-0.19668476809400559</v>
      </c>
    </row>
    <row r="167" spans="1:8" x14ac:dyDescent="0.35">
      <c r="A167" s="1" t="s">
        <v>191</v>
      </c>
      <c r="B167">
        <v>11</v>
      </c>
      <c r="C167">
        <v>2</v>
      </c>
      <c r="D167" s="3" t="s">
        <v>167</v>
      </c>
      <c r="E167" s="15">
        <f>HARMEAN('Høstadmyra torvvekst 2018'!O167,'Høstadmyra torvvekst 2018'!P167)-HARMEAN('Høstadmyra torvvekst 2018'!E167,'Høstadmyra torvvekst 2018'!F167)</f>
        <v>0.65811499272198049</v>
      </c>
      <c r="F167" s="15">
        <f>HARMEAN('Høstadmyra torvvekst 2018'!T167,'Høstadmyra torvvekst 2018'!U167, 'Høstadmyra torvvekst 2018'!V167, 'Høstadmyra torvvekst 2018'!W167)-HARMEAN('Høstadmyra torvvekst 2018'!M167, 'Høstadmyra torvvekst 2018'!L167,'Høstadmyra torvvekst 2018'!O167,'Høstadmyra torvvekst 2018'!P167)</f>
        <v>-0.20637366084610065</v>
      </c>
      <c r="G167" s="15">
        <f>HARMEAN('Høstadmyra torvvekst 2018'!T167,'Høstadmyra torvvekst 2018'!U167)-HARMEAN('Høstadmyra torvvekst 2018'!O167, 'Høstadmyra torvvekst 2018'!P167)</f>
        <v>-4.9781659388646204E-2</v>
      </c>
      <c r="H167" s="15">
        <f>HARMEAN('Høstadmyra torvvekst 2018'!T167,'Høstadmyra torvvekst 2018'!U167)-HARMEAN('Høstadmyra torvvekst 2018'!E167,'Høstadmyra torvvekst 2018'!F167)</f>
        <v>0.60833333333333428</v>
      </c>
    </row>
    <row r="168" spans="1:8" x14ac:dyDescent="0.35">
      <c r="A168" s="1" t="s">
        <v>192</v>
      </c>
      <c r="B168">
        <v>11</v>
      </c>
      <c r="C168">
        <v>3</v>
      </c>
      <c r="D168" s="3" t="s">
        <v>167</v>
      </c>
      <c r="E168" s="15">
        <f>HARMEAN('Høstadmyra torvvekst 2018'!O168,'Høstadmyra torvvekst 2018'!P168)-HARMEAN('Høstadmyra torvvekst 2018'!E168,'Høstadmyra torvvekst 2018'!F168)</f>
        <v>-0.49749512524373962</v>
      </c>
      <c r="F168" s="15">
        <f>HARMEAN('Høstadmyra torvvekst 2018'!T168,'Høstadmyra torvvekst 2018'!U168, 'Høstadmyra torvvekst 2018'!V168, 'Høstadmyra torvvekst 2018'!W168)-HARMEAN('Høstadmyra torvvekst 2018'!M168, 'Høstadmyra torvvekst 2018'!L168,'Høstadmyra torvvekst 2018'!O168,'Høstadmyra torvvekst 2018'!P168)</f>
        <v>-0.4791572466760563</v>
      </c>
      <c r="G168" s="15">
        <f>HARMEAN('Høstadmyra torvvekst 2018'!T168,'Høstadmyra torvvekst 2018'!U168)-HARMEAN('Høstadmyra torvvekst 2018'!O168, 'Høstadmyra torvvekst 2018'!P168)</f>
        <v>-0.59911504424778705</v>
      </c>
      <c r="H168" s="15">
        <f>HARMEAN('Høstadmyra torvvekst 2018'!T168,'Høstadmyra torvvekst 2018'!U168)-HARMEAN('Høstadmyra torvvekst 2018'!E168,'Høstadmyra torvvekst 2018'!F168)</f>
        <v>-1.0966101694915267</v>
      </c>
    </row>
    <row r="169" spans="1:8" x14ac:dyDescent="0.35">
      <c r="A169" s="1" t="s">
        <v>193</v>
      </c>
      <c r="B169">
        <v>11</v>
      </c>
      <c r="C169" s="3">
        <v>4</v>
      </c>
      <c r="D169" s="3" t="s">
        <v>167</v>
      </c>
      <c r="E169" s="15">
        <f>HARMEAN('Høstadmyra torvvekst 2018'!O169,'Høstadmyra torvvekst 2018'!P169)-HARMEAN('Høstadmyra torvvekst 2018'!E169,'Høstadmyra torvvekst 2018'!F169)</f>
        <v>-0.39494407900797768</v>
      </c>
      <c r="F169" s="15">
        <f>HARMEAN('Høstadmyra torvvekst 2018'!T169,'Høstadmyra torvvekst 2018'!U169, 'Høstadmyra torvvekst 2018'!V169, 'Høstadmyra torvvekst 2018'!W169)-HARMEAN('Høstadmyra torvvekst 2018'!M169, 'Høstadmyra torvvekst 2018'!L169,'Høstadmyra torvvekst 2018'!O169,'Høstadmyra torvvekst 2018'!P169)</f>
        <v>-0.37506872046662565</v>
      </c>
      <c r="G169" s="15">
        <f>HARMEAN('Høstadmyra torvvekst 2018'!T169,'Høstadmyra torvvekst 2018'!U169)-HARMEAN('Høstadmyra torvvekst 2018'!O169, 'Høstadmyra torvvekst 2018'!P169)</f>
        <v>-0.35068256028954714</v>
      </c>
      <c r="H169" s="15">
        <f>HARMEAN('Høstadmyra torvvekst 2018'!T169,'Høstadmyra torvvekst 2018'!U169)-HARMEAN('Høstadmyra torvvekst 2018'!E169,'Høstadmyra torvvekst 2018'!F169)</f>
        <v>-0.74562663929752482</v>
      </c>
    </row>
    <row r="170" spans="1:8" x14ac:dyDescent="0.35">
      <c r="A170" s="1" t="s">
        <v>194</v>
      </c>
      <c r="B170">
        <v>11</v>
      </c>
      <c r="C170" s="3">
        <v>5</v>
      </c>
      <c r="D170" s="3" t="s">
        <v>167</v>
      </c>
      <c r="E170" s="15">
        <f>HARMEAN('Høstadmyra torvvekst 2018'!O170,'Høstadmyra torvvekst 2018'!P170)-HARMEAN('Høstadmyra torvvekst 2018'!E170,'Høstadmyra torvvekst 2018'!F170)</f>
        <v>-0.69658119658119766</v>
      </c>
      <c r="F170" s="15">
        <f>HARMEAN('Høstadmyra torvvekst 2018'!T170,'Høstadmyra torvvekst 2018'!U170, 'Høstadmyra torvvekst 2018'!V170, 'Høstadmyra torvvekst 2018'!W170)-HARMEAN('Høstadmyra torvvekst 2018'!M170, 'Høstadmyra torvvekst 2018'!L170,'Høstadmyra torvvekst 2018'!O170,'Høstadmyra torvvekst 2018'!P170)</f>
        <v>-0.32553927575997577</v>
      </c>
      <c r="G170" s="15">
        <f>HARMEAN('Høstadmyra torvvekst 2018'!T170,'Høstadmyra torvvekst 2018'!U170)-HARMEAN('Høstadmyra torvvekst 2018'!O170, 'Høstadmyra torvvekst 2018'!P170)</f>
        <v>-0.30000000000000071</v>
      </c>
      <c r="H170" s="15">
        <f>HARMEAN('Høstadmyra torvvekst 2018'!T170,'Høstadmyra torvvekst 2018'!U170)-HARMEAN('Høstadmyra torvvekst 2018'!E170,'Høstadmyra torvvekst 2018'!F170)</f>
        <v>-0.99658119658119837</v>
      </c>
    </row>
    <row r="171" spans="1:8" x14ac:dyDescent="0.35">
      <c r="A171" s="1" t="s">
        <v>195</v>
      </c>
      <c r="B171">
        <v>11</v>
      </c>
      <c r="C171" s="3">
        <v>6</v>
      </c>
      <c r="D171" s="3" t="s">
        <v>167</v>
      </c>
      <c r="E171" s="15">
        <f>HARMEAN('Høstadmyra torvvekst 2018'!O171,'Høstadmyra torvvekst 2018'!P171)-HARMEAN('Høstadmyra torvvekst 2018'!E171,'Høstadmyra torvvekst 2018'!F171)</f>
        <v>0.15318062548755407</v>
      </c>
      <c r="F171" s="15">
        <f>HARMEAN('Høstadmyra torvvekst 2018'!T171,'Høstadmyra torvvekst 2018'!U171, 'Høstadmyra torvvekst 2018'!V171, 'Høstadmyra torvvekst 2018'!W171)-HARMEAN('Høstadmyra torvvekst 2018'!M171, 'Høstadmyra torvvekst 2018'!L171,'Høstadmyra torvvekst 2018'!O171,'Høstadmyra torvvekst 2018'!P171)</f>
        <v>5.1032243231631469E-2</v>
      </c>
      <c r="G171" s="15">
        <f>HARMEAN('Høstadmyra torvvekst 2018'!T171,'Høstadmyra torvvekst 2018'!U171)-HARMEAN('Høstadmyra torvvekst 2018'!O171, 'Høstadmyra torvvekst 2018'!P171)</f>
        <v>5.0209205020919967E-2</v>
      </c>
      <c r="H171" s="15">
        <f>HARMEAN('Høstadmyra torvvekst 2018'!T171,'Høstadmyra torvvekst 2018'!U171)-HARMEAN('Høstadmyra torvvekst 2018'!E171,'Høstadmyra torvvekst 2018'!F171)</f>
        <v>0.20338983050847403</v>
      </c>
    </row>
    <row r="172" spans="1:8" x14ac:dyDescent="0.35">
      <c r="A172" s="1" t="s">
        <v>196</v>
      </c>
      <c r="B172">
        <v>11</v>
      </c>
      <c r="C172" s="3">
        <v>7</v>
      </c>
      <c r="D172" s="3" t="s">
        <v>167</v>
      </c>
      <c r="E172" s="15">
        <f>HARMEAN('Høstadmyra torvvekst 2018'!O172,'Høstadmyra torvvekst 2018'!P172)-HARMEAN('Høstadmyra torvvekst 2018'!E172,'Høstadmyra torvvekst 2018'!F172)</f>
        <v>-0.6000000000000032</v>
      </c>
      <c r="F172" s="15">
        <f>HARMEAN('Høstadmyra torvvekst 2018'!T172,'Høstadmyra torvvekst 2018'!U172, 'Høstadmyra torvvekst 2018'!V172, 'Høstadmyra torvvekst 2018'!W172)-HARMEAN('Høstadmyra torvvekst 2018'!M172, 'Høstadmyra torvvekst 2018'!L172,'Høstadmyra torvvekst 2018'!O172,'Høstadmyra torvvekst 2018'!P172)</f>
        <v>-0.62819409181006414</v>
      </c>
      <c r="G172" s="15">
        <f>HARMEAN('Høstadmyra torvvekst 2018'!T172,'Høstadmyra torvvekst 2018'!U172)-HARMEAN('Høstadmyra torvvekst 2018'!O172, 'Høstadmyra torvvekst 2018'!P172)</f>
        <v>-0.69999999999999929</v>
      </c>
      <c r="H172" s="15">
        <f>HARMEAN('Høstadmyra torvvekst 2018'!T172,'Høstadmyra torvvekst 2018'!U172)-HARMEAN('Høstadmyra torvvekst 2018'!E172,'Høstadmyra torvvekst 2018'!F172)</f>
        <v>-1.3000000000000025</v>
      </c>
    </row>
    <row r="173" spans="1:8" x14ac:dyDescent="0.35">
      <c r="A173" s="1" t="s">
        <v>197</v>
      </c>
      <c r="B173">
        <v>11</v>
      </c>
      <c r="C173" s="3">
        <v>8</v>
      </c>
      <c r="D173" s="3" t="s">
        <v>167</v>
      </c>
      <c r="E173" s="15">
        <f>HARMEAN('Høstadmyra torvvekst 2018'!O173,'Høstadmyra torvvekst 2018'!P173)-HARMEAN('Høstadmyra torvvekst 2018'!E173,'Høstadmyra torvvekst 2018'!F173)</f>
        <v>0.25305282933307538</v>
      </c>
      <c r="F173" s="15">
        <f>HARMEAN('Høstadmyra torvvekst 2018'!T173,'Høstadmyra torvvekst 2018'!U173, 'Høstadmyra torvvekst 2018'!V173, 'Høstadmyra torvvekst 2018'!W173)-HARMEAN('Høstadmyra torvvekst 2018'!M173, 'Høstadmyra torvvekst 2018'!L173,'Høstadmyra torvvekst 2018'!O173,'Høstadmyra torvvekst 2018'!P173)</f>
        <v>-0.24116343433897924</v>
      </c>
      <c r="G173" s="15">
        <f>HARMEAN('Høstadmyra torvvekst 2018'!T173,'Høstadmyra torvvekst 2018'!U173)-HARMEAN('Høstadmyra torvvekst 2018'!O173, 'Høstadmyra torvvekst 2018'!P173)</f>
        <v>-0.40165264866459971</v>
      </c>
      <c r="H173" s="15">
        <f>HARMEAN('Høstadmyra torvvekst 2018'!T173,'Høstadmyra torvvekst 2018'!U173)-HARMEAN('Høstadmyra torvvekst 2018'!E173,'Høstadmyra torvvekst 2018'!F173)</f>
        <v>-0.14859981933152433</v>
      </c>
    </row>
    <row r="174" spans="1:8" x14ac:dyDescent="0.35">
      <c r="A174" s="1" t="s">
        <v>198</v>
      </c>
      <c r="B174">
        <v>11</v>
      </c>
      <c r="C174" s="3">
        <v>9</v>
      </c>
      <c r="D174" s="3" t="s">
        <v>167</v>
      </c>
      <c r="E174" s="15">
        <f>HARMEAN('Høstadmyra torvvekst 2018'!O174,'Høstadmyra torvvekst 2018'!P174)-HARMEAN('Høstadmyra torvvekst 2018'!E174,'Høstadmyra torvvekst 2018'!F174)</f>
        <v>-0.39903846153846168</v>
      </c>
      <c r="F174" s="15">
        <f>HARMEAN('Høstadmyra torvvekst 2018'!T174,'Høstadmyra torvvekst 2018'!U174, 'Høstadmyra torvvekst 2018'!V174, 'Høstadmyra torvvekst 2018'!W174)-HARMEAN('Høstadmyra torvvekst 2018'!M174, 'Høstadmyra torvvekst 2018'!L174,'Høstadmyra torvvekst 2018'!O174,'Høstadmyra torvvekst 2018'!P174)</f>
        <v>0.35098828004550953</v>
      </c>
      <c r="G174" s="15">
        <f>HARMEAN('Høstadmyra torvvekst 2018'!T174,'Høstadmyra torvvekst 2018'!U174)-HARMEAN('Høstadmyra torvvekst 2018'!O174, 'Høstadmyra torvvekst 2018'!P174)</f>
        <v>0.34975845410627926</v>
      </c>
      <c r="H174" s="15">
        <f>HARMEAN('Høstadmyra torvvekst 2018'!T174,'Høstadmyra torvvekst 2018'!U174)-HARMEAN('Høstadmyra torvvekst 2018'!E174,'Høstadmyra torvvekst 2018'!F174)</f>
        <v>-4.9280007432182416E-2</v>
      </c>
    </row>
    <row r="175" spans="1:8" x14ac:dyDescent="0.35">
      <c r="A175" s="1" t="s">
        <v>184</v>
      </c>
      <c r="B175">
        <v>11</v>
      </c>
      <c r="C175">
        <v>10</v>
      </c>
      <c r="D175" s="3" t="s">
        <v>167</v>
      </c>
      <c r="E175" s="15">
        <f>HARMEAN('Høstadmyra torvvekst 2018'!O175,'Høstadmyra torvvekst 2018'!P175)-HARMEAN('Høstadmyra torvvekst 2018'!E175,'Høstadmyra torvvekst 2018'!F175)</f>
        <v>-0.70001619807937132</v>
      </c>
      <c r="F175" s="15">
        <f>HARMEAN('Høstadmyra torvvekst 2018'!T175,'Høstadmyra torvvekst 2018'!U175, 'Høstadmyra torvvekst 2018'!V175, 'Høstadmyra torvvekst 2018'!W175)-HARMEAN('Høstadmyra torvvekst 2018'!M175, 'Høstadmyra torvvekst 2018'!L175,'Høstadmyra torvvekst 2018'!O175,'Høstadmyra torvvekst 2018'!P175)</f>
        <v>3.1545220603295121E-2</v>
      </c>
      <c r="G175" s="15">
        <f>HARMEAN('Høstadmyra torvvekst 2018'!T175,'Høstadmyra torvvekst 2018'!U175)-HARMEAN('Høstadmyra torvvekst 2018'!O175, 'Høstadmyra torvvekst 2018'!P175)</f>
        <v>0.2000048537798822</v>
      </c>
      <c r="H175" s="15">
        <f>HARMEAN('Høstadmyra torvvekst 2018'!T175,'Høstadmyra torvvekst 2018'!U175)-HARMEAN('Høstadmyra torvvekst 2018'!E175,'Høstadmyra torvvekst 2018'!F175)</f>
        <v>-0.50001134429948912</v>
      </c>
    </row>
    <row r="176" spans="1:8" x14ac:dyDescent="0.35">
      <c r="A176" s="1" t="s">
        <v>185</v>
      </c>
      <c r="B176">
        <v>11</v>
      </c>
      <c r="C176">
        <v>11</v>
      </c>
      <c r="D176" s="3" t="s">
        <v>167</v>
      </c>
      <c r="E176" s="15">
        <f>HARMEAN('Høstadmyra torvvekst 2018'!O176,'Høstadmyra torvvekst 2018'!P176)-HARMEAN('Høstadmyra torvvekst 2018'!E176,'Høstadmyra torvvekst 2018'!F176)</f>
        <v>5.0564613781645562E-2</v>
      </c>
      <c r="F176" s="15">
        <f>HARMEAN('Høstadmyra torvvekst 2018'!T176,'Høstadmyra torvvekst 2018'!U176, 'Høstadmyra torvvekst 2018'!V176, 'Høstadmyra torvvekst 2018'!W176)-HARMEAN('Høstadmyra torvvekst 2018'!M176, 'Høstadmyra torvvekst 2018'!L176,'Høstadmyra torvvekst 2018'!O176,'Høstadmyra torvvekst 2018'!P176)</f>
        <v>-0.19924813166324462</v>
      </c>
      <c r="G176" s="15">
        <f>HARMEAN('Høstadmyra torvvekst 2018'!T176,'Høstadmyra torvvekst 2018'!U176)-HARMEAN('Høstadmyra torvvekst 2018'!O176, 'Høstadmyra torvvekst 2018'!P176)</f>
        <v>-0.24981273408239879</v>
      </c>
      <c r="H176" s="15">
        <f>HARMEAN('Høstadmyra torvvekst 2018'!T176,'Høstadmyra torvvekst 2018'!U176)-HARMEAN('Høstadmyra torvvekst 2018'!E176,'Høstadmyra torvvekst 2018'!F176)</f>
        <v>-0.19924812030075323</v>
      </c>
    </row>
    <row r="177" spans="1:8" x14ac:dyDescent="0.35">
      <c r="A177" s="1" t="s">
        <v>186</v>
      </c>
      <c r="B177">
        <v>11</v>
      </c>
      <c r="C177">
        <v>12</v>
      </c>
      <c r="D177" s="3" t="s">
        <v>167</v>
      </c>
      <c r="E177" s="15">
        <f>HARMEAN('Høstadmyra torvvekst 2018'!O177,'Høstadmyra torvvekst 2018'!P177)-HARMEAN('Høstadmyra torvvekst 2018'!E177,'Høstadmyra torvvekst 2018'!F177)</f>
        <v>-0.2548176461219942</v>
      </c>
      <c r="F177" s="15">
        <f>HARMEAN('Høstadmyra torvvekst 2018'!T177,'Høstadmyra torvvekst 2018'!U177, 'Høstadmyra torvvekst 2018'!V177, 'Høstadmyra torvvekst 2018'!W177)-HARMEAN('Høstadmyra torvvekst 2018'!M177, 'Høstadmyra torvvekst 2018'!L177,'Høstadmyra torvvekst 2018'!O177,'Høstadmyra torvvekst 2018'!P177)</f>
        <v>-0.35888475577203494</v>
      </c>
      <c r="G177" s="15">
        <f>HARMEAN('Høstadmyra torvvekst 2018'!T177,'Høstadmyra torvvekst 2018'!U177)-HARMEAN('Høstadmyra torvvekst 2018'!O177, 'Høstadmyra torvvekst 2018'!P177)</f>
        <v>-0.44521193092621569</v>
      </c>
      <c r="H177" s="15">
        <f>HARMEAN('Høstadmyra torvvekst 2018'!T177,'Høstadmyra torvvekst 2018'!U177)-HARMEAN('Høstadmyra torvvekst 2018'!E177,'Høstadmyra torvvekst 2018'!F177)</f>
        <v>-0.70002957704820989</v>
      </c>
    </row>
    <row r="178" spans="1:8" x14ac:dyDescent="0.35">
      <c r="A178" s="1" t="s">
        <v>187</v>
      </c>
      <c r="B178">
        <v>11</v>
      </c>
      <c r="C178">
        <v>13</v>
      </c>
      <c r="D178" s="3" t="s">
        <v>167</v>
      </c>
      <c r="E178" s="15">
        <f>HARMEAN('Høstadmyra torvvekst 2018'!O178,'Høstadmyra torvvekst 2018'!P178)-HARMEAN('Høstadmyra torvvekst 2018'!E178,'Høstadmyra torvvekst 2018'!F178)</f>
        <v>-0.39905660377358565</v>
      </c>
      <c r="F178" s="15">
        <f>HARMEAN('Høstadmyra torvvekst 2018'!T178,'Høstadmyra torvvekst 2018'!U178, 'Høstadmyra torvvekst 2018'!V178, 'Høstadmyra torvvekst 2018'!W178)-HARMEAN('Høstadmyra torvvekst 2018'!M178, 'Høstadmyra torvvekst 2018'!L178,'Høstadmyra torvvekst 2018'!O178,'Høstadmyra torvvekst 2018'!P178)</f>
        <v>-1.072863693524285</v>
      </c>
      <c r="G178" s="15">
        <f>HARMEAN('Høstadmyra torvvekst 2018'!T178,'Høstadmyra torvvekst 2018'!U178)-HARMEAN('Høstadmyra torvvekst 2018'!O178, 'Høstadmyra torvvekst 2018'!P178)</f>
        <v>-0.95675675675675542</v>
      </c>
      <c r="H178" s="15">
        <f>HARMEAN('Høstadmyra torvvekst 2018'!T178,'Høstadmyra torvvekst 2018'!U178)-HARMEAN('Høstadmyra torvvekst 2018'!E178,'Høstadmyra torvvekst 2018'!F178)</f>
        <v>-1.3558133605303411</v>
      </c>
    </row>
    <row r="179" spans="1:8" x14ac:dyDescent="0.35">
      <c r="A179" s="1" t="s">
        <v>188</v>
      </c>
      <c r="B179">
        <v>11</v>
      </c>
      <c r="C179">
        <v>14</v>
      </c>
      <c r="D179" s="3" t="s">
        <v>167</v>
      </c>
      <c r="E179" s="15">
        <f>HARMEAN('Høstadmyra torvvekst 2018'!O179,'Høstadmyra torvvekst 2018'!P179)-HARMEAN('Høstadmyra torvvekst 2018'!E179,'Høstadmyra torvvekst 2018'!F179)</f>
        <v>0.14692878035507739</v>
      </c>
      <c r="F179" s="15">
        <f>HARMEAN('Høstadmyra torvvekst 2018'!T179,'Høstadmyra torvvekst 2018'!U179, 'Høstadmyra torvvekst 2018'!V179, 'Høstadmyra torvvekst 2018'!W179)-HARMEAN('Høstadmyra torvvekst 2018'!M179, 'Høstadmyra torvvekst 2018'!L179,'Høstadmyra torvvekst 2018'!O179,'Høstadmyra torvvekst 2018'!P179)</f>
        <v>-0.14795996072655626</v>
      </c>
      <c r="G179" s="15">
        <f>HARMEAN('Høstadmyra torvvekst 2018'!T179,'Høstadmyra torvvekst 2018'!U179)-HARMEAN('Høstadmyra torvvekst 2018'!O179, 'Høstadmyra torvvekst 2018'!P179)</f>
        <v>-0.19755464480874352</v>
      </c>
      <c r="H179" s="15">
        <f>HARMEAN('Høstadmyra torvvekst 2018'!T179,'Høstadmyra torvvekst 2018'!U179)-HARMEAN('Høstadmyra torvvekst 2018'!E179,'Høstadmyra torvvekst 2018'!F179)</f>
        <v>-5.0625864453666125E-2</v>
      </c>
    </row>
    <row r="180" spans="1:8" x14ac:dyDescent="0.35">
      <c r="A180" s="1" t="s">
        <v>189</v>
      </c>
      <c r="B180">
        <v>11</v>
      </c>
      <c r="C180">
        <v>15</v>
      </c>
      <c r="D180" s="3" t="s">
        <v>167</v>
      </c>
      <c r="E180" s="15">
        <f>HARMEAN('Høstadmyra torvvekst 2018'!O180,'Høstadmyra torvvekst 2018'!P180)-HARMEAN('Høstadmyra torvvekst 2018'!E180,'Høstadmyra torvvekst 2018'!F180)</f>
        <v>-5.021834061135344E-2</v>
      </c>
      <c r="F180" s="15">
        <f>HARMEAN('Høstadmyra torvvekst 2018'!T180,'Høstadmyra torvvekst 2018'!U180, 'Høstadmyra torvvekst 2018'!V180, 'Høstadmyra torvvekst 2018'!W180)-HARMEAN('Høstadmyra torvvekst 2018'!M180, 'Høstadmyra torvvekst 2018'!L180,'Høstadmyra torvvekst 2018'!O180,'Høstadmyra torvvekst 2018'!P180)</f>
        <v>-0.10314500871126953</v>
      </c>
      <c r="G180" s="15">
        <f>HARMEAN('Høstadmyra torvvekst 2018'!T180,'Høstadmyra torvvekst 2018'!U180)-HARMEAN('Høstadmyra torvvekst 2018'!O180, 'Høstadmyra torvvekst 2018'!P180)</f>
        <v>0</v>
      </c>
      <c r="H180" s="15">
        <f>HARMEAN('Høstadmyra torvvekst 2018'!T180,'Høstadmyra torvvekst 2018'!U180)-HARMEAN('Høstadmyra torvvekst 2018'!E180,'Høstadmyra torvvekst 2018'!F180)</f>
        <v>-5.021834061135344E-2</v>
      </c>
    </row>
    <row r="181" spans="1:8" x14ac:dyDescent="0.35">
      <c r="A181" s="1" t="s">
        <v>190</v>
      </c>
      <c r="B181">
        <v>11</v>
      </c>
      <c r="C181">
        <v>16</v>
      </c>
      <c r="D181" s="3" t="s">
        <v>167</v>
      </c>
      <c r="E181" s="15">
        <f>HARMEAN('Høstadmyra torvvekst 2018'!O181,'Høstadmyra torvvekst 2018'!P181)-HARMEAN('Høstadmyra torvvekst 2018'!E181,'Høstadmyra torvvekst 2018'!F181)</f>
        <v>-0.1000084947332649</v>
      </c>
      <c r="F181" s="15">
        <f>HARMEAN('Høstadmyra torvvekst 2018'!T181,'Høstadmyra torvvekst 2018'!U181, 'Høstadmyra torvvekst 2018'!V181, 'Høstadmyra torvvekst 2018'!W181)-HARMEAN('Høstadmyra torvvekst 2018'!M181, 'Høstadmyra torvvekst 2018'!L181,'Høstadmyra torvvekst 2018'!O181,'Høstadmyra torvvekst 2018'!P181)</f>
        <v>-0.43637942040843569</v>
      </c>
      <c r="G181" s="15">
        <f>HARMEAN('Høstadmyra torvvekst 2018'!T181,'Høstadmyra torvvekst 2018'!U181)-HARMEAN('Høstadmyra torvvekst 2018'!O181, 'Høstadmyra torvvekst 2018'!P181)</f>
        <v>-0.55126919602529334</v>
      </c>
      <c r="H181" s="15">
        <f>HARMEAN('Høstadmyra torvvekst 2018'!T181,'Høstadmyra torvvekst 2018'!U181)-HARMEAN('Høstadmyra torvvekst 2018'!E181,'Høstadmyra torvvekst 2018'!F181)</f>
        <v>-0.65127769075855824</v>
      </c>
    </row>
    <row r="182" spans="1:8" x14ac:dyDescent="0.35">
      <c r="A182" s="1" t="s">
        <v>199</v>
      </c>
      <c r="B182">
        <v>12</v>
      </c>
      <c r="C182">
        <v>1</v>
      </c>
      <c r="D182" s="3" t="s">
        <v>167</v>
      </c>
      <c r="E182" s="15">
        <f>HARMEAN('Høstadmyra torvvekst 2018'!O182,'Høstadmyra torvvekst 2018'!P182)-HARMEAN('Høstadmyra torvvekst 2018'!E182,'Høstadmyra torvvekst 2018'!F182)</f>
        <v>0.10000655651717949</v>
      </c>
      <c r="F182" s="15">
        <f>HARMEAN('Høstadmyra torvvekst 2018'!T182,'Høstadmyra torvvekst 2018'!U182, 'Høstadmyra torvvekst 2018'!V182, 'Høstadmyra torvvekst 2018'!W182)-HARMEAN('Høstadmyra torvvekst 2018'!M182, 'Høstadmyra torvvekst 2018'!L182,'Høstadmyra torvvekst 2018'!O182,'Høstadmyra torvvekst 2018'!P182)</f>
        <v>-1.465545619257469E-2</v>
      </c>
      <c r="G182" s="15">
        <f>HARMEAN('Høstadmyra torvvekst 2018'!T182,'Høstadmyra torvvekst 2018'!U182)-HARMEAN('Høstadmyra torvvekst 2018'!O182, 'Høstadmyra torvvekst 2018'!P182)</f>
        <v>-0.1991935483870968</v>
      </c>
      <c r="H182" s="15">
        <f>HARMEAN('Høstadmyra torvvekst 2018'!T182,'Høstadmyra torvvekst 2018'!U182)-HARMEAN('Høstadmyra torvvekst 2018'!E182,'Høstadmyra torvvekst 2018'!F182)</f>
        <v>-9.9186991869917307E-2</v>
      </c>
    </row>
    <row r="183" spans="1:8" x14ac:dyDescent="0.35">
      <c r="A183" s="1" t="s">
        <v>207</v>
      </c>
      <c r="B183">
        <v>12</v>
      </c>
      <c r="C183">
        <v>2</v>
      </c>
      <c r="D183" s="3" t="s">
        <v>167</v>
      </c>
      <c r="E183" s="15">
        <f>HARMEAN('Høstadmyra torvvekst 2018'!O183,'Høstadmyra torvvekst 2018'!P183)-HARMEAN('Høstadmyra torvvekst 2018'!E183,'Høstadmyra torvvekst 2018'!F183)</f>
        <v>5.4480286738352035E-2</v>
      </c>
      <c r="F183" s="15">
        <f>HARMEAN('Høstadmyra torvvekst 2018'!T183,'Høstadmyra torvvekst 2018'!U183, 'Høstadmyra torvvekst 2018'!V183, 'Høstadmyra torvvekst 2018'!W183)-HARMEAN('Høstadmyra torvvekst 2018'!M183, 'Høstadmyra torvvekst 2018'!L183,'Høstadmyra torvvekst 2018'!O183,'Høstadmyra torvvekst 2018'!P183)</f>
        <v>-5.0885920790896932E-2</v>
      </c>
      <c r="G183" s="15">
        <f>HARMEAN('Høstadmyra torvvekst 2018'!T183,'Høstadmyra torvvekst 2018'!U183)-HARMEAN('Høstadmyra torvvekst 2018'!O183, 'Høstadmyra torvvekst 2018'!P183)</f>
        <v>4.8398576512454383E-2</v>
      </c>
      <c r="H183" s="15">
        <f>HARMEAN('Høstadmyra torvvekst 2018'!T183,'Høstadmyra torvvekst 2018'!U183)-HARMEAN('Høstadmyra torvvekst 2018'!E183,'Høstadmyra torvvekst 2018'!F183)</f>
        <v>0.10287886325080642</v>
      </c>
    </row>
    <row r="184" spans="1:8" x14ac:dyDescent="0.35">
      <c r="A184" s="1" t="s">
        <v>208</v>
      </c>
      <c r="B184">
        <v>12</v>
      </c>
      <c r="C184">
        <v>3</v>
      </c>
      <c r="D184" s="3" t="s">
        <v>167</v>
      </c>
      <c r="E184" s="15">
        <f>HARMEAN('Høstadmyra torvvekst 2018'!O184,'Høstadmyra torvvekst 2018'!P184)-HARMEAN('Høstadmyra torvvekst 2018'!E184,'Høstadmyra torvvekst 2018'!F184)</f>
        <v>-0.30265407107512488</v>
      </c>
      <c r="F184" s="15">
        <f>HARMEAN('Høstadmyra torvvekst 2018'!T184,'Høstadmyra torvvekst 2018'!U184, 'Høstadmyra torvvekst 2018'!V184, 'Høstadmyra torvvekst 2018'!W184)-HARMEAN('Høstadmyra torvvekst 2018'!M184, 'Høstadmyra torvvekst 2018'!L184,'Høstadmyra torvvekst 2018'!O184,'Høstadmyra torvvekst 2018'!P184)</f>
        <v>-0.1731883340981959</v>
      </c>
      <c r="G184" s="15">
        <f>HARMEAN('Høstadmyra torvvekst 2018'!T184,'Høstadmyra torvvekst 2018'!U184)-HARMEAN('Høstadmyra torvvekst 2018'!O184, 'Høstadmyra torvvekst 2018'!P184)</f>
        <v>-0.14671345029239546</v>
      </c>
      <c r="H184" s="15">
        <f>HARMEAN('Høstadmyra torvvekst 2018'!T184,'Høstadmyra torvvekst 2018'!U184)-HARMEAN('Høstadmyra torvvekst 2018'!E184,'Høstadmyra torvvekst 2018'!F184)</f>
        <v>-0.44936752136752034</v>
      </c>
    </row>
    <row r="185" spans="1:8" x14ac:dyDescent="0.35">
      <c r="A185" s="1" t="s">
        <v>209</v>
      </c>
      <c r="B185">
        <v>12</v>
      </c>
      <c r="C185" s="3">
        <v>4</v>
      </c>
      <c r="D185" s="3" t="s">
        <v>167</v>
      </c>
      <c r="E185" s="15">
        <f>HARMEAN('Høstadmyra torvvekst 2018'!O185,'Høstadmyra torvvekst 2018'!P185)-HARMEAN('Høstadmyra torvvekst 2018'!E185,'Høstadmyra torvvekst 2018'!F185)</f>
        <v>-0.40002873563218522</v>
      </c>
      <c r="F185" s="15">
        <f>HARMEAN('Høstadmyra torvvekst 2018'!T185,'Høstadmyra torvvekst 2018'!U185, 'Høstadmyra torvvekst 2018'!V185, 'Høstadmyra torvvekst 2018'!W185)-HARMEAN('Høstadmyra torvvekst 2018'!M185, 'Høstadmyra torvvekst 2018'!L185,'Høstadmyra torvvekst 2018'!O185,'Høstadmyra torvvekst 2018'!P185)</f>
        <v>-0.21101651994979242</v>
      </c>
      <c r="G185" s="15">
        <f>HARMEAN('Høstadmyra torvvekst 2018'!T185,'Høstadmyra torvvekst 2018'!U185)-HARMEAN('Høstadmyra torvvekst 2018'!O185, 'Høstadmyra torvvekst 2018'!P185)</f>
        <v>-0.45115586825421339</v>
      </c>
      <c r="H185" s="15">
        <f>HARMEAN('Høstadmyra torvvekst 2018'!T185,'Høstadmyra torvvekst 2018'!U185)-HARMEAN('Høstadmyra torvvekst 2018'!E185,'Høstadmyra torvvekst 2018'!F185)</f>
        <v>-0.85118460388639861</v>
      </c>
    </row>
    <row r="186" spans="1:8" x14ac:dyDescent="0.35">
      <c r="A186" s="1" t="s">
        <v>210</v>
      </c>
      <c r="B186">
        <v>12</v>
      </c>
      <c r="C186" s="3">
        <v>5</v>
      </c>
      <c r="D186" s="3" t="s">
        <v>167</v>
      </c>
      <c r="E186" s="15">
        <f>HARMEAN('Høstadmyra torvvekst 2018'!O186,'Høstadmyra torvvekst 2018'!P186)-HARMEAN('Høstadmyra torvvekst 2018'!E186,'Høstadmyra torvvekst 2018'!F186)</f>
        <v>-4.5028210336267804E-2</v>
      </c>
      <c r="F186" s="15">
        <f>HARMEAN('Høstadmyra torvvekst 2018'!T186,'Høstadmyra torvvekst 2018'!U186, 'Høstadmyra torvvekst 2018'!V186, 'Høstadmyra torvvekst 2018'!W186)-HARMEAN('Høstadmyra torvvekst 2018'!M186, 'Høstadmyra torvvekst 2018'!L186,'Høstadmyra torvvekst 2018'!O186,'Høstadmyra torvvekst 2018'!P186)</f>
        <v>0.10277110730802619</v>
      </c>
      <c r="G186" s="15">
        <f>HARMEAN('Høstadmyra torvvekst 2018'!T186,'Høstadmyra torvvekst 2018'!U186)-HARMEAN('Høstadmyra torvvekst 2018'!O186, 'Høstadmyra torvvekst 2018'!P186)</f>
        <v>0.19721406319537138</v>
      </c>
      <c r="H186" s="15">
        <f>HARMEAN('Høstadmyra torvvekst 2018'!T186,'Høstadmyra torvvekst 2018'!U186)-HARMEAN('Høstadmyra torvvekst 2018'!E186,'Høstadmyra torvvekst 2018'!F186)</f>
        <v>0.15218585285910358</v>
      </c>
    </row>
    <row r="187" spans="1:8" x14ac:dyDescent="0.35">
      <c r="A187" s="1" t="s">
        <v>211</v>
      </c>
      <c r="B187">
        <v>12</v>
      </c>
      <c r="C187" s="3">
        <v>6</v>
      </c>
      <c r="D187" s="3" t="s">
        <v>167</v>
      </c>
      <c r="E187" s="15">
        <f>HARMEAN('Høstadmyra torvvekst 2018'!O187,'Høstadmyra torvvekst 2018'!P187)-HARMEAN('Høstadmyra torvvekst 2018'!E187,'Høstadmyra torvvekst 2018'!F187)</f>
        <v>-0.34979591836734691</v>
      </c>
      <c r="F187" s="15">
        <f>HARMEAN('Høstadmyra torvvekst 2018'!T187,'Høstadmyra torvvekst 2018'!U187, 'Høstadmyra torvvekst 2018'!V187, 'Høstadmyra torvvekst 2018'!W187)-HARMEAN('Høstadmyra torvvekst 2018'!M187, 'Høstadmyra torvvekst 2018'!L187,'Høstadmyra torvvekst 2018'!O187,'Høstadmyra torvvekst 2018'!P187)</f>
        <v>-0.35000611360435663</v>
      </c>
      <c r="G187" s="15">
        <f>HARMEAN('Høstadmyra torvvekst 2018'!T187,'Høstadmyra torvvekst 2018'!U187)-HARMEAN('Høstadmyra torvvekst 2018'!O187, 'Høstadmyra torvvekst 2018'!P187)</f>
        <v>-0.30000000000000071</v>
      </c>
      <c r="H187" s="15">
        <f>HARMEAN('Høstadmyra torvvekst 2018'!T187,'Høstadmyra torvvekst 2018'!U187)-HARMEAN('Høstadmyra torvvekst 2018'!E187,'Høstadmyra torvvekst 2018'!F187)</f>
        <v>-0.64979591836734762</v>
      </c>
    </row>
    <row r="188" spans="1:8" x14ac:dyDescent="0.35">
      <c r="A188" s="1" t="s">
        <v>212</v>
      </c>
      <c r="B188">
        <v>12</v>
      </c>
      <c r="C188" s="3">
        <v>7</v>
      </c>
      <c r="D188" s="3" t="s">
        <v>167</v>
      </c>
      <c r="E188" s="15">
        <f>HARMEAN('Høstadmyra torvvekst 2018'!O188,'Høstadmyra torvvekst 2018'!P188)-HARMEAN('Høstadmyra torvvekst 2018'!E188,'Høstadmyra torvvekst 2018'!F188)</f>
        <v>-0.40108695652173765</v>
      </c>
      <c r="F188" s="15">
        <f>HARMEAN('Høstadmyra torvvekst 2018'!T188,'Høstadmyra torvvekst 2018'!U188, 'Høstadmyra torvvekst 2018'!V188, 'Høstadmyra torvvekst 2018'!W188)-HARMEAN('Høstadmyra torvvekst 2018'!M188, 'Høstadmyra torvvekst 2018'!L188,'Høstadmyra torvvekst 2018'!O188,'Høstadmyra torvvekst 2018'!P188)</f>
        <v>-9.9461740384452213E-2</v>
      </c>
      <c r="G188" s="15">
        <f>HARMEAN('Høstadmyra torvvekst 2018'!T188,'Høstadmyra torvvekst 2018'!U188)-HARMEAN('Høstadmyra torvvekst 2018'!O188, 'Høstadmyra torvvekst 2018'!P188)</f>
        <v>-9.8913043478262352E-2</v>
      </c>
      <c r="H188" s="15">
        <f>HARMEAN('Høstadmyra torvvekst 2018'!T188,'Høstadmyra torvvekst 2018'!U188)-HARMEAN('Høstadmyra torvvekst 2018'!E188,'Høstadmyra torvvekst 2018'!F188)</f>
        <v>-0.5</v>
      </c>
    </row>
    <row r="189" spans="1:8" x14ac:dyDescent="0.35">
      <c r="A189" s="1" t="s">
        <v>213</v>
      </c>
      <c r="B189">
        <v>12</v>
      </c>
      <c r="C189" s="3">
        <v>8</v>
      </c>
      <c r="D189" s="3" t="s">
        <v>167</v>
      </c>
      <c r="E189" s="15">
        <f>HARMEAN('Høstadmyra torvvekst 2018'!O189,'Høstadmyra torvvekst 2018'!P189)-HARMEAN('Høstadmyra torvvekst 2018'!E189,'Høstadmyra torvvekst 2018'!F189)</f>
        <v>-0.40090090090090058</v>
      </c>
      <c r="F189" s="15">
        <f>HARMEAN('Høstadmyra torvvekst 2018'!T189,'Høstadmyra torvvekst 2018'!U189, 'Høstadmyra torvvekst 2018'!V189, 'Høstadmyra torvvekst 2018'!W189)-HARMEAN('Høstadmyra torvvekst 2018'!M189, 'Høstadmyra torvvekst 2018'!L189,'Høstadmyra torvvekst 2018'!O189,'Høstadmyra torvvekst 2018'!P189)</f>
        <v>9.5836872131386031E-2</v>
      </c>
      <c r="G189" s="15">
        <f>HARMEAN('Høstadmyra torvvekst 2018'!T189,'Høstadmyra torvvekst 2018'!U189)-HARMEAN('Høstadmyra torvvekst 2018'!O189, 'Høstadmyra torvvekst 2018'!P189)</f>
        <v>0.14890090090089991</v>
      </c>
      <c r="H189" s="15">
        <f>HARMEAN('Høstadmyra torvvekst 2018'!T189,'Høstadmyra torvvekst 2018'!U189)-HARMEAN('Høstadmyra torvvekst 2018'!E189,'Høstadmyra torvvekst 2018'!F189)</f>
        <v>-0.25200000000000067</v>
      </c>
    </row>
    <row r="190" spans="1:8" x14ac:dyDescent="0.35">
      <c r="A190" s="1" t="s">
        <v>214</v>
      </c>
      <c r="B190">
        <v>12</v>
      </c>
      <c r="C190" s="3">
        <v>9</v>
      </c>
      <c r="D190" s="3" t="s">
        <v>167</v>
      </c>
      <c r="E190" s="15">
        <f>HARMEAN('Høstadmyra torvvekst 2018'!O190,'Høstadmyra torvvekst 2018'!P190)-HARMEAN('Høstadmyra torvvekst 2018'!E190,'Høstadmyra torvvekst 2018'!F190)</f>
        <v>-0.25254237288135606</v>
      </c>
      <c r="F190" s="15">
        <f>HARMEAN('Høstadmyra torvvekst 2018'!T190,'Høstadmyra torvvekst 2018'!U190, 'Høstadmyra torvvekst 2018'!V190, 'Høstadmyra torvvekst 2018'!W190)-HARMEAN('Høstadmyra torvvekst 2018'!M190, 'Høstadmyra torvvekst 2018'!L190,'Høstadmyra torvvekst 2018'!O190,'Høstadmyra torvvekst 2018'!P190)</f>
        <v>-0.3489010652749176</v>
      </c>
      <c r="G190" s="15">
        <f>HARMEAN('Høstadmyra torvvekst 2018'!T190,'Høstadmyra torvvekst 2018'!U190)-HARMEAN('Høstadmyra torvvekst 2018'!O190, 'Høstadmyra torvvekst 2018'!P190)</f>
        <v>-0.29775002477946266</v>
      </c>
      <c r="H190" s="15">
        <f>HARMEAN('Høstadmyra torvvekst 2018'!T190,'Høstadmyra torvvekst 2018'!U190)-HARMEAN('Høstadmyra torvvekst 2018'!E190,'Høstadmyra torvvekst 2018'!F190)</f>
        <v>-0.55029239766081872</v>
      </c>
    </row>
    <row r="191" spans="1:8" x14ac:dyDescent="0.35">
      <c r="A191" s="1" t="s">
        <v>200</v>
      </c>
      <c r="B191">
        <v>12</v>
      </c>
      <c r="C191">
        <v>10</v>
      </c>
      <c r="D191" s="3" t="s">
        <v>167</v>
      </c>
      <c r="E191" s="15">
        <f>HARMEAN('Høstadmyra torvvekst 2018'!O191,'Høstadmyra torvvekst 2018'!P191)-HARMEAN('Høstadmyra torvvekst 2018'!E191,'Høstadmyra torvvekst 2018'!F191)</f>
        <v>-0.55069909058130762</v>
      </c>
      <c r="F191" s="15">
        <f>HARMEAN('Høstadmyra torvvekst 2018'!T191,'Høstadmyra torvvekst 2018'!U191, 'Høstadmyra torvvekst 2018'!V191, 'Høstadmyra torvvekst 2018'!W191)-HARMEAN('Høstadmyra torvvekst 2018'!M191, 'Høstadmyra torvvekst 2018'!L191,'Høstadmyra torvvekst 2018'!O191,'Høstadmyra torvvekst 2018'!P191)</f>
        <v>-0.60160675651234996</v>
      </c>
      <c r="G191" s="15">
        <f>HARMEAN('Høstadmyra torvvekst 2018'!T191,'Høstadmyra torvvekst 2018'!U191)-HARMEAN('Høstadmyra torvvekst 2018'!O191, 'Høstadmyra torvvekst 2018'!P191)</f>
        <v>-0.60005344259374738</v>
      </c>
      <c r="H191" s="15">
        <f>HARMEAN('Høstadmyra torvvekst 2018'!T191,'Høstadmyra torvvekst 2018'!U191)-HARMEAN('Høstadmyra torvvekst 2018'!E191,'Høstadmyra torvvekst 2018'!F191)</f>
        <v>-1.150752533175055</v>
      </c>
    </row>
    <row r="192" spans="1:8" x14ac:dyDescent="0.35">
      <c r="A192" s="1" t="s">
        <v>201</v>
      </c>
      <c r="B192">
        <v>12</v>
      </c>
      <c r="C192">
        <v>11</v>
      </c>
      <c r="D192" s="3" t="s">
        <v>167</v>
      </c>
      <c r="E192" s="15">
        <f>HARMEAN('Høstadmyra torvvekst 2018'!O192,'Høstadmyra torvvekst 2018'!P192)-HARMEAN('Høstadmyra torvvekst 2018'!E192,'Høstadmyra torvvekst 2018'!F192)</f>
        <v>-1.0869565217372923E-3</v>
      </c>
      <c r="F192" s="15">
        <f>HARMEAN('Høstadmyra torvvekst 2018'!T192,'Høstadmyra torvvekst 2018'!U192, 'Høstadmyra torvvekst 2018'!V192, 'Høstadmyra torvvekst 2018'!W192)-HARMEAN('Høstadmyra torvvekst 2018'!M192, 'Høstadmyra torvvekst 2018'!L192,'Høstadmyra torvvekst 2018'!O192,'Høstadmyra torvvekst 2018'!P192)</f>
        <v>-0.27417531857274646</v>
      </c>
      <c r="G192" s="15">
        <f>HARMEAN('Høstadmyra torvvekst 2018'!T192,'Høstadmyra torvvekst 2018'!U192)-HARMEAN('Høstadmyra torvvekst 2018'!O192, 'Høstadmyra torvvekst 2018'!P192)</f>
        <v>-0.30340742550073507</v>
      </c>
      <c r="H192" s="15">
        <f>HARMEAN('Høstadmyra torvvekst 2018'!T192,'Høstadmyra torvvekst 2018'!U192)-HARMEAN('Høstadmyra torvvekst 2018'!E192,'Høstadmyra torvvekst 2018'!F192)</f>
        <v>-0.30449438202247237</v>
      </c>
    </row>
    <row r="193" spans="1:8" x14ac:dyDescent="0.35">
      <c r="A193" s="1" t="s">
        <v>202</v>
      </c>
      <c r="B193">
        <v>12</v>
      </c>
      <c r="C193">
        <v>12</v>
      </c>
      <c r="D193" s="3" t="s">
        <v>167</v>
      </c>
      <c r="E193" s="15">
        <f>HARMEAN('Høstadmyra torvvekst 2018'!O193,'Høstadmyra torvvekst 2018'!P193)-HARMEAN('Høstadmyra torvvekst 2018'!E193,'Høstadmyra torvvekst 2018'!F193)</f>
        <v>-0.50006535947712472</v>
      </c>
      <c r="F193" s="15">
        <f>HARMEAN('Høstadmyra torvvekst 2018'!T193,'Høstadmyra torvvekst 2018'!U193, 'Høstadmyra torvvekst 2018'!V193, 'Høstadmyra torvvekst 2018'!W193)-HARMEAN('Høstadmyra torvvekst 2018'!M193, 'Høstadmyra torvvekst 2018'!L193,'Høstadmyra torvvekst 2018'!O193,'Høstadmyra torvvekst 2018'!P193)</f>
        <v>-0.12213180206794938</v>
      </c>
      <c r="G193" s="15">
        <f>HARMEAN('Høstadmyra torvvekst 2018'!T193,'Høstadmyra torvvekst 2018'!U193)-HARMEAN('Høstadmyra torvvekst 2018'!O193, 'Høstadmyra torvvekst 2018'!P193)</f>
        <v>-0.14912293060936754</v>
      </c>
      <c r="H193" s="15">
        <f>HARMEAN('Høstadmyra torvvekst 2018'!T193,'Høstadmyra torvvekst 2018'!U193)-HARMEAN('Høstadmyra torvvekst 2018'!E193,'Høstadmyra torvvekst 2018'!F193)</f>
        <v>-0.64918829008649226</v>
      </c>
    </row>
    <row r="194" spans="1:8" x14ac:dyDescent="0.35">
      <c r="A194" s="1" t="s">
        <v>203</v>
      </c>
      <c r="B194">
        <v>12</v>
      </c>
      <c r="C194">
        <v>13</v>
      </c>
      <c r="D194" s="3" t="s">
        <v>167</v>
      </c>
      <c r="E194" s="15">
        <f>HARMEAN('Høstadmyra torvvekst 2018'!O194,'Høstadmyra torvvekst 2018'!P194)-HARMEAN('Høstadmyra torvvekst 2018'!E194,'Høstadmyra torvvekst 2018'!F194)</f>
        <v>-0.50008660674762773</v>
      </c>
      <c r="F194" s="15">
        <f>HARMEAN('Høstadmyra torvvekst 2018'!T194,'Høstadmyra torvvekst 2018'!U194, 'Høstadmyra torvvekst 2018'!V194, 'Høstadmyra torvvekst 2018'!W194)-HARMEAN('Høstadmyra torvvekst 2018'!M194, 'Høstadmyra torvvekst 2018'!L194,'Høstadmyra torvvekst 2018'!O194,'Høstadmyra torvvekst 2018'!P194)</f>
        <v>0.20658807469106577</v>
      </c>
      <c r="G194" s="15">
        <f>HARMEAN('Høstadmyra torvvekst 2018'!T194,'Høstadmyra torvvekst 2018'!U194)-HARMEAN('Høstadmyra torvvekst 2018'!O194, 'Høstadmyra torvvekst 2018'!P194)</f>
        <v>0.70180696675559773</v>
      </c>
      <c r="H194" s="15">
        <f>HARMEAN('Høstadmyra torvvekst 2018'!T194,'Høstadmyra torvvekst 2018'!U194)-HARMEAN('Høstadmyra torvvekst 2018'!E194,'Høstadmyra torvvekst 2018'!F194)</f>
        <v>0.20172036000797</v>
      </c>
    </row>
    <row r="195" spans="1:8" x14ac:dyDescent="0.35">
      <c r="A195" s="1" t="s">
        <v>204</v>
      </c>
      <c r="B195">
        <v>12</v>
      </c>
      <c r="C195">
        <v>14</v>
      </c>
      <c r="D195" s="3" t="s">
        <v>167</v>
      </c>
      <c r="E195" s="15">
        <f>HARMEAN('Høstadmyra torvvekst 2018'!O195,'Høstadmyra torvvekst 2018'!P195)-HARMEAN('Høstadmyra torvvekst 2018'!E195,'Høstadmyra torvvekst 2018'!F195)</f>
        <v>-0.14449017073668458</v>
      </c>
      <c r="F195" s="15">
        <f>HARMEAN('Høstadmyra torvvekst 2018'!T195,'Høstadmyra torvvekst 2018'!U195, 'Høstadmyra torvvekst 2018'!V195, 'Høstadmyra torvvekst 2018'!W195)-HARMEAN('Høstadmyra torvvekst 2018'!M195, 'Høstadmyra torvvekst 2018'!L195,'Høstadmyra torvvekst 2018'!O195,'Høstadmyra torvvekst 2018'!P195)</f>
        <v>-0.79792708254849209</v>
      </c>
      <c r="G195" s="15">
        <f>HARMEAN('Høstadmyra torvvekst 2018'!T195,'Høstadmyra torvvekst 2018'!U195)-HARMEAN('Høstadmyra torvvekst 2018'!O195, 'Høstadmyra torvvekst 2018'!P195)</f>
        <v>-0.40006411055509083</v>
      </c>
      <c r="H195" s="15">
        <f>HARMEAN('Høstadmyra torvvekst 2018'!T195,'Høstadmyra torvvekst 2018'!U195)-HARMEAN('Høstadmyra torvvekst 2018'!E195,'Høstadmyra torvvekst 2018'!F195)</f>
        <v>-0.54455428129177541</v>
      </c>
    </row>
    <row r="196" spans="1:8" x14ac:dyDescent="0.35">
      <c r="A196" s="1" t="s">
        <v>205</v>
      </c>
      <c r="B196">
        <v>12</v>
      </c>
      <c r="C196">
        <v>15</v>
      </c>
      <c r="D196" s="3" t="s">
        <v>167</v>
      </c>
      <c r="E196" s="15">
        <f>HARMEAN('Høstadmyra torvvekst 2018'!O196,'Høstadmyra torvvekst 2018'!P196)-HARMEAN('Høstadmyra torvvekst 2018'!E196,'Høstadmyra torvvekst 2018'!F196)</f>
        <v>-0.34979757085020324</v>
      </c>
      <c r="F196" s="15">
        <f>HARMEAN('Høstadmyra torvvekst 2018'!T196,'Høstadmyra torvvekst 2018'!U196, 'Høstadmyra torvvekst 2018'!V196, 'Høstadmyra torvvekst 2018'!W196)-HARMEAN('Høstadmyra torvvekst 2018'!M196, 'Høstadmyra torvvekst 2018'!L196,'Høstadmyra torvvekst 2018'!O196,'Høstadmyra torvvekst 2018'!P196)</f>
        <v>-0.24837955231818043</v>
      </c>
      <c r="G196" s="15">
        <f>HARMEAN('Høstadmyra torvvekst 2018'!T196,'Høstadmyra torvvekst 2018'!U196)-HARMEAN('Høstadmyra torvvekst 2018'!O196, 'Høstadmyra torvvekst 2018'!P196)</f>
        <v>-0.15021097046413345</v>
      </c>
      <c r="H196" s="15">
        <f>HARMEAN('Høstadmyra torvvekst 2018'!T196,'Høstadmyra torvvekst 2018'!U196)-HARMEAN('Høstadmyra torvvekst 2018'!E196,'Høstadmyra torvvekst 2018'!F196)</f>
        <v>-0.5000085413143367</v>
      </c>
    </row>
    <row r="197" spans="1:8" x14ac:dyDescent="0.35">
      <c r="A197" s="1" t="s">
        <v>206</v>
      </c>
      <c r="B197">
        <v>12</v>
      </c>
      <c r="C197">
        <v>16</v>
      </c>
      <c r="D197" s="3" t="s">
        <v>167</v>
      </c>
      <c r="E197" s="15">
        <f>HARMEAN('Høstadmyra torvvekst 2018'!O197,'Høstadmyra torvvekst 2018'!P197)-HARMEAN('Høstadmyra torvvekst 2018'!E197,'Høstadmyra torvvekst 2018'!F197)</f>
        <v>0.35434403292181216</v>
      </c>
      <c r="F197" s="15">
        <f>HARMEAN('Høstadmyra torvvekst 2018'!T197,'Høstadmyra torvvekst 2018'!U197, 'Høstadmyra torvvekst 2018'!V197, 'Høstadmyra torvvekst 2018'!W197)-HARMEAN('Høstadmyra torvvekst 2018'!M197, 'Høstadmyra torvvekst 2018'!L197,'Høstadmyra torvvekst 2018'!O197,'Høstadmyra torvvekst 2018'!P197)</f>
        <v>-0.28037818706111395</v>
      </c>
      <c r="G197" s="15">
        <f>HARMEAN('Høstadmyra torvvekst 2018'!T197,'Høstadmyra torvvekst 2018'!U197)-HARMEAN('Høstadmyra torvvekst 2018'!O197, 'Høstadmyra torvvekst 2018'!P197)</f>
        <v>-0.20001300813008527</v>
      </c>
      <c r="H197" s="15">
        <f>HARMEAN('Høstadmyra torvvekst 2018'!T197,'Høstadmyra torvvekst 2018'!U197)-HARMEAN('Høstadmyra torvvekst 2018'!E197,'Høstadmyra torvvekst 2018'!F197)</f>
        <v>0.15433102479172689</v>
      </c>
    </row>
    <row r="198" spans="1:8" x14ac:dyDescent="0.35">
      <c r="A198" s="1" t="s">
        <v>215</v>
      </c>
      <c r="B198">
        <v>13</v>
      </c>
      <c r="C198">
        <v>1</v>
      </c>
      <c r="D198" s="3" t="s">
        <v>216</v>
      </c>
      <c r="E198" s="15">
        <f>HARMEAN('Høstadmyra torvvekst 2018'!O198,'Høstadmyra torvvekst 2018'!P198)-HARMEAN('Høstadmyra torvvekst 2018'!E198,'Høstadmyra torvvekst 2018'!F198)</f>
        <v>5.0577659888002557E-2</v>
      </c>
      <c r="F198" s="15">
        <f>HARMEAN('Høstadmyra torvvekst 2018'!T198,'Høstadmyra torvvekst 2018'!U198, 'Høstadmyra torvvekst 2018'!V198, 'Høstadmyra torvvekst 2018'!W198)-HARMEAN('Høstadmyra torvvekst 2018'!M198, 'Høstadmyra torvvekst 2018'!L198,'Høstadmyra torvvekst 2018'!O198,'Høstadmyra torvvekst 2018'!P198)</f>
        <v>-5.1543982323471127E-2</v>
      </c>
      <c r="G198" s="15">
        <f>HARMEAN('Høstadmyra torvvekst 2018'!T198,'Høstadmyra torvvekst 2018'!U198)-HARMEAN('Høstadmyra torvvekst 2018'!O198, 'Høstadmyra torvvekst 2018'!P198)</f>
        <v>4.9428212102601066E-2</v>
      </c>
      <c r="H198" s="15">
        <f>HARMEAN('Høstadmyra torvvekst 2018'!T198,'Høstadmyra torvvekst 2018'!U198)-HARMEAN('Høstadmyra torvvekst 2018'!E198,'Høstadmyra torvvekst 2018'!F198)</f>
        <v>0.10000587199060362</v>
      </c>
    </row>
    <row r="199" spans="1:8" x14ac:dyDescent="0.35">
      <c r="A199" s="1" t="s">
        <v>224</v>
      </c>
      <c r="B199">
        <v>13</v>
      </c>
      <c r="C199">
        <v>2</v>
      </c>
      <c r="D199" s="3" t="s">
        <v>216</v>
      </c>
      <c r="E199" s="15">
        <f>HARMEAN('Høstadmyra torvvekst 2018'!O199,'Høstadmyra torvvekst 2018'!P199)-HARMEAN('Høstadmyra torvvekst 2018'!E199,'Høstadmyra torvvekst 2018'!F199)</f>
        <v>-0.34883698896205573</v>
      </c>
      <c r="F199" s="15">
        <f>HARMEAN('Høstadmyra torvvekst 2018'!T199,'Høstadmyra torvvekst 2018'!U199, 'Høstadmyra torvvekst 2018'!V199, 'Høstadmyra torvvekst 2018'!W199)-HARMEAN('Høstadmyra torvvekst 2018'!M199, 'Høstadmyra torvvekst 2018'!L199,'Høstadmyra torvvekst 2018'!O199,'Høstadmyra torvvekst 2018'!P199)</f>
        <v>-0.32492207872741119</v>
      </c>
      <c r="G199" s="15">
        <f>HARMEAN('Høstadmyra torvvekst 2018'!T199,'Høstadmyra torvvekst 2018'!U199)-HARMEAN('Høstadmyra torvvekst 2018'!O199, 'Høstadmyra torvvekst 2018'!P199)</f>
        <v>-0.14926115727150524</v>
      </c>
      <c r="H199" s="15">
        <f>HARMEAN('Høstadmyra torvvekst 2018'!T199,'Høstadmyra torvvekst 2018'!U199)-HARMEAN('Høstadmyra torvvekst 2018'!E199,'Høstadmyra torvvekst 2018'!F199)</f>
        <v>-0.49809814623356097</v>
      </c>
    </row>
    <row r="200" spans="1:8" x14ac:dyDescent="0.35">
      <c r="A200" s="1" t="s">
        <v>225</v>
      </c>
      <c r="B200">
        <v>13</v>
      </c>
      <c r="C200">
        <v>3</v>
      </c>
      <c r="D200" s="3" t="s">
        <v>216</v>
      </c>
      <c r="E200" s="15">
        <f>HARMEAN('Høstadmyra torvvekst 2018'!O200,'Høstadmyra torvvekst 2018'!P200)-HARMEAN('Høstadmyra torvvekst 2018'!E200,'Høstadmyra torvvekst 2018'!F200)</f>
        <v>-9.0909090909008228E-4</v>
      </c>
      <c r="F200" s="15">
        <f>HARMEAN('Høstadmyra torvvekst 2018'!T200,'Høstadmyra torvvekst 2018'!U200, 'Høstadmyra torvvekst 2018'!V200, 'Høstadmyra torvvekst 2018'!W200)-HARMEAN('Høstadmyra torvvekst 2018'!M200, 'Høstadmyra torvvekst 2018'!L200,'Høstadmyra torvvekst 2018'!O200,'Høstadmyra torvvekst 2018'!P200)</f>
        <v>-0.54958005908805418</v>
      </c>
      <c r="G200" s="15">
        <f>HARMEAN('Høstadmyra torvvekst 2018'!T200,'Høstadmyra torvvekst 2018'!U200)-HARMEAN('Høstadmyra torvvekst 2018'!O200, 'Høstadmyra torvvekst 2018'!P200)</f>
        <v>-0.54933014354067033</v>
      </c>
      <c r="H200" s="15">
        <f>HARMEAN('Høstadmyra torvvekst 2018'!T200,'Høstadmyra torvvekst 2018'!U200)-HARMEAN('Høstadmyra torvvekst 2018'!E200,'Høstadmyra torvvekst 2018'!F200)</f>
        <v>-0.55023923444976042</v>
      </c>
    </row>
    <row r="201" spans="1:8" x14ac:dyDescent="0.35">
      <c r="A201" s="1" t="s">
        <v>226</v>
      </c>
      <c r="B201">
        <v>13</v>
      </c>
      <c r="C201" s="3">
        <v>4</v>
      </c>
      <c r="D201" s="3" t="s">
        <v>216</v>
      </c>
      <c r="E201" s="15">
        <f>HARMEAN('Høstadmyra torvvekst 2018'!O201,'Høstadmyra torvvekst 2018'!P201)-HARMEAN('Høstadmyra torvvekst 2018'!E201,'Høstadmyra torvvekst 2018'!F201)</f>
        <v>-0.10000472366556501</v>
      </c>
      <c r="F201" s="15">
        <f>HARMEAN('Høstadmyra torvvekst 2018'!T201,'Høstadmyra torvvekst 2018'!U201, 'Høstadmyra torvvekst 2018'!V201, 'Høstadmyra torvvekst 2018'!W201)-HARMEAN('Høstadmyra torvvekst 2018'!M201, 'Høstadmyra torvvekst 2018'!L201,'Høstadmyra torvvekst 2018'!O201,'Høstadmyra torvvekst 2018'!P201)</f>
        <v>-0.7429680781417769</v>
      </c>
      <c r="G201" s="15">
        <f>HARMEAN('Høstadmyra torvvekst 2018'!T201,'Høstadmyra torvvekst 2018'!U201)-HARMEAN('Høstadmyra torvvekst 2018'!O201, 'Høstadmyra torvvekst 2018'!P201)</f>
        <v>-0.99931034482758641</v>
      </c>
      <c r="H201" s="15">
        <f>HARMEAN('Høstadmyra torvvekst 2018'!T201,'Høstadmyra torvvekst 2018'!U201)-HARMEAN('Høstadmyra torvvekst 2018'!E201,'Høstadmyra torvvekst 2018'!F201)</f>
        <v>-1.0993150684931514</v>
      </c>
    </row>
    <row r="202" spans="1:8" x14ac:dyDescent="0.35">
      <c r="A202" s="1" t="s">
        <v>227</v>
      </c>
      <c r="B202">
        <v>13</v>
      </c>
      <c r="C202" s="3">
        <v>5</v>
      </c>
      <c r="D202" s="3" t="s">
        <v>216</v>
      </c>
      <c r="E202" s="15">
        <f>HARMEAN('Høstadmyra torvvekst 2018'!O202,'Høstadmyra torvvekst 2018'!P202)-HARMEAN('Høstadmyra torvvekst 2018'!E202,'Høstadmyra torvvekst 2018'!F202)</f>
        <v>4.7982062780269175E-2</v>
      </c>
      <c r="F202" s="15">
        <f>HARMEAN('Høstadmyra torvvekst 2018'!T202,'Høstadmyra torvvekst 2018'!U202, 'Høstadmyra torvvekst 2018'!V202, 'Høstadmyra torvvekst 2018'!W202)-HARMEAN('Høstadmyra torvvekst 2018'!M202, 'Høstadmyra torvvekst 2018'!L202,'Høstadmyra torvvekst 2018'!O202,'Høstadmyra torvvekst 2018'!P202)</f>
        <v>-7.3373502142644043E-2</v>
      </c>
      <c r="G202" s="15">
        <f>HARMEAN('Høstadmyra torvvekst 2018'!T202,'Høstadmyra torvvekst 2018'!U202)-HARMEAN('Høstadmyra torvvekst 2018'!O202, 'Høstadmyra torvvekst 2018'!P202)</f>
        <v>-0.19821037328255109</v>
      </c>
      <c r="H202" s="15">
        <f>HARMEAN('Høstadmyra torvvekst 2018'!T202,'Høstadmyra torvvekst 2018'!U202)-HARMEAN('Høstadmyra torvvekst 2018'!E202,'Høstadmyra torvvekst 2018'!F202)</f>
        <v>-0.15022831050228191</v>
      </c>
    </row>
    <row r="203" spans="1:8" x14ac:dyDescent="0.35">
      <c r="A203" s="1" t="s">
        <v>228</v>
      </c>
      <c r="B203">
        <v>13</v>
      </c>
      <c r="C203" s="3">
        <v>6</v>
      </c>
      <c r="D203" s="3" t="s">
        <v>216</v>
      </c>
      <c r="E203" s="15">
        <f>HARMEAN('Høstadmyra torvvekst 2018'!O203,'Høstadmyra torvvekst 2018'!P203)-HARMEAN('Høstadmyra torvvekst 2018'!E203,'Høstadmyra torvvekst 2018'!F203)</f>
        <v>-0.14983277591973021</v>
      </c>
      <c r="F203" s="15">
        <f>HARMEAN('Høstadmyra torvvekst 2018'!T203,'Høstadmyra torvvekst 2018'!U203, 'Høstadmyra torvvekst 2018'!V203, 'Høstadmyra torvvekst 2018'!W203)-HARMEAN('Høstadmyra torvvekst 2018'!M203, 'Høstadmyra torvvekst 2018'!L203,'Høstadmyra torvvekst 2018'!O203,'Høstadmyra torvvekst 2018'!P203)</f>
        <v>4.865728226458188E-2</v>
      </c>
      <c r="G203" s="15">
        <f>HARMEAN('Høstadmyra torvvekst 2018'!T203,'Høstadmyra torvvekst 2018'!U203)-HARMEAN('Høstadmyra torvvekst 2018'!O203, 'Høstadmyra torvvekst 2018'!P203)</f>
        <v>9.7315436241604658E-2</v>
      </c>
      <c r="H203" s="15">
        <f>HARMEAN('Høstadmyra torvvekst 2018'!T203,'Høstadmyra torvvekst 2018'!U203)-HARMEAN('Høstadmyra torvvekst 2018'!E203,'Høstadmyra torvvekst 2018'!F203)</f>
        <v>-5.2517339678125552E-2</v>
      </c>
    </row>
    <row r="204" spans="1:8" x14ac:dyDescent="0.35">
      <c r="A204" s="1" t="s">
        <v>229</v>
      </c>
      <c r="B204">
        <v>13</v>
      </c>
      <c r="C204" s="3">
        <v>7</v>
      </c>
      <c r="D204" s="3" t="s">
        <v>216</v>
      </c>
      <c r="E204" s="15">
        <f>HARMEAN('Høstadmyra torvvekst 2018'!O204,'Høstadmyra torvvekst 2018'!P204)-HARMEAN('Høstadmyra torvvekst 2018'!E204,'Høstadmyra torvvekst 2018'!F204)</f>
        <v>0.1501845018450183</v>
      </c>
      <c r="F204" s="15">
        <f>HARMEAN('Høstadmyra torvvekst 2018'!T204,'Høstadmyra torvvekst 2018'!U204, 'Høstadmyra torvvekst 2018'!V204, 'Høstadmyra torvvekst 2018'!W204)-HARMEAN('Høstadmyra torvvekst 2018'!M204, 'Høstadmyra torvvekst 2018'!L204,'Høstadmyra torvvekst 2018'!O204,'Høstadmyra torvvekst 2018'!P204)</f>
        <v>-0.25113357176177686</v>
      </c>
      <c r="G204" s="15">
        <f>HARMEAN('Høstadmyra torvvekst 2018'!T204,'Høstadmyra torvvekst 2018'!U204)-HARMEAN('Høstadmyra torvvekst 2018'!O204, 'Høstadmyra torvvekst 2018'!P204)</f>
        <v>-0.35168539325842474</v>
      </c>
      <c r="H204" s="15">
        <f>HARMEAN('Høstadmyra torvvekst 2018'!T204,'Høstadmyra torvvekst 2018'!U204)-HARMEAN('Høstadmyra torvvekst 2018'!E204,'Høstadmyra torvvekst 2018'!F204)</f>
        <v>-0.20150089141340644</v>
      </c>
    </row>
    <row r="205" spans="1:8" x14ac:dyDescent="0.35">
      <c r="A205" s="1" t="s">
        <v>230</v>
      </c>
      <c r="B205">
        <v>13</v>
      </c>
      <c r="C205" s="3">
        <v>8</v>
      </c>
      <c r="D205" s="3" t="s">
        <v>216</v>
      </c>
      <c r="E205" s="15">
        <f>HARMEAN('Høstadmyra torvvekst 2018'!O205,'Høstadmyra torvvekst 2018'!P205)-HARMEAN('Høstadmyra torvvekst 2018'!E205,'Høstadmyra torvvekst 2018'!F205)</f>
        <v>-0.49490307328605354</v>
      </c>
      <c r="F205" s="15">
        <f>HARMEAN('Høstadmyra torvvekst 2018'!T205,'Høstadmyra torvvekst 2018'!U205, 'Høstadmyra torvvekst 2018'!V205, 'Høstadmyra torvvekst 2018'!W205)-HARMEAN('Høstadmyra torvvekst 2018'!M205, 'Høstadmyra torvvekst 2018'!L205,'Høstadmyra torvvekst 2018'!O205,'Høstadmyra torvvekst 2018'!P205)</f>
        <v>0.12270711336850582</v>
      </c>
      <c r="G205" s="15">
        <f>HARMEAN('Høstadmyra torvvekst 2018'!T205,'Høstadmyra torvvekst 2018'!U205)-HARMEAN('Høstadmyra torvvekst 2018'!O205, 'Høstadmyra torvvekst 2018'!P205)</f>
        <v>-0.20000402212166968</v>
      </c>
      <c r="H205" s="15">
        <f>HARMEAN('Høstadmyra torvvekst 2018'!T205,'Høstadmyra torvvekst 2018'!U205)-HARMEAN('Høstadmyra torvvekst 2018'!E205,'Høstadmyra torvvekst 2018'!F205)</f>
        <v>-0.69490709540772322</v>
      </c>
    </row>
    <row r="206" spans="1:8" x14ac:dyDescent="0.35">
      <c r="A206" s="1" t="s">
        <v>231</v>
      </c>
      <c r="B206">
        <v>13</v>
      </c>
      <c r="C206" s="3">
        <v>9</v>
      </c>
      <c r="D206" s="3" t="s">
        <v>216</v>
      </c>
      <c r="E206" s="15">
        <f>HARMEAN('Høstadmyra torvvekst 2018'!O206,'Høstadmyra torvvekst 2018'!P206)-HARMEAN('Høstadmyra torvvekst 2018'!E206,'Høstadmyra torvvekst 2018'!F206)</f>
        <v>0.20162265916092714</v>
      </c>
      <c r="F206" s="15">
        <f>HARMEAN('Høstadmyra torvvekst 2018'!T206,'Høstadmyra torvvekst 2018'!U206, 'Høstadmyra torvvekst 2018'!V206, 'Høstadmyra torvvekst 2018'!W206)-HARMEAN('Høstadmyra torvvekst 2018'!M206, 'Høstadmyra torvvekst 2018'!L206,'Høstadmyra torvvekst 2018'!O206,'Høstadmyra torvvekst 2018'!P206)</f>
        <v>-0.40008157033186542</v>
      </c>
      <c r="G206" s="15">
        <f>HARMEAN('Høstadmyra torvvekst 2018'!T206,'Høstadmyra torvvekst 2018'!U206)-HARMEAN('Høstadmyra torvvekst 2018'!O206, 'Høstadmyra torvvekst 2018'!P206)</f>
        <v>-0.40000655812962194</v>
      </c>
      <c r="H206" s="15">
        <f>HARMEAN('Høstadmyra torvvekst 2018'!T206,'Høstadmyra torvvekst 2018'!U206)-HARMEAN('Høstadmyra torvvekst 2018'!E206,'Høstadmyra torvvekst 2018'!F206)</f>
        <v>-0.19838389896869479</v>
      </c>
    </row>
    <row r="207" spans="1:8" x14ac:dyDescent="0.35">
      <c r="A207" s="1" t="s">
        <v>217</v>
      </c>
      <c r="B207">
        <v>13</v>
      </c>
      <c r="C207">
        <v>10</v>
      </c>
      <c r="D207" s="3" t="s">
        <v>216</v>
      </c>
      <c r="E207" s="15">
        <f>HARMEAN('Høstadmyra torvvekst 2018'!O207,'Høstadmyra torvvekst 2018'!P207)-HARMEAN('Høstadmyra torvvekst 2018'!E207,'Høstadmyra torvvekst 2018'!F207)</f>
        <v>9.5605747266265695E-2</v>
      </c>
      <c r="F207" s="15">
        <f>HARMEAN('Høstadmyra torvvekst 2018'!T207,'Høstadmyra torvvekst 2018'!U207, 'Høstadmyra torvvekst 2018'!V207, 'Høstadmyra torvvekst 2018'!W207)-HARMEAN('Høstadmyra torvvekst 2018'!M207, 'Høstadmyra torvvekst 2018'!L207,'Høstadmyra torvvekst 2018'!O207,'Høstadmyra torvvekst 2018'!P207)</f>
        <v>-0.14693484619230901</v>
      </c>
      <c r="G207" s="15">
        <f>HARMEAN('Høstadmyra torvvekst 2018'!T207,'Høstadmyra torvvekst 2018'!U207)-HARMEAN('Høstadmyra torvvekst 2018'!O207, 'Høstadmyra torvvekst 2018'!P207)</f>
        <v>-0.29560851133884825</v>
      </c>
      <c r="H207" s="15">
        <f>HARMEAN('Høstadmyra torvvekst 2018'!T207,'Høstadmyra torvvekst 2018'!U207)-HARMEAN('Høstadmyra torvvekst 2018'!E207,'Høstadmyra torvvekst 2018'!F207)</f>
        <v>-0.20000276407258255</v>
      </c>
    </row>
    <row r="208" spans="1:8" x14ac:dyDescent="0.35">
      <c r="A208" s="1" t="s">
        <v>218</v>
      </c>
      <c r="B208">
        <v>13</v>
      </c>
      <c r="C208">
        <v>11</v>
      </c>
      <c r="D208" s="3" t="s">
        <v>216</v>
      </c>
      <c r="E208" s="15">
        <f>HARMEAN('Høstadmyra torvvekst 2018'!O208,'Høstadmyra torvvekst 2018'!P208)-HARMEAN('Høstadmyra torvvekst 2018'!E208,'Høstadmyra torvvekst 2018'!F208)</f>
        <v>-0.34892671205446391</v>
      </c>
      <c r="F208" s="15">
        <f>HARMEAN('Høstadmyra torvvekst 2018'!T208,'Høstadmyra torvvekst 2018'!U208, 'Høstadmyra torvvekst 2018'!V208, 'Høstadmyra torvvekst 2018'!W208)-HARMEAN('Høstadmyra torvvekst 2018'!M208, 'Høstadmyra torvvekst 2018'!L208,'Høstadmyra torvvekst 2018'!O208,'Høstadmyra torvvekst 2018'!P208)</f>
        <v>-0.30233904897541741</v>
      </c>
      <c r="G208" s="15">
        <f>HARMEAN('Høstadmyra torvvekst 2018'!T208,'Høstadmyra torvvekst 2018'!U208)-HARMEAN('Høstadmyra torvvekst 2018'!O208, 'Høstadmyra torvvekst 2018'!P208)</f>
        <v>-0.40003430531732498</v>
      </c>
      <c r="H208" s="15">
        <f>HARMEAN('Høstadmyra torvvekst 2018'!T208,'Høstadmyra torvvekst 2018'!U208)-HARMEAN('Høstadmyra torvvekst 2018'!E208,'Høstadmyra torvvekst 2018'!F208)</f>
        <v>-0.74896101737178888</v>
      </c>
    </row>
    <row r="209" spans="1:8" x14ac:dyDescent="0.35">
      <c r="A209" s="1" t="s">
        <v>219</v>
      </c>
      <c r="B209">
        <v>13</v>
      </c>
      <c r="C209">
        <v>12</v>
      </c>
      <c r="D209" s="3" t="s">
        <v>216</v>
      </c>
      <c r="E209" s="15">
        <f>HARMEAN('Høstadmyra torvvekst 2018'!O209,'Høstadmyra torvvekst 2018'!P209)-HARMEAN('Høstadmyra torvvekst 2018'!E209,'Høstadmyra torvvekst 2018'!F209)</f>
        <v>0.34656724205400025</v>
      </c>
      <c r="F209" s="15">
        <f>HARMEAN('Høstadmyra torvvekst 2018'!T209,'Høstadmyra torvvekst 2018'!U209, 'Høstadmyra torvvekst 2018'!V209, 'Høstadmyra torvvekst 2018'!W209)-HARMEAN('Høstadmyra torvvekst 2018'!M209, 'Høstadmyra torvvekst 2018'!L209,'Høstadmyra torvvekst 2018'!O209,'Høstadmyra torvvekst 2018'!P209)</f>
        <v>-2.2758093439948723E-2</v>
      </c>
      <c r="G209" s="15">
        <f>HARMEAN('Høstadmyra torvvekst 2018'!T209,'Høstadmyra torvvekst 2018'!U209)-HARMEAN('Høstadmyra torvvekst 2018'!O209, 'Høstadmyra torvvekst 2018'!P209)</f>
        <v>-4.6560689975898129E-2</v>
      </c>
      <c r="H209" s="15">
        <f>HARMEAN('Høstadmyra torvvekst 2018'!T209,'Høstadmyra torvvekst 2018'!U209)-HARMEAN('Høstadmyra torvvekst 2018'!E209,'Høstadmyra torvvekst 2018'!F209)</f>
        <v>0.30000655207810212</v>
      </c>
    </row>
    <row r="210" spans="1:8" x14ac:dyDescent="0.35">
      <c r="A210" s="1" t="s">
        <v>220</v>
      </c>
      <c r="B210">
        <v>13</v>
      </c>
      <c r="C210">
        <v>13</v>
      </c>
      <c r="D210" s="3" t="s">
        <v>216</v>
      </c>
      <c r="E210" s="15">
        <f>HARMEAN('Høstadmyra torvvekst 2018'!O210,'Høstadmyra torvvekst 2018'!P210)-HARMEAN('Høstadmyra torvvekst 2018'!E210,'Høstadmyra torvvekst 2018'!F210)</f>
        <v>0.15022624434389087</v>
      </c>
      <c r="F210" s="15">
        <f>HARMEAN('Høstadmyra torvvekst 2018'!T210,'Høstadmyra torvvekst 2018'!U210, 'Høstadmyra torvvekst 2018'!V210, 'Høstadmyra torvvekst 2018'!W210)-HARMEAN('Høstadmyra torvvekst 2018'!M210, 'Høstadmyra torvvekst 2018'!L210,'Høstadmyra torvvekst 2018'!O210,'Høstadmyra torvvekst 2018'!P210)</f>
        <v>-0.82413840203299138</v>
      </c>
      <c r="G210" s="15">
        <f>HARMEAN('Høstadmyra torvvekst 2018'!T210,'Høstadmyra torvvekst 2018'!U210)-HARMEAN('Høstadmyra torvvekst 2018'!O210, 'Høstadmyra torvvekst 2018'!P210)</f>
        <v>-0.75023923444975971</v>
      </c>
      <c r="H210" s="15">
        <f>HARMEAN('Høstadmyra torvvekst 2018'!T210,'Høstadmyra torvvekst 2018'!U210)-HARMEAN('Høstadmyra torvvekst 2018'!E210,'Høstadmyra torvvekst 2018'!F210)</f>
        <v>-0.60001299010586884</v>
      </c>
    </row>
    <row r="211" spans="1:8" x14ac:dyDescent="0.35">
      <c r="A211" s="1" t="s">
        <v>221</v>
      </c>
      <c r="B211">
        <v>13</v>
      </c>
      <c r="C211">
        <v>14</v>
      </c>
      <c r="D211" s="3" t="s">
        <v>216</v>
      </c>
      <c r="E211" s="15">
        <f>HARMEAN('Høstadmyra torvvekst 2018'!O211,'Høstadmyra torvvekst 2018'!P211)-HARMEAN('Høstadmyra torvvekst 2018'!E211,'Høstadmyra torvvekst 2018'!F211)</f>
        <v>-0.35068882659190947</v>
      </c>
      <c r="F211" s="15">
        <f>HARMEAN('Høstadmyra torvvekst 2018'!T211,'Høstadmyra torvvekst 2018'!U211, 'Høstadmyra torvvekst 2018'!V211, 'Høstadmyra torvvekst 2018'!W211)-HARMEAN('Høstadmyra torvvekst 2018'!M211, 'Høstadmyra torvvekst 2018'!L211,'Høstadmyra torvvekst 2018'!O211,'Høstadmyra torvvekst 2018'!P211)</f>
        <v>-0.32419887168617834</v>
      </c>
      <c r="G211" s="15">
        <f>HARMEAN('Høstadmyra torvvekst 2018'!T211,'Høstadmyra torvvekst 2018'!U211)-HARMEAN('Høstadmyra torvvekst 2018'!O211, 'Høstadmyra torvvekst 2018'!P211)</f>
        <v>-0.25118393234672354</v>
      </c>
      <c r="H211" s="15">
        <f>HARMEAN('Høstadmyra torvvekst 2018'!T211,'Høstadmyra torvvekst 2018'!U211)-HARMEAN('Høstadmyra torvvekst 2018'!E211,'Høstadmyra torvvekst 2018'!F211)</f>
        <v>-0.60187275893863301</v>
      </c>
    </row>
    <row r="212" spans="1:8" x14ac:dyDescent="0.35">
      <c r="A212" s="1" t="s">
        <v>222</v>
      </c>
      <c r="B212">
        <v>13</v>
      </c>
      <c r="C212">
        <v>15</v>
      </c>
      <c r="D212" s="3" t="s">
        <v>216</v>
      </c>
      <c r="E212" s="15">
        <f>HARMEAN('Høstadmyra torvvekst 2018'!O212,'Høstadmyra torvvekst 2018'!P212)-HARMEAN('Høstadmyra torvvekst 2018'!E212,'Høstadmyra torvvekst 2018'!F212)</f>
        <v>-0.19765039370078696</v>
      </c>
      <c r="F212" s="15">
        <f>HARMEAN('Høstadmyra torvvekst 2018'!T212,'Høstadmyra torvvekst 2018'!U212, 'Høstadmyra torvvekst 2018'!V212, 'Høstadmyra torvvekst 2018'!W212)-HARMEAN('Høstadmyra torvvekst 2018'!M212, 'Høstadmyra torvvekst 2018'!L212,'Høstadmyra torvvekst 2018'!O212,'Høstadmyra torvvekst 2018'!P212)</f>
        <v>-0.4476266408661882</v>
      </c>
      <c r="G212" s="15">
        <f>HARMEAN('Høstadmyra torvvekst 2018'!T212,'Høstadmyra torvvekst 2018'!U212)-HARMEAN('Høstadmyra torvvekst 2018'!O212, 'Høstadmyra torvvekst 2018'!P212)</f>
        <v>-0.40002644628099482</v>
      </c>
      <c r="H212" s="15">
        <f>HARMEAN('Høstadmyra torvvekst 2018'!T212,'Høstadmyra torvvekst 2018'!U212)-HARMEAN('Høstadmyra torvvekst 2018'!E212,'Høstadmyra torvvekst 2018'!F212)</f>
        <v>-0.59767683998178178</v>
      </c>
    </row>
    <row r="213" spans="1:8" x14ac:dyDescent="0.35">
      <c r="A213" s="1" t="s">
        <v>223</v>
      </c>
      <c r="B213">
        <v>13</v>
      </c>
      <c r="C213">
        <v>16</v>
      </c>
      <c r="D213" s="3" t="s">
        <v>216</v>
      </c>
      <c r="E213" s="15">
        <f>HARMEAN('Høstadmyra torvvekst 2018'!O213,'Høstadmyra torvvekst 2018'!P213)-HARMEAN('Høstadmyra torvvekst 2018'!E213,'Høstadmyra torvvekst 2018'!F213)</f>
        <v>-0.30017216642754718</v>
      </c>
      <c r="F213" s="15">
        <f>HARMEAN('Høstadmyra torvvekst 2018'!T213,'Høstadmyra torvvekst 2018'!U213, 'Høstadmyra torvvekst 2018'!V213, 'Høstadmyra torvvekst 2018'!W213)-HARMEAN('Høstadmyra torvvekst 2018'!M213, 'Høstadmyra torvvekst 2018'!L213,'Høstadmyra torvvekst 2018'!O213,'Høstadmyra torvvekst 2018'!P213)</f>
        <v>-0.1831129901075581</v>
      </c>
      <c r="G213" s="15">
        <f>HARMEAN('Høstadmyra torvvekst 2018'!T213,'Høstadmyra torvvekst 2018'!U213)-HARMEAN('Høstadmyra torvvekst 2018'!O213, 'Høstadmyra torvvekst 2018'!P213)</f>
        <v>-0.40025015634771677</v>
      </c>
      <c r="H213" s="15">
        <f>HARMEAN('Høstadmyra torvvekst 2018'!T213,'Høstadmyra torvvekst 2018'!U213)-HARMEAN('Høstadmyra torvvekst 2018'!E213,'Høstadmyra torvvekst 2018'!F213)</f>
        <v>-0.70042232277526395</v>
      </c>
    </row>
    <row r="214" spans="1:8" x14ac:dyDescent="0.35">
      <c r="A214" s="1" t="s">
        <v>232</v>
      </c>
      <c r="B214">
        <v>14</v>
      </c>
      <c r="C214">
        <v>1</v>
      </c>
      <c r="D214" s="3" t="s">
        <v>233</v>
      </c>
      <c r="E214" s="15">
        <f>HARMEAN('Høstadmyra torvvekst 2018'!O214,'Høstadmyra torvvekst 2018'!P214)-HARMEAN('Høstadmyra torvvekst 2018'!E214,'Høstadmyra torvvekst 2018'!F214)</f>
        <v>0.70014819519424343</v>
      </c>
      <c r="F214" s="15">
        <f>HARMEAN('Høstadmyra torvvekst 2018'!T214,'Høstadmyra torvvekst 2018'!U214, 'Høstadmyra torvvekst 2018'!V214, 'Høstadmyra torvvekst 2018'!W214)-HARMEAN('Høstadmyra torvvekst 2018'!M214, 'Høstadmyra torvvekst 2018'!L214,'Høstadmyra torvvekst 2018'!O214,'Høstadmyra torvvekst 2018'!P214)</f>
        <v>-0.49824305118653101</v>
      </c>
      <c r="G214" s="15">
        <f>HARMEAN('Høstadmyra torvvekst 2018'!T214,'Høstadmyra torvvekst 2018'!U214)-HARMEAN('Høstadmyra torvvekst 2018'!O214, 'Høstadmyra torvvekst 2018'!P214)</f>
        <v>-0.59716312056737664</v>
      </c>
      <c r="H214" s="15">
        <f>HARMEAN('Høstadmyra torvvekst 2018'!T214,'Høstadmyra torvvekst 2018'!U214)-HARMEAN('Høstadmyra torvvekst 2018'!E214,'Høstadmyra torvvekst 2018'!F214)</f>
        <v>0.10298507462686679</v>
      </c>
    </row>
    <row r="215" spans="1:8" x14ac:dyDescent="0.35">
      <c r="A215" s="1" t="s">
        <v>241</v>
      </c>
      <c r="B215">
        <v>14</v>
      </c>
      <c r="C215">
        <v>2</v>
      </c>
      <c r="D215" s="3" t="s">
        <v>233</v>
      </c>
      <c r="E215" s="15">
        <f>HARMEAN('Høstadmyra torvvekst 2018'!O215,'Høstadmyra torvvekst 2018'!P215)-HARMEAN('Høstadmyra torvvekst 2018'!E215,'Høstadmyra torvvekst 2018'!F215)</f>
        <v>-0.45057885693360689</v>
      </c>
      <c r="F215" s="15">
        <f>HARMEAN('Høstadmyra torvvekst 2018'!T215,'Høstadmyra torvvekst 2018'!U215, 'Høstadmyra torvvekst 2018'!V215, 'Høstadmyra torvvekst 2018'!W215)-HARMEAN('Høstadmyra torvvekst 2018'!M215, 'Høstadmyra torvvekst 2018'!L215,'Høstadmyra torvvekst 2018'!O215,'Høstadmyra torvvekst 2018'!P215)</f>
        <v>0.27458780902901125</v>
      </c>
      <c r="G215" s="15">
        <f>HARMEAN('Høstadmyra torvvekst 2018'!T215,'Høstadmyra torvvekst 2018'!U215)-HARMEAN('Høstadmyra torvvekst 2018'!O215, 'Høstadmyra torvvekst 2018'!P215)</f>
        <v>0.35057748517267839</v>
      </c>
      <c r="H215" s="15">
        <f>HARMEAN('Høstadmyra torvvekst 2018'!T215,'Høstadmyra torvvekst 2018'!U215)-HARMEAN('Høstadmyra torvvekst 2018'!E215,'Høstadmyra torvvekst 2018'!F215)</f>
        <v>-0.10000137176092849</v>
      </c>
    </row>
    <row r="216" spans="1:8" x14ac:dyDescent="0.35">
      <c r="A216" s="1" t="s">
        <v>242</v>
      </c>
      <c r="B216">
        <v>14</v>
      </c>
      <c r="C216">
        <v>3</v>
      </c>
      <c r="D216" s="3" t="s">
        <v>233</v>
      </c>
      <c r="E216" s="15">
        <f>HARMEAN('Høstadmyra torvvekst 2018'!O216,'Høstadmyra torvvekst 2018'!P216)-HARMEAN('Høstadmyra torvvekst 2018'!E216,'Høstadmyra torvvekst 2018'!F216)</f>
        <v>-0.44826254826254619</v>
      </c>
      <c r="F216" s="15">
        <f>HARMEAN('Høstadmyra torvvekst 2018'!T216,'Høstadmyra torvvekst 2018'!U216, 'Høstadmyra torvvekst 2018'!V216, 'Høstadmyra torvvekst 2018'!W216)-HARMEAN('Høstadmyra torvvekst 2018'!M216, 'Høstadmyra torvvekst 2018'!L216,'Høstadmyra torvvekst 2018'!O216,'Høstadmyra torvvekst 2018'!P216)</f>
        <v>-0.1499631338547136</v>
      </c>
      <c r="G216" s="15">
        <f>HARMEAN('Høstadmyra torvvekst 2018'!T216,'Høstadmyra torvvekst 2018'!U216)-HARMEAN('Høstadmyra torvvekst 2018'!O216, 'Høstadmyra torvvekst 2018'!P216)</f>
        <v>-0.15182186234817863</v>
      </c>
      <c r="H216" s="15">
        <f>HARMEAN('Høstadmyra torvvekst 2018'!T216,'Høstadmyra torvvekst 2018'!U216)-HARMEAN('Høstadmyra torvvekst 2018'!E216,'Høstadmyra torvvekst 2018'!F216)</f>
        <v>-0.60008441061072482</v>
      </c>
    </row>
    <row r="217" spans="1:8" x14ac:dyDescent="0.35">
      <c r="A217" s="1" t="s">
        <v>243</v>
      </c>
      <c r="B217">
        <v>14</v>
      </c>
      <c r="C217" s="3">
        <v>4</v>
      </c>
      <c r="D217" s="3" t="s">
        <v>233</v>
      </c>
      <c r="E217" s="15">
        <f>HARMEAN('Høstadmyra torvvekst 2018'!O217,'Høstadmyra torvvekst 2018'!P217)-HARMEAN('Høstadmyra torvvekst 2018'!E217,'Høstadmyra torvvekst 2018'!F217)</f>
        <v>-0.70001717580665002</v>
      </c>
      <c r="F217" s="15">
        <f>HARMEAN('Høstadmyra torvvekst 2018'!T217,'Høstadmyra torvvekst 2018'!U217, 'Høstadmyra torvvekst 2018'!V217, 'Høstadmyra torvvekst 2018'!W217)-HARMEAN('Høstadmyra torvvekst 2018'!M217, 'Høstadmyra torvvekst 2018'!L217,'Høstadmyra torvvekst 2018'!O217,'Høstadmyra torvvekst 2018'!P217)</f>
        <v>-0.19793219810704343</v>
      </c>
      <c r="G217" s="15">
        <f>HARMEAN('Høstadmyra torvvekst 2018'!T217,'Høstadmyra torvvekst 2018'!U217)-HARMEAN('Høstadmyra torvvekst 2018'!O217, 'Høstadmyra torvvekst 2018'!P217)</f>
        <v>-0.25079622132253654</v>
      </c>
      <c r="H217" s="15">
        <f>HARMEAN('Høstadmyra torvvekst 2018'!T217,'Høstadmyra torvvekst 2018'!U217)-HARMEAN('Høstadmyra torvvekst 2018'!E217,'Høstadmyra torvvekst 2018'!F217)</f>
        <v>-0.95081339712918655</v>
      </c>
    </row>
    <row r="218" spans="1:8" x14ac:dyDescent="0.35">
      <c r="A218" s="1" t="s">
        <v>244</v>
      </c>
      <c r="B218">
        <v>14</v>
      </c>
      <c r="C218" s="3">
        <v>5</v>
      </c>
      <c r="D218" s="3" t="s">
        <v>233</v>
      </c>
      <c r="E218" s="15">
        <f>HARMEAN('Høstadmyra torvvekst 2018'!O218,'Høstadmyra torvvekst 2018'!P218)-HARMEAN('Høstadmyra torvvekst 2018'!E218,'Høstadmyra torvvekst 2018'!F218)</f>
        <v>9.8420547060767305E-2</v>
      </c>
      <c r="F218" s="15">
        <f>HARMEAN('Høstadmyra torvvekst 2018'!T218,'Høstadmyra torvvekst 2018'!U218, 'Høstadmyra torvvekst 2018'!V218, 'Høstadmyra torvvekst 2018'!W218)-HARMEAN('Høstadmyra torvvekst 2018'!M218, 'Høstadmyra torvvekst 2018'!L218,'Høstadmyra torvvekst 2018'!O218,'Høstadmyra torvvekst 2018'!P218)</f>
        <v>2.7109806997387409E-2</v>
      </c>
      <c r="G218" s="15">
        <f>HARMEAN('Høstadmyra torvvekst 2018'!T218,'Høstadmyra torvvekst 2018'!U218)-HARMEAN('Høstadmyra torvvekst 2018'!O218, 'Høstadmyra torvvekst 2018'!P218)</f>
        <v>-4.82213438735144E-2</v>
      </c>
      <c r="H218" s="15">
        <f>HARMEAN('Høstadmyra torvvekst 2018'!T218,'Høstadmyra torvvekst 2018'!U218)-HARMEAN('Høstadmyra torvvekst 2018'!E218,'Høstadmyra torvvekst 2018'!F218)</f>
        <v>5.0199203187252905E-2</v>
      </c>
    </row>
    <row r="219" spans="1:8" x14ac:dyDescent="0.35">
      <c r="A219" s="1" t="s">
        <v>245</v>
      </c>
      <c r="B219">
        <v>14</v>
      </c>
      <c r="C219" s="3">
        <v>6</v>
      </c>
      <c r="D219" s="3" t="s">
        <v>233</v>
      </c>
      <c r="E219" s="15">
        <f>HARMEAN('Høstadmyra torvvekst 2018'!O219,'Høstadmyra torvvekst 2018'!P219)-HARMEAN('Høstadmyra torvvekst 2018'!E219,'Høstadmyra torvvekst 2018'!F219)</f>
        <v>0.45021459227467808</v>
      </c>
      <c r="F219" s="15">
        <f>HARMEAN('Høstadmyra torvvekst 2018'!T219,'Høstadmyra torvvekst 2018'!U219, 'Høstadmyra torvvekst 2018'!V219, 'Høstadmyra torvvekst 2018'!W219)-HARMEAN('Høstadmyra torvvekst 2018'!M219, 'Høstadmyra torvvekst 2018'!L219,'Høstadmyra torvvekst 2018'!O219,'Høstadmyra torvvekst 2018'!P219)</f>
        <v>-0.47582484709879047</v>
      </c>
      <c r="G219" s="15">
        <f>HARMEAN('Høstadmyra torvvekst 2018'!T219,'Høstadmyra torvvekst 2018'!U219)-HARMEAN('Høstadmyra torvvekst 2018'!O219, 'Høstadmyra torvvekst 2018'!P219)</f>
        <v>-0.45021459227467808</v>
      </c>
      <c r="H219" s="15">
        <f>HARMEAN('Høstadmyra torvvekst 2018'!T219,'Høstadmyra torvvekst 2018'!U219)-HARMEAN('Høstadmyra torvvekst 2018'!E219,'Høstadmyra torvvekst 2018'!F219)</f>
        <v>0</v>
      </c>
    </row>
    <row r="220" spans="1:8" x14ac:dyDescent="0.35">
      <c r="A220" s="1" t="s">
        <v>246</v>
      </c>
      <c r="B220">
        <v>14</v>
      </c>
      <c r="C220" s="3">
        <v>7</v>
      </c>
      <c r="D220" s="3" t="s">
        <v>233</v>
      </c>
      <c r="E220" s="15">
        <f>HARMEAN('Høstadmyra torvvekst 2018'!O220,'Høstadmyra torvvekst 2018'!P220)-HARMEAN('Høstadmyra torvvekst 2018'!E220,'Høstadmyra torvvekst 2018'!F220)</f>
        <v>5.0207468879666095E-2</v>
      </c>
      <c r="F220" s="15">
        <f>HARMEAN('Høstadmyra torvvekst 2018'!T220,'Høstadmyra torvvekst 2018'!U220, 'Høstadmyra torvvekst 2018'!V220, 'Høstadmyra torvvekst 2018'!W220)-HARMEAN('Høstadmyra torvvekst 2018'!M220, 'Høstadmyra torvvekst 2018'!L220,'Høstadmyra torvvekst 2018'!O220,'Høstadmyra torvvekst 2018'!P220)</f>
        <v>-0.25294885526138344</v>
      </c>
      <c r="G220" s="15">
        <f>HARMEAN('Høstadmyra torvvekst 2018'!T220,'Høstadmyra torvvekst 2018'!U220)-HARMEAN('Høstadmyra torvvekst 2018'!O220, 'Høstadmyra torvvekst 2018'!P220)</f>
        <v>-0.10083333333333222</v>
      </c>
      <c r="H220" s="15">
        <f>HARMEAN('Høstadmyra torvvekst 2018'!T220,'Høstadmyra torvvekst 2018'!U220)-HARMEAN('Høstadmyra torvvekst 2018'!E220,'Høstadmyra torvvekst 2018'!F220)</f>
        <v>-5.0625864453666125E-2</v>
      </c>
    </row>
    <row r="221" spans="1:8" x14ac:dyDescent="0.35">
      <c r="A221" s="1" t="s">
        <v>247</v>
      </c>
      <c r="B221">
        <v>14</v>
      </c>
      <c r="C221" s="3">
        <v>8</v>
      </c>
      <c r="D221" s="3" t="s">
        <v>233</v>
      </c>
      <c r="E221" s="15">
        <f>HARMEAN('Høstadmyra torvvekst 2018'!O221,'Høstadmyra torvvekst 2018'!P221)-HARMEAN('Høstadmyra torvvekst 2018'!E221,'Høstadmyra torvvekst 2018'!F221)</f>
        <v>3.2967032967015086E-3</v>
      </c>
      <c r="F221" s="15">
        <f>HARMEAN('Høstadmyra torvvekst 2018'!T221,'Høstadmyra torvvekst 2018'!U221, 'Høstadmyra torvvekst 2018'!V221, 'Høstadmyra torvvekst 2018'!W221)-HARMEAN('Høstadmyra torvvekst 2018'!M221, 'Høstadmyra torvvekst 2018'!L221,'Høstadmyra torvvekst 2018'!O221,'Høstadmyra torvvekst 2018'!P221)</f>
        <v>-0.22087975395045767</v>
      </c>
      <c r="G221" s="15">
        <f>HARMEAN('Høstadmyra torvvekst 2018'!T221,'Høstadmyra torvvekst 2018'!U221)-HARMEAN('Høstadmyra torvvekst 2018'!O221, 'Høstadmyra torvvekst 2018'!P221)</f>
        <v>-9.890109890109855E-2</v>
      </c>
      <c r="H221" s="15">
        <f>HARMEAN('Høstadmyra torvvekst 2018'!T221,'Høstadmyra torvvekst 2018'!U221)-HARMEAN('Høstadmyra torvvekst 2018'!E221,'Høstadmyra torvvekst 2018'!F221)</f>
        <v>-9.5604395604397041E-2</v>
      </c>
    </row>
    <row r="222" spans="1:8" x14ac:dyDescent="0.35">
      <c r="A222" s="1" t="s">
        <v>248</v>
      </c>
      <c r="B222">
        <v>14</v>
      </c>
      <c r="C222" s="3">
        <v>9</v>
      </c>
      <c r="D222" s="3" t="s">
        <v>233</v>
      </c>
      <c r="E222" s="15">
        <f>HARMEAN('Høstadmyra torvvekst 2018'!O222,'Høstadmyra torvvekst 2018'!P222)-HARMEAN('Høstadmyra torvvekst 2018'!E222,'Høstadmyra torvvekst 2018'!F222)</f>
        <v>-9.4339622641470555E-4</v>
      </c>
      <c r="F222" s="15">
        <f>HARMEAN('Høstadmyra torvvekst 2018'!T222,'Høstadmyra torvvekst 2018'!U222, 'Høstadmyra torvvekst 2018'!V222, 'Høstadmyra torvvekst 2018'!W222)-HARMEAN('Høstadmyra torvvekst 2018'!M222, 'Høstadmyra torvvekst 2018'!L222,'Høstadmyra torvvekst 2018'!O222,'Høstadmyra torvvekst 2018'!P222)</f>
        <v>-0.20506187821549204</v>
      </c>
      <c r="G222" s="15">
        <f>HARMEAN('Høstadmyra torvvekst 2018'!T222,'Høstadmyra torvvekst 2018'!U222)-HARMEAN('Høstadmyra torvvekst 2018'!O222, 'Høstadmyra torvvekst 2018'!P222)</f>
        <v>-9.9056603773584939E-2</v>
      </c>
      <c r="H222" s="15">
        <f>HARMEAN('Høstadmyra torvvekst 2018'!T222,'Høstadmyra torvvekst 2018'!U222)-HARMEAN('Høstadmyra torvvekst 2018'!E222,'Høstadmyra torvvekst 2018'!F222)</f>
        <v>-9.9999999999999645E-2</v>
      </c>
    </row>
    <row r="223" spans="1:8" x14ac:dyDescent="0.35">
      <c r="A223" s="1" t="s">
        <v>234</v>
      </c>
      <c r="B223">
        <v>14</v>
      </c>
      <c r="C223">
        <v>10</v>
      </c>
      <c r="D223" s="3" t="s">
        <v>233</v>
      </c>
      <c r="E223" s="15">
        <f>HARMEAN('Høstadmyra torvvekst 2018'!O223,'Høstadmyra torvvekst 2018'!P223)-HARMEAN('Høstadmyra torvvekst 2018'!E223,'Høstadmyra torvvekst 2018'!F223)</f>
        <v>-0.20000000000000107</v>
      </c>
      <c r="F223" s="15">
        <f>HARMEAN('Høstadmyra torvvekst 2018'!T223,'Høstadmyra torvvekst 2018'!U223, 'Høstadmyra torvvekst 2018'!V223, 'Høstadmyra torvvekst 2018'!W223)-HARMEAN('Høstadmyra torvvekst 2018'!M223, 'Høstadmyra torvvekst 2018'!L223,'Høstadmyra torvvekst 2018'!O223,'Høstadmyra torvvekst 2018'!P223)</f>
        <v>-0.17456947160252234</v>
      </c>
      <c r="G223" s="15">
        <f>HARMEAN('Høstadmyra torvvekst 2018'!T223,'Høstadmyra torvvekst 2018'!U223)-HARMEAN('Høstadmyra torvvekst 2018'!O223, 'Høstadmyra torvvekst 2018'!P223)</f>
        <v>-0.25025125628140721</v>
      </c>
      <c r="H223" s="15">
        <f>HARMEAN('Høstadmyra torvvekst 2018'!T223,'Høstadmyra torvvekst 2018'!U223)-HARMEAN('Høstadmyra torvvekst 2018'!E223,'Høstadmyra torvvekst 2018'!F223)</f>
        <v>-0.45025125628140827</v>
      </c>
    </row>
    <row r="224" spans="1:8" x14ac:dyDescent="0.35">
      <c r="A224" s="1" t="s">
        <v>235</v>
      </c>
      <c r="B224">
        <v>14</v>
      </c>
      <c r="C224">
        <v>11</v>
      </c>
      <c r="D224" s="3" t="s">
        <v>233</v>
      </c>
      <c r="E224" s="15">
        <f>HARMEAN('Høstadmyra torvvekst 2018'!O224,'Høstadmyra torvvekst 2018'!P224)-HARMEAN('Høstadmyra torvvekst 2018'!E224,'Høstadmyra torvvekst 2018'!F224)</f>
        <v>-5.1300678382565579E-2</v>
      </c>
      <c r="F224" s="15">
        <f>HARMEAN('Høstadmyra torvvekst 2018'!T224,'Høstadmyra torvvekst 2018'!U224, 'Høstadmyra torvvekst 2018'!V224, 'Høstadmyra torvvekst 2018'!W224)-HARMEAN('Høstadmyra torvvekst 2018'!M224, 'Høstadmyra torvvekst 2018'!L224,'Høstadmyra torvvekst 2018'!O224,'Høstadmyra torvvekst 2018'!P224)</f>
        <v>5.0480812257092111E-4</v>
      </c>
      <c r="G224" s="15">
        <f>HARMEAN('Høstadmyra torvvekst 2018'!T224,'Høstadmyra torvvekst 2018'!U224)-HARMEAN('Høstadmyra torvvekst 2018'!O224, 'Høstadmyra torvvekst 2018'!P224)</f>
        <v>-4.8710060449051795E-2</v>
      </c>
      <c r="H224" s="15">
        <f>HARMEAN('Høstadmyra torvvekst 2018'!T224,'Høstadmyra torvvekst 2018'!U224)-HARMEAN('Høstadmyra torvvekst 2018'!E224,'Høstadmyra torvvekst 2018'!F224)</f>
        <v>-0.10001073883161737</v>
      </c>
    </row>
    <row r="225" spans="1:8" x14ac:dyDescent="0.35">
      <c r="A225" s="1" t="s">
        <v>236</v>
      </c>
      <c r="B225">
        <v>14</v>
      </c>
      <c r="C225">
        <v>12</v>
      </c>
      <c r="D225" s="3" t="s">
        <v>233</v>
      </c>
      <c r="E225" s="15">
        <f>HARMEAN('Høstadmyra torvvekst 2018'!O225,'Høstadmyra torvvekst 2018'!P225)-HARMEAN('Høstadmyra torvvekst 2018'!E225,'Høstadmyra torvvekst 2018'!F225)</f>
        <v>4.9381022598673496E-2</v>
      </c>
      <c r="F225" s="15">
        <f>HARMEAN('Høstadmyra torvvekst 2018'!T225,'Høstadmyra torvvekst 2018'!U225, 'Høstadmyra torvvekst 2018'!V225, 'Høstadmyra torvvekst 2018'!W225)-HARMEAN('Høstadmyra torvvekst 2018'!M225, 'Høstadmyra torvvekst 2018'!L225,'Høstadmyra torvvekst 2018'!O225,'Høstadmyra torvvekst 2018'!P225)</f>
        <v>-0.33256747864337832</v>
      </c>
      <c r="G225" s="15">
        <f>HARMEAN('Høstadmyra torvvekst 2018'!T225,'Høstadmyra torvvekst 2018'!U225)-HARMEAN('Høstadmyra torvvekst 2018'!O225, 'Høstadmyra torvvekst 2018'!P225)</f>
        <v>-0.10000688705233962</v>
      </c>
      <c r="H225" s="15">
        <f>HARMEAN('Høstadmyra torvvekst 2018'!T225,'Høstadmyra torvvekst 2018'!U225)-HARMEAN('Høstadmyra torvvekst 2018'!E225,'Høstadmyra torvvekst 2018'!F225)</f>
        <v>-5.0625864453666125E-2</v>
      </c>
    </row>
    <row r="226" spans="1:8" x14ac:dyDescent="0.35">
      <c r="A226" s="1" t="s">
        <v>237</v>
      </c>
      <c r="B226">
        <v>14</v>
      </c>
      <c r="C226">
        <v>13</v>
      </c>
      <c r="D226" s="3" t="s">
        <v>233</v>
      </c>
      <c r="E226" s="15">
        <f>HARMEAN('Høstadmyra torvvekst 2018'!O226,'Høstadmyra torvvekst 2018'!P226)-HARMEAN('Høstadmyra torvvekst 2018'!E226,'Høstadmyra torvvekst 2018'!F226)</f>
        <v>0.40003367853835137</v>
      </c>
      <c r="F226" s="15">
        <f>HARMEAN('Høstadmyra torvvekst 2018'!T226,'Høstadmyra torvvekst 2018'!U226, 'Høstadmyra torvvekst 2018'!V226, 'Høstadmyra torvvekst 2018'!W226)-HARMEAN('Høstadmyra torvvekst 2018'!M226, 'Høstadmyra torvvekst 2018'!L226,'Høstadmyra torvvekst 2018'!O226,'Høstadmyra torvvekst 2018'!P226)</f>
        <v>-0.31929381963154135</v>
      </c>
      <c r="G226" s="15">
        <f>HARMEAN('Høstadmyra torvvekst 2018'!T226,'Høstadmyra torvvekst 2018'!U226)-HARMEAN('Høstadmyra torvvekst 2018'!O226, 'Høstadmyra torvvekst 2018'!P226)</f>
        <v>-0.50004249532551448</v>
      </c>
      <c r="H226" s="15">
        <f>HARMEAN('Høstadmyra torvvekst 2018'!T226,'Høstadmyra torvvekst 2018'!U226)-HARMEAN('Høstadmyra torvvekst 2018'!E226,'Høstadmyra torvvekst 2018'!F226)</f>
        <v>-0.10000881678716311</v>
      </c>
    </row>
    <row r="227" spans="1:8" x14ac:dyDescent="0.35">
      <c r="A227" s="1" t="s">
        <v>238</v>
      </c>
      <c r="B227">
        <v>14</v>
      </c>
      <c r="C227">
        <v>14</v>
      </c>
      <c r="D227" s="3" t="s">
        <v>233</v>
      </c>
      <c r="E227" s="15">
        <f>HARMEAN('Høstadmyra torvvekst 2018'!O227,'Høstadmyra torvvekst 2018'!P227)-HARMEAN('Høstadmyra torvvekst 2018'!E227,'Høstadmyra torvvekst 2018'!F227)</f>
        <v>0</v>
      </c>
      <c r="F227" s="15">
        <f>HARMEAN('Høstadmyra torvvekst 2018'!T227,'Høstadmyra torvvekst 2018'!U227, 'Høstadmyra torvvekst 2018'!V227, 'Høstadmyra torvvekst 2018'!W227)-HARMEAN('Høstadmyra torvvekst 2018'!M227, 'Høstadmyra torvvekst 2018'!L227,'Høstadmyra torvvekst 2018'!O227,'Høstadmyra torvvekst 2018'!P227)</f>
        <v>-0.53346157056096466</v>
      </c>
      <c r="G227" s="15">
        <f>HARMEAN('Høstadmyra torvvekst 2018'!T227,'Høstadmyra torvvekst 2018'!U227)-HARMEAN('Høstadmyra torvvekst 2018'!O227, 'Høstadmyra torvvekst 2018'!P227)</f>
        <v>-0.30163753150662487</v>
      </c>
      <c r="H227" s="15">
        <f>HARMEAN('Høstadmyra torvvekst 2018'!T227,'Høstadmyra torvvekst 2018'!U227)-HARMEAN('Høstadmyra torvvekst 2018'!E227,'Høstadmyra torvvekst 2018'!F227)</f>
        <v>-0.30163753150662487</v>
      </c>
    </row>
    <row r="228" spans="1:8" x14ac:dyDescent="0.35">
      <c r="A228" s="1" t="s">
        <v>239</v>
      </c>
      <c r="B228">
        <v>14</v>
      </c>
      <c r="C228">
        <v>15</v>
      </c>
      <c r="D228" s="3" t="s">
        <v>233</v>
      </c>
      <c r="E228" s="15">
        <f>HARMEAN('Høstadmyra torvvekst 2018'!O228,'Høstadmyra torvvekst 2018'!P228)-HARMEAN('Høstadmyra torvvekst 2018'!E228,'Høstadmyra torvvekst 2018'!F228)</f>
        <v>0.10000235654530343</v>
      </c>
      <c r="F228" s="15">
        <f>HARMEAN('Høstadmyra torvvekst 2018'!T228,'Høstadmyra torvvekst 2018'!U228, 'Høstadmyra torvvekst 2018'!V228, 'Høstadmyra torvvekst 2018'!W228)-HARMEAN('Høstadmyra torvvekst 2018'!M228, 'Høstadmyra torvvekst 2018'!L228,'Høstadmyra torvvekst 2018'!O228,'Høstadmyra torvvekst 2018'!P228)</f>
        <v>-7.6329686447875744E-2</v>
      </c>
      <c r="G228" s="15">
        <f>HARMEAN('Høstadmyra torvvekst 2018'!T228,'Høstadmyra torvvekst 2018'!U228)-HARMEAN('Høstadmyra torvvekst 2018'!O228, 'Høstadmyra torvvekst 2018'!P228)</f>
        <v>-0.10195357605749855</v>
      </c>
      <c r="H228" s="15">
        <f>HARMEAN('Høstadmyra torvvekst 2018'!T228,'Høstadmyra torvvekst 2018'!U228)-HARMEAN('Høstadmyra torvvekst 2018'!E228,'Høstadmyra torvvekst 2018'!F228)</f>
        <v>-1.9512195121951237E-3</v>
      </c>
    </row>
    <row r="229" spans="1:8" x14ac:dyDescent="0.35">
      <c r="A229" s="1" t="s">
        <v>240</v>
      </c>
      <c r="B229">
        <v>14</v>
      </c>
      <c r="C229">
        <v>16</v>
      </c>
      <c r="D229" s="3" t="s">
        <v>233</v>
      </c>
      <c r="E229" s="15">
        <f>HARMEAN('Høstadmyra torvvekst 2018'!O229,'Høstadmyra torvvekst 2018'!P229)-HARMEAN('Høstadmyra torvvekst 2018'!E229,'Høstadmyra torvvekst 2018'!F229)</f>
        <v>-0.10000990099009854</v>
      </c>
      <c r="F229" s="15">
        <f>HARMEAN('Høstadmyra torvvekst 2018'!T229,'Høstadmyra torvvekst 2018'!U229, 'Høstadmyra torvvekst 2018'!V229, 'Høstadmyra torvvekst 2018'!W229)-HARMEAN('Høstadmyra torvvekst 2018'!M229, 'Høstadmyra torvvekst 2018'!L229,'Høstadmyra torvvekst 2018'!O229,'Høstadmyra torvvekst 2018'!P229)</f>
        <v>0.11247029544252563</v>
      </c>
      <c r="G229" s="15">
        <f>HARMEAN('Høstadmyra torvvekst 2018'!T229,'Høstadmyra torvvekst 2018'!U229)-HARMEAN('Høstadmyra torvvekst 2018'!O229, 'Høstadmyra torvvekst 2018'!P229)</f>
        <v>1.0000000000012221E-3</v>
      </c>
      <c r="H229" s="15">
        <f>HARMEAN('Høstadmyra torvvekst 2018'!T229,'Høstadmyra torvvekst 2018'!U229)-HARMEAN('Høstadmyra torvvekst 2018'!E229,'Høstadmyra torvvekst 2018'!F229)</f>
        <v>-9.9009900990097321E-2</v>
      </c>
    </row>
    <row r="230" spans="1:8" x14ac:dyDescent="0.35">
      <c r="A230" s="1" t="s">
        <v>249</v>
      </c>
      <c r="B230">
        <v>15</v>
      </c>
      <c r="C230">
        <v>1</v>
      </c>
      <c r="D230" s="3" t="s">
        <v>216</v>
      </c>
      <c r="E230" s="15">
        <f>HARMEAN('Høstadmyra torvvekst 2018'!O230,'Høstadmyra torvvekst 2018'!P230)-HARMEAN('Høstadmyra torvvekst 2018'!E230,'Høstadmyra torvvekst 2018'!F230)</f>
        <v>-0.20000212212849533</v>
      </c>
      <c r="F230" s="15">
        <f>HARMEAN('Høstadmyra torvvekst 2018'!T230,'Høstadmyra torvvekst 2018'!U230, 'Høstadmyra torvvekst 2018'!V230, 'Høstadmyra torvvekst 2018'!W230)-HARMEAN('Høstadmyra torvvekst 2018'!M230, 'Høstadmyra torvvekst 2018'!L230,'Høstadmyra torvvekst 2018'!O230,'Høstadmyra torvvekst 2018'!P230)</f>
        <v>0.44056870101163348</v>
      </c>
      <c r="G230" s="15">
        <f>HARMEAN('Høstadmyra torvvekst 2018'!T230,'Høstadmyra torvvekst 2018'!U230)-HARMEAN('Høstadmyra torvvekst 2018'!O230, 'Høstadmyra torvvekst 2018'!P230)</f>
        <v>0.75016393442622942</v>
      </c>
      <c r="H230" s="15">
        <f>HARMEAN('Høstadmyra torvvekst 2018'!T230,'Høstadmyra torvvekst 2018'!U230)-HARMEAN('Høstadmyra torvvekst 2018'!E230,'Høstadmyra torvvekst 2018'!F230)</f>
        <v>0.55016181229773409</v>
      </c>
    </row>
    <row r="231" spans="1:8" x14ac:dyDescent="0.35">
      <c r="A231" s="1" t="s">
        <v>257</v>
      </c>
      <c r="B231">
        <v>15</v>
      </c>
      <c r="C231">
        <v>2</v>
      </c>
      <c r="D231" s="3" t="s">
        <v>216</v>
      </c>
      <c r="E231" s="15">
        <f>HARMEAN('Høstadmyra torvvekst 2018'!O231,'Høstadmyra torvvekst 2018'!P231)-HARMEAN('Høstadmyra torvvekst 2018'!E231,'Høstadmyra torvvekst 2018'!F231)</f>
        <v>-0.64946547638728092</v>
      </c>
      <c r="F231" s="15">
        <f>HARMEAN('Høstadmyra torvvekst 2018'!T231,'Høstadmyra torvvekst 2018'!U231, 'Høstadmyra torvvekst 2018'!V231, 'Høstadmyra torvvekst 2018'!W231)-HARMEAN('Høstadmyra torvvekst 2018'!M231, 'Høstadmyra torvvekst 2018'!L231,'Høstadmyra torvvekst 2018'!O231,'Høstadmyra torvvekst 2018'!P231)</f>
        <v>-4.6107376635141861E-2</v>
      </c>
      <c r="G231" s="15">
        <f>HARMEAN('Høstadmyra torvvekst 2018'!T231,'Høstadmyra torvvekst 2018'!U231)-HARMEAN('Høstadmyra torvvekst 2018'!O231, 'Høstadmyra torvvekst 2018'!P231)</f>
        <v>4.7159811038138599E-2</v>
      </c>
      <c r="H231" s="15">
        <f>HARMEAN('Høstadmyra torvvekst 2018'!T231,'Høstadmyra torvvekst 2018'!U231)-HARMEAN('Høstadmyra torvvekst 2018'!E231,'Høstadmyra torvvekst 2018'!F231)</f>
        <v>-0.60230566534914232</v>
      </c>
    </row>
    <row r="232" spans="1:8" x14ac:dyDescent="0.35">
      <c r="A232" s="1" t="s">
        <v>258</v>
      </c>
      <c r="B232">
        <v>15</v>
      </c>
      <c r="C232">
        <v>3</v>
      </c>
      <c r="D232" s="3" t="s">
        <v>216</v>
      </c>
      <c r="E232" s="15">
        <f>HARMEAN('Høstadmyra torvvekst 2018'!O232,'Høstadmyra torvvekst 2018'!P232)-HARMEAN('Høstadmyra torvvekst 2018'!E232,'Høstadmyra torvvekst 2018'!F232)</f>
        <v>-5.0751243781094857E-2</v>
      </c>
      <c r="F232" s="15">
        <f>HARMEAN('Høstadmyra torvvekst 2018'!T232,'Høstadmyra torvvekst 2018'!U232, 'Høstadmyra torvvekst 2018'!V232, 'Høstadmyra torvvekst 2018'!W232)-HARMEAN('Høstadmyra torvvekst 2018'!M232, 'Høstadmyra torvvekst 2018'!L232,'Høstadmyra torvvekst 2018'!O232,'Høstadmyra torvvekst 2018'!P232)</f>
        <v>-0.12930878107720645</v>
      </c>
      <c r="G232" s="15">
        <f>HARMEAN('Høstadmyra torvvekst 2018'!T232,'Høstadmyra torvvekst 2018'!U232)-HARMEAN('Høstadmyra torvvekst 2018'!O232, 'Høstadmyra torvvekst 2018'!P232)</f>
        <v>-0.45135602094240745</v>
      </c>
      <c r="H232" s="15">
        <f>HARMEAN('Høstadmyra torvvekst 2018'!T232,'Høstadmyra torvvekst 2018'!U232)-HARMEAN('Høstadmyra torvvekst 2018'!E232,'Høstadmyra torvvekst 2018'!F232)</f>
        <v>-0.50210726472350231</v>
      </c>
    </row>
    <row r="233" spans="1:8" x14ac:dyDescent="0.35">
      <c r="A233" s="1" t="s">
        <v>259</v>
      </c>
      <c r="B233">
        <v>15</v>
      </c>
      <c r="C233" s="3">
        <v>4</v>
      </c>
      <c r="D233" s="3" t="s">
        <v>216</v>
      </c>
      <c r="E233" s="15">
        <f>HARMEAN('Høstadmyra torvvekst 2018'!O233,'Høstadmyra torvvekst 2018'!P233)-HARMEAN('Høstadmyra torvvekst 2018'!E233,'Høstadmyra torvvekst 2018'!F233)</f>
        <v>0.20162265916092714</v>
      </c>
      <c r="F233" s="15">
        <f>HARMEAN('Høstadmyra torvvekst 2018'!T233,'Høstadmyra torvvekst 2018'!U233, 'Høstadmyra torvvekst 2018'!V233, 'Høstadmyra torvvekst 2018'!W233)-HARMEAN('Høstadmyra torvvekst 2018'!M233, 'Høstadmyra torvvekst 2018'!L233,'Høstadmyra torvvekst 2018'!O233,'Høstadmyra torvvekst 2018'!P233)</f>
        <v>-0.17866677619419136</v>
      </c>
      <c r="G233" s="15">
        <f>HARMEAN('Høstadmyra torvvekst 2018'!T233,'Høstadmyra torvvekst 2018'!U233)-HARMEAN('Høstadmyra torvvekst 2018'!O233, 'Høstadmyra torvvekst 2018'!P233)</f>
        <v>-4.9800796812748516E-2</v>
      </c>
      <c r="H233" s="15">
        <f>HARMEAN('Høstadmyra torvvekst 2018'!T233,'Høstadmyra torvvekst 2018'!U233)-HARMEAN('Høstadmyra torvvekst 2018'!E233,'Høstadmyra torvvekst 2018'!F233)</f>
        <v>0.15182186234817863</v>
      </c>
    </row>
    <row r="234" spans="1:8" x14ac:dyDescent="0.35">
      <c r="A234" s="1" t="s">
        <v>260</v>
      </c>
      <c r="B234">
        <v>15</v>
      </c>
      <c r="C234" s="3">
        <v>5</v>
      </c>
      <c r="D234" s="3" t="s">
        <v>216</v>
      </c>
      <c r="E234" s="15">
        <f>HARMEAN('Høstadmyra torvvekst 2018'!O234,'Høstadmyra torvvekst 2018'!P234)-HARMEAN('Høstadmyra torvvekst 2018'!E234,'Høstadmyra torvvekst 2018'!F234)</f>
        <v>-0.40002688172042866</v>
      </c>
      <c r="F234" s="15">
        <f>HARMEAN('Høstadmyra torvvekst 2018'!T234,'Høstadmyra torvvekst 2018'!U234, 'Høstadmyra torvvekst 2018'!V234, 'Høstadmyra torvvekst 2018'!W234)-HARMEAN('Høstadmyra torvvekst 2018'!M234, 'Høstadmyra torvvekst 2018'!L234,'Høstadmyra torvvekst 2018'!O234,'Høstadmyra torvvekst 2018'!P234)</f>
        <v>-0.1740223282455311</v>
      </c>
      <c r="G234" s="15">
        <f>HARMEAN('Høstadmyra torvvekst 2018'!T234,'Høstadmyra torvvekst 2018'!U234)-HARMEAN('Høstadmyra torvvekst 2018'!O234, 'Høstadmyra torvvekst 2018'!P234)</f>
        <v>-0.30002136752136899</v>
      </c>
      <c r="H234" s="15">
        <f>HARMEAN('Høstadmyra torvvekst 2018'!T234,'Høstadmyra torvvekst 2018'!U234)-HARMEAN('Høstadmyra torvvekst 2018'!E234,'Høstadmyra torvvekst 2018'!F234)</f>
        <v>-0.70004824924179765</v>
      </c>
    </row>
    <row r="235" spans="1:8" x14ac:dyDescent="0.35">
      <c r="A235" s="1" t="s">
        <v>261</v>
      </c>
      <c r="B235">
        <v>15</v>
      </c>
      <c r="C235" s="3">
        <v>6</v>
      </c>
      <c r="D235" s="3" t="s">
        <v>216</v>
      </c>
      <c r="E235" s="15">
        <f>HARMEAN('Høstadmyra torvvekst 2018'!O235,'Høstadmyra torvvekst 2018'!P235)-HARMEAN('Høstadmyra torvvekst 2018'!E235,'Høstadmyra torvvekst 2018'!F235)</f>
        <v>0.14918684181956365</v>
      </c>
      <c r="F235" s="15">
        <f>HARMEAN('Høstadmyra torvvekst 2018'!T235,'Høstadmyra torvvekst 2018'!U235, 'Høstadmyra torvvekst 2018'!V235, 'Høstadmyra torvvekst 2018'!W235)-HARMEAN('Høstadmyra torvvekst 2018'!M235, 'Høstadmyra torvvekst 2018'!L235,'Høstadmyra torvvekst 2018'!O235,'Høstadmyra torvvekst 2018'!P235)</f>
        <v>-0.12429767295370198</v>
      </c>
      <c r="G235" s="15">
        <f>HARMEAN('Høstadmyra torvvekst 2018'!T235,'Høstadmyra torvvekst 2018'!U235)-HARMEAN('Høstadmyra torvvekst 2018'!O235, 'Høstadmyra torvvekst 2018'!P235)</f>
        <v>-9.8689606665583796E-2</v>
      </c>
      <c r="H235" s="15">
        <f>HARMEAN('Høstadmyra torvvekst 2018'!T235,'Høstadmyra torvvekst 2018'!U235)-HARMEAN('Høstadmyra torvvekst 2018'!E235,'Høstadmyra torvvekst 2018'!F235)</f>
        <v>5.0497235153979858E-2</v>
      </c>
    </row>
    <row r="236" spans="1:8" x14ac:dyDescent="0.35">
      <c r="A236" s="1" t="s">
        <v>262</v>
      </c>
      <c r="B236">
        <v>15</v>
      </c>
      <c r="C236" s="3">
        <v>7</v>
      </c>
      <c r="D236" s="3" t="s">
        <v>216</v>
      </c>
      <c r="E236" s="15">
        <f>HARMEAN('Høstadmyra torvvekst 2018'!O236,'Høstadmyra torvvekst 2018'!P236)-HARMEAN('Høstadmyra torvvekst 2018'!E236,'Høstadmyra torvvekst 2018'!F236)</f>
        <v>0.10085470085470227</v>
      </c>
      <c r="F236" s="15">
        <f>HARMEAN('Høstadmyra torvvekst 2018'!T236,'Høstadmyra torvvekst 2018'!U236, 'Høstadmyra torvvekst 2018'!V236, 'Høstadmyra torvvekst 2018'!W236)-HARMEAN('Høstadmyra torvvekst 2018'!M236, 'Høstadmyra torvvekst 2018'!L236,'Høstadmyra torvvekst 2018'!O236,'Høstadmyra torvvekst 2018'!P236)</f>
        <v>-0.50308335676617766</v>
      </c>
      <c r="G236" s="15">
        <f>HARMEAN('Høstadmyra torvvekst 2018'!T236,'Høstadmyra torvvekst 2018'!U236)-HARMEAN('Høstadmyra torvvekst 2018'!O236, 'Høstadmyra torvvekst 2018'!P236)</f>
        <v>-0.40350877192982715</v>
      </c>
      <c r="H236" s="15">
        <f>HARMEAN('Høstadmyra torvvekst 2018'!T236,'Høstadmyra torvvekst 2018'!U236)-HARMEAN('Høstadmyra torvvekst 2018'!E236,'Høstadmyra torvvekst 2018'!F236)</f>
        <v>-0.30265407107512488</v>
      </c>
    </row>
    <row r="237" spans="1:8" x14ac:dyDescent="0.35">
      <c r="A237" s="1" t="s">
        <v>263</v>
      </c>
      <c r="B237">
        <v>15</v>
      </c>
      <c r="C237" s="3">
        <v>8</v>
      </c>
      <c r="D237" s="3" t="s">
        <v>216</v>
      </c>
      <c r="E237" s="15">
        <f>HARMEAN('Høstadmyra torvvekst 2018'!O237,'Høstadmyra torvvekst 2018'!P237)-HARMEAN('Høstadmyra torvvekst 2018'!E237,'Høstadmyra torvvekst 2018'!F237)</f>
        <v>-0.44537037037036953</v>
      </c>
      <c r="F237" s="15">
        <f>HARMEAN('Høstadmyra torvvekst 2018'!T237,'Høstadmyra torvvekst 2018'!U237, 'Høstadmyra torvvekst 2018'!V237, 'Høstadmyra torvvekst 2018'!W237)-HARMEAN('Høstadmyra torvvekst 2018'!M237, 'Høstadmyra torvvekst 2018'!L237,'Høstadmyra torvvekst 2018'!O237,'Høstadmyra torvvekst 2018'!P237)</f>
        <v>-0.42496441228405146</v>
      </c>
      <c r="G237" s="15">
        <f>HARMEAN('Høstadmyra torvvekst 2018'!T237,'Høstadmyra torvvekst 2018'!U237)-HARMEAN('Høstadmyra torvvekst 2018'!O237, 'Høstadmyra torvvekst 2018'!P237)</f>
        <v>-0.34931330852383446</v>
      </c>
      <c r="H237" s="15">
        <f>HARMEAN('Høstadmyra torvvekst 2018'!T237,'Høstadmyra torvvekst 2018'!U237)-HARMEAN('Høstadmyra torvvekst 2018'!E237,'Høstadmyra torvvekst 2018'!F237)</f>
        <v>-0.79468367889420399</v>
      </c>
    </row>
    <row r="238" spans="1:8" x14ac:dyDescent="0.35">
      <c r="A238" s="1" t="s">
        <v>264</v>
      </c>
      <c r="B238">
        <v>15</v>
      </c>
      <c r="C238" s="3">
        <v>9</v>
      </c>
      <c r="D238" s="3" t="s">
        <v>216</v>
      </c>
      <c r="E238" s="15">
        <f>HARMEAN('Høstadmyra torvvekst 2018'!O238,'Høstadmyra torvvekst 2018'!P238)-HARMEAN('Høstadmyra torvvekst 2018'!E238,'Høstadmyra torvvekst 2018'!F238)</f>
        <v>0</v>
      </c>
      <c r="F238" s="15">
        <f>HARMEAN('Høstadmyra torvvekst 2018'!T238,'Høstadmyra torvvekst 2018'!U238, 'Høstadmyra torvvekst 2018'!V238, 'Høstadmyra torvvekst 2018'!W238)-HARMEAN('Høstadmyra torvvekst 2018'!M238, 'Høstadmyra torvvekst 2018'!L238,'Høstadmyra torvvekst 2018'!O238,'Høstadmyra torvvekst 2018'!P238)</f>
        <v>-0.25003640440450781</v>
      </c>
      <c r="G238" s="15">
        <f>HARMEAN('Høstadmyra torvvekst 2018'!T238,'Høstadmyra torvvekst 2018'!U238)-HARMEAN('Høstadmyra torvvekst 2018'!O238, 'Høstadmyra torvvekst 2018'!P238)</f>
        <v>-0.20077519379844944</v>
      </c>
      <c r="H238" s="15">
        <f>HARMEAN('Høstadmyra torvvekst 2018'!T238,'Høstadmyra torvvekst 2018'!U238)-HARMEAN('Høstadmyra torvvekst 2018'!E238,'Høstadmyra torvvekst 2018'!F238)</f>
        <v>-0.20077519379844944</v>
      </c>
    </row>
    <row r="239" spans="1:8" x14ac:dyDescent="0.35">
      <c r="A239" s="1" t="s">
        <v>250</v>
      </c>
      <c r="B239">
        <v>15</v>
      </c>
      <c r="C239">
        <v>10</v>
      </c>
      <c r="D239" s="3" t="s">
        <v>216</v>
      </c>
      <c r="E239" s="15">
        <f>HARMEAN('Høstadmyra torvvekst 2018'!O239,'Høstadmyra torvvekst 2018'!P239)-HARMEAN('Høstadmyra torvvekst 2018'!E239,'Høstadmyra torvvekst 2018'!F239)</f>
        <v>-0.10000301905020592</v>
      </c>
      <c r="F239" s="15">
        <f>HARMEAN('Høstadmyra torvvekst 2018'!T239,'Høstadmyra torvvekst 2018'!U239, 'Høstadmyra torvvekst 2018'!V239, 'Høstadmyra torvvekst 2018'!W239)-HARMEAN('Høstadmyra torvvekst 2018'!M239, 'Høstadmyra torvvekst 2018'!L239,'Høstadmyra torvvekst 2018'!O239,'Høstadmyra torvvekst 2018'!P239)</f>
        <v>-0.93299620382159354</v>
      </c>
      <c r="G239" s="15">
        <f>HARMEAN('Høstadmyra torvvekst 2018'!T239,'Høstadmyra torvvekst 2018'!U239)-HARMEAN('Høstadmyra torvvekst 2018'!O239, 'Høstadmyra torvvekst 2018'!P239)</f>
        <v>-1.1000382223148826</v>
      </c>
      <c r="H239" s="15">
        <f>HARMEAN('Høstadmyra torvvekst 2018'!T239,'Høstadmyra torvvekst 2018'!U239)-HARMEAN('Høstadmyra torvvekst 2018'!E239,'Høstadmyra torvvekst 2018'!F239)</f>
        <v>-1.2000412413650885</v>
      </c>
    </row>
    <row r="240" spans="1:8" x14ac:dyDescent="0.35">
      <c r="A240" s="1" t="s">
        <v>251</v>
      </c>
      <c r="B240">
        <v>15</v>
      </c>
      <c r="C240">
        <v>11</v>
      </c>
      <c r="D240" s="3" t="s">
        <v>216</v>
      </c>
      <c r="E240" s="15">
        <f>HARMEAN('Høstadmyra torvvekst 2018'!O240,'Høstadmyra torvvekst 2018'!P240)-HARMEAN('Høstadmyra torvvekst 2018'!E240,'Høstadmyra torvvekst 2018'!F240)</f>
        <v>5.0596022335152924E-2</v>
      </c>
      <c r="F240" s="15">
        <f>HARMEAN('Høstadmyra torvvekst 2018'!T240,'Høstadmyra torvvekst 2018'!U240, 'Høstadmyra torvvekst 2018'!V240, 'Høstadmyra torvvekst 2018'!W240)-HARMEAN('Høstadmyra torvvekst 2018'!M240, 'Høstadmyra torvvekst 2018'!L240,'Høstadmyra torvvekst 2018'!O240,'Høstadmyra torvvekst 2018'!P240)</f>
        <v>-0.37719689786909072</v>
      </c>
      <c r="G240" s="15">
        <f>HARMEAN('Høstadmyra torvvekst 2018'!T240,'Høstadmyra torvvekst 2018'!U240)-HARMEAN('Høstadmyra torvvekst 2018'!O240, 'Høstadmyra torvvekst 2018'!P240)</f>
        <v>-0.35305440406182953</v>
      </c>
      <c r="H240" s="15">
        <f>HARMEAN('Høstadmyra torvvekst 2018'!T240,'Høstadmyra torvvekst 2018'!U240)-HARMEAN('Høstadmyra torvvekst 2018'!E240,'Høstadmyra torvvekst 2018'!F240)</f>
        <v>-0.30245838172667661</v>
      </c>
    </row>
    <row r="241" spans="1:8" x14ac:dyDescent="0.35">
      <c r="A241" s="1" t="s">
        <v>252</v>
      </c>
      <c r="B241">
        <v>15</v>
      </c>
      <c r="C241">
        <v>12</v>
      </c>
      <c r="D241" s="3" t="s">
        <v>216</v>
      </c>
      <c r="E241" s="15">
        <f>HARMEAN('Høstadmyra torvvekst 2018'!O241,'Høstadmyra torvvekst 2018'!P241)-HARMEAN('Høstadmyra torvvekst 2018'!E241,'Høstadmyra torvvekst 2018'!F241)</f>
        <v>0.15223880597014983</v>
      </c>
      <c r="F241" s="15">
        <f>HARMEAN('Høstadmyra torvvekst 2018'!T241,'Høstadmyra torvvekst 2018'!U241, 'Høstadmyra torvvekst 2018'!V241, 'Høstadmyra torvvekst 2018'!W241)-HARMEAN('Høstadmyra torvvekst 2018'!M241, 'Høstadmyra torvvekst 2018'!L241,'Høstadmyra torvvekst 2018'!O241,'Høstadmyra torvvekst 2018'!P241)</f>
        <v>-0.12668410869724234</v>
      </c>
      <c r="G241" s="15">
        <f>HARMEAN('Høstadmyra torvvekst 2018'!T241,'Høstadmyra torvvekst 2018'!U241)-HARMEAN('Høstadmyra torvvekst 2018'!O241, 'Høstadmyra torvvekst 2018'!P241)</f>
        <v>-0.19999999999999929</v>
      </c>
      <c r="H241" s="15">
        <f>HARMEAN('Høstadmyra torvvekst 2018'!T241,'Høstadmyra torvvekst 2018'!U241)-HARMEAN('Høstadmyra torvvekst 2018'!E241,'Høstadmyra torvvekst 2018'!F241)</f>
        <v>-4.7761194029849463E-2</v>
      </c>
    </row>
    <row r="242" spans="1:8" x14ac:dyDescent="0.35">
      <c r="A242" s="1" t="s">
        <v>253</v>
      </c>
      <c r="B242">
        <v>15</v>
      </c>
      <c r="C242">
        <v>13</v>
      </c>
      <c r="D242" s="3" t="s">
        <v>216</v>
      </c>
      <c r="E242" s="15">
        <f>HARMEAN('Høstadmyra torvvekst 2018'!O242,'Høstadmyra torvvekst 2018'!P242)-HARMEAN('Høstadmyra torvvekst 2018'!E242,'Høstadmyra torvvekst 2018'!F242)</f>
        <v>-5.0264550264548902E-2</v>
      </c>
      <c r="F242" s="15">
        <f>HARMEAN('Høstadmyra torvvekst 2018'!T242,'Høstadmyra torvvekst 2018'!U242, 'Høstadmyra torvvekst 2018'!V242, 'Høstadmyra torvvekst 2018'!W242)-HARMEAN('Høstadmyra torvvekst 2018'!M242, 'Høstadmyra torvvekst 2018'!L242,'Høstadmyra torvvekst 2018'!O242,'Høstadmyra torvvekst 2018'!P242)</f>
        <v>-0.27482244494053454</v>
      </c>
      <c r="G242" s="15">
        <f>HARMEAN('Høstadmyra torvvekst 2018'!T242,'Høstadmyra torvvekst 2018'!U242)-HARMEAN('Høstadmyra torvvekst 2018'!O242, 'Høstadmyra torvvekst 2018'!P242)</f>
        <v>-0.24973544973545181</v>
      </c>
      <c r="H242" s="15">
        <f>HARMEAN('Høstadmyra torvvekst 2018'!T242,'Høstadmyra torvvekst 2018'!U242)-HARMEAN('Høstadmyra torvvekst 2018'!E242,'Høstadmyra torvvekst 2018'!F242)</f>
        <v>-0.30000000000000071</v>
      </c>
    </row>
    <row r="243" spans="1:8" x14ac:dyDescent="0.35">
      <c r="A243" s="1" t="s">
        <v>254</v>
      </c>
      <c r="B243">
        <v>15</v>
      </c>
      <c r="C243">
        <v>14</v>
      </c>
      <c r="D243" s="3" t="s">
        <v>216</v>
      </c>
      <c r="E243" s="15">
        <f>HARMEAN('Høstadmyra torvvekst 2018'!O243,'Høstadmyra torvvekst 2018'!P243)-HARMEAN('Høstadmyra torvvekst 2018'!E243,'Høstadmyra torvvekst 2018'!F243)</f>
        <v>-0.3493195356319827</v>
      </c>
      <c r="F243" s="15">
        <f>HARMEAN('Høstadmyra torvvekst 2018'!T243,'Høstadmyra torvvekst 2018'!U243, 'Høstadmyra torvvekst 2018'!V243, 'Høstadmyra torvvekst 2018'!W243)-HARMEAN('Høstadmyra torvvekst 2018'!M243, 'Høstadmyra torvvekst 2018'!L243,'Høstadmyra torvvekst 2018'!O243,'Høstadmyra torvvekst 2018'!P243)</f>
        <v>0.19184961762112529</v>
      </c>
      <c r="G243" s="15">
        <f>HARMEAN('Høstadmyra torvvekst 2018'!T243,'Høstadmyra torvvekst 2018'!U243)-HARMEAN('Høstadmyra torvvekst 2018'!O243, 'Høstadmyra torvvekst 2018'!P243)</f>
        <v>4.9293570598228698E-2</v>
      </c>
      <c r="H243" s="15">
        <f>HARMEAN('Høstadmyra torvvekst 2018'!T243,'Høstadmyra torvvekst 2018'!U243)-HARMEAN('Høstadmyra torvvekst 2018'!E243,'Høstadmyra torvvekst 2018'!F243)</f>
        <v>-0.30002596503375401</v>
      </c>
    </row>
    <row r="244" spans="1:8" x14ac:dyDescent="0.35">
      <c r="A244" s="1" t="s">
        <v>255</v>
      </c>
      <c r="B244">
        <v>15</v>
      </c>
      <c r="C244">
        <v>15</v>
      </c>
      <c r="D244" s="3" t="s">
        <v>216</v>
      </c>
      <c r="E244" s="15">
        <f>HARMEAN('Høstadmyra torvvekst 2018'!O244,'Høstadmyra torvvekst 2018'!P244)-HARMEAN('Høstadmyra torvvekst 2018'!E244,'Høstadmyra torvvekst 2018'!F244)</f>
        <v>-0.29487414187642891</v>
      </c>
      <c r="F244" s="15">
        <f>HARMEAN('Høstadmyra torvvekst 2018'!T244,'Høstadmyra torvvekst 2018'!U244, 'Høstadmyra torvvekst 2018'!V244, 'Høstadmyra torvvekst 2018'!W244)-HARMEAN('Høstadmyra torvvekst 2018'!M244, 'Høstadmyra torvvekst 2018'!L244,'Høstadmyra torvvekst 2018'!O244,'Høstadmyra torvvekst 2018'!P244)</f>
        <v>7.0013908288432347E-2</v>
      </c>
      <c r="G244" s="15">
        <f>HARMEAN('Høstadmyra torvvekst 2018'!T244,'Høstadmyra torvvekst 2018'!U244)-HARMEAN('Høstadmyra torvvekst 2018'!O244, 'Høstadmyra torvvekst 2018'!P244)</f>
        <v>0.40330615942028736</v>
      </c>
      <c r="H244" s="15">
        <f>HARMEAN('Høstadmyra torvvekst 2018'!T244,'Høstadmyra torvvekst 2018'!U244)-HARMEAN('Høstadmyra torvvekst 2018'!E244,'Høstadmyra torvvekst 2018'!F244)</f>
        <v>0.10843201754385845</v>
      </c>
    </row>
    <row r="245" spans="1:8" x14ac:dyDescent="0.35">
      <c r="A245" s="1" t="s">
        <v>256</v>
      </c>
      <c r="B245">
        <v>15</v>
      </c>
      <c r="C245">
        <v>16</v>
      </c>
      <c r="D245" s="3" t="s">
        <v>216</v>
      </c>
      <c r="E245" s="15">
        <f>HARMEAN('Høstadmyra torvvekst 2018'!O245,'Høstadmyra torvvekst 2018'!P245)-HARMEAN('Høstadmyra torvvekst 2018'!E245,'Høstadmyra torvvekst 2018'!F245)</f>
        <v>0.39547757139710704</v>
      </c>
      <c r="F245" s="15">
        <f>HARMEAN('Høstadmyra torvvekst 2018'!T245,'Høstadmyra torvvekst 2018'!U245, 'Høstadmyra torvvekst 2018'!V245, 'Høstadmyra torvvekst 2018'!W245)-HARMEAN('Høstadmyra torvvekst 2018'!M245, 'Høstadmyra torvvekst 2018'!L245,'Høstadmyra torvvekst 2018'!O245,'Høstadmyra torvvekst 2018'!P245)</f>
        <v>0.69315854065725624</v>
      </c>
      <c r="G245" s="15">
        <f>HARMEAN('Høstadmyra torvvekst 2018'!T245,'Høstadmyra torvvekst 2018'!U245)-HARMEAN('Høstadmyra torvvekst 2018'!O245, 'Høstadmyra torvvekst 2018'!P245)</f>
        <v>0.59587221578911453</v>
      </c>
      <c r="H245" s="15">
        <f>HARMEAN('Høstadmyra torvvekst 2018'!T245,'Høstadmyra torvvekst 2018'!U245)-HARMEAN('Høstadmyra torvvekst 2018'!E245,'Høstadmyra torvvekst 2018'!F245)</f>
        <v>0.99134978718622158</v>
      </c>
    </row>
    <row r="246" spans="1:8" x14ac:dyDescent="0.35">
      <c r="A246" s="1" t="s">
        <v>265</v>
      </c>
      <c r="B246">
        <v>16</v>
      </c>
      <c r="C246">
        <v>1</v>
      </c>
      <c r="D246" s="3" t="s">
        <v>233</v>
      </c>
      <c r="E246" s="15">
        <f>HARMEAN('Høstadmyra torvvekst 2018'!O246,'Høstadmyra torvvekst 2018'!P246)-HARMEAN('Høstadmyra torvvekst 2018'!E246,'Høstadmyra torvvekst 2018'!F246)</f>
        <v>0.24976076555024029</v>
      </c>
      <c r="F246" s="15">
        <f>HARMEAN('Høstadmyra torvvekst 2018'!T246,'Høstadmyra torvvekst 2018'!U246, 'Høstadmyra torvvekst 2018'!V246, 'Høstadmyra torvvekst 2018'!W246)-HARMEAN('Høstadmyra torvvekst 2018'!M246, 'Høstadmyra torvvekst 2018'!L246,'Høstadmyra torvvekst 2018'!O246,'Høstadmyra torvvekst 2018'!P246)</f>
        <v>-1.0423349435047093</v>
      </c>
      <c r="G246" s="15">
        <f>HARMEAN('Høstadmyra torvvekst 2018'!T246,'Høstadmyra torvvekst 2018'!U246)-HARMEAN('Høstadmyra torvvekst 2018'!O246, 'Høstadmyra torvvekst 2018'!P246)</f>
        <v>-0.85080243221690743</v>
      </c>
      <c r="H246" s="15">
        <f>HARMEAN('Høstadmyra torvvekst 2018'!T246,'Høstadmyra torvvekst 2018'!U246)-HARMEAN('Høstadmyra torvvekst 2018'!E246,'Høstadmyra torvvekst 2018'!F246)</f>
        <v>-0.60104166666666714</v>
      </c>
    </row>
    <row r="247" spans="1:8" x14ac:dyDescent="0.35">
      <c r="A247" s="1" t="s">
        <v>273</v>
      </c>
      <c r="B247">
        <v>16</v>
      </c>
      <c r="C247">
        <v>2</v>
      </c>
      <c r="D247" s="3" t="s">
        <v>233</v>
      </c>
      <c r="E247" s="15">
        <f>HARMEAN('Høstadmyra torvvekst 2018'!O247,'Høstadmyra torvvekst 2018'!P247)-HARMEAN('Høstadmyra torvvekst 2018'!E247,'Høstadmyra torvvekst 2018'!F247)</f>
        <v>0</v>
      </c>
      <c r="F247" s="15">
        <f>HARMEAN('Høstadmyra torvvekst 2018'!T247,'Høstadmyra torvvekst 2018'!U247, 'Høstadmyra torvvekst 2018'!V247, 'Høstadmyra torvvekst 2018'!W247)-HARMEAN('Høstadmyra torvvekst 2018'!M247, 'Høstadmyra torvvekst 2018'!L247,'Høstadmyra torvvekst 2018'!O247,'Høstadmyra torvvekst 2018'!P247)</f>
        <v>-0.69733992535325129</v>
      </c>
      <c r="G247" s="15">
        <f>HARMEAN('Høstadmyra torvvekst 2018'!T247,'Høstadmyra torvvekst 2018'!U247)-HARMEAN('Høstadmyra torvvekst 2018'!O247, 'Høstadmyra torvvekst 2018'!P247)</f>
        <v>-0.79822360867398956</v>
      </c>
      <c r="H247" s="15">
        <f>HARMEAN('Høstadmyra torvvekst 2018'!T247,'Høstadmyra torvvekst 2018'!U247)-HARMEAN('Høstadmyra torvvekst 2018'!E247,'Høstadmyra torvvekst 2018'!F247)</f>
        <v>-0.79822360867398956</v>
      </c>
    </row>
    <row r="248" spans="1:8" x14ac:dyDescent="0.35">
      <c r="A248" s="1" t="s">
        <v>274</v>
      </c>
      <c r="B248">
        <v>16</v>
      </c>
      <c r="C248">
        <v>3</v>
      </c>
      <c r="D248" s="3" t="s">
        <v>233</v>
      </c>
      <c r="E248" s="15">
        <f>HARMEAN('Høstadmyra torvvekst 2018'!O248,'Høstadmyra torvvekst 2018'!P248)-HARMEAN('Høstadmyra torvvekst 2018'!E248,'Høstadmyra torvvekst 2018'!F248)</f>
        <v>-0.10000645161290578</v>
      </c>
      <c r="F248" s="15">
        <f>HARMEAN('Høstadmyra torvvekst 2018'!T248,'Høstadmyra torvvekst 2018'!U248, 'Høstadmyra torvvekst 2018'!V248, 'Høstadmyra torvvekst 2018'!W248)-HARMEAN('Høstadmyra torvvekst 2018'!M248, 'Høstadmyra torvvekst 2018'!L248,'Høstadmyra torvvekst 2018'!O248,'Høstadmyra torvvekst 2018'!P248)</f>
        <v>-0.42402851050539425</v>
      </c>
      <c r="G248" s="15">
        <f>HARMEAN('Høstadmyra torvvekst 2018'!T248,'Høstadmyra torvvekst 2018'!U248)-HARMEAN('Høstadmyra torvvekst 2018'!O248, 'Høstadmyra torvvekst 2018'!P248)</f>
        <v>-0.49919354838709573</v>
      </c>
      <c r="H248" s="15">
        <f>HARMEAN('Høstadmyra torvvekst 2018'!T248,'Høstadmyra torvvekst 2018'!U248)-HARMEAN('Høstadmyra torvvekst 2018'!E248,'Høstadmyra torvvekst 2018'!F248)</f>
        <v>-0.59920000000000151</v>
      </c>
    </row>
    <row r="249" spans="1:8" x14ac:dyDescent="0.35">
      <c r="A249" s="1" t="s">
        <v>275</v>
      </c>
      <c r="B249">
        <v>16</v>
      </c>
      <c r="C249" s="3">
        <v>4</v>
      </c>
      <c r="D249" s="3" t="s">
        <v>233</v>
      </c>
      <c r="E249" s="15">
        <f>HARMEAN('Høstadmyra torvvekst 2018'!O249,'Høstadmyra torvvekst 2018'!P249)-HARMEAN('Høstadmyra torvvekst 2018'!E249,'Høstadmyra torvvekst 2018'!F249)</f>
        <v>-0.735159467483955</v>
      </c>
      <c r="F249" s="15">
        <f>HARMEAN('Høstadmyra torvvekst 2018'!T249,'Høstadmyra torvvekst 2018'!U249, 'Høstadmyra torvvekst 2018'!V249, 'Høstadmyra torvvekst 2018'!W249)-HARMEAN('Høstadmyra torvvekst 2018'!M249, 'Høstadmyra torvvekst 2018'!L249,'Høstadmyra torvvekst 2018'!O249,'Høstadmyra torvvekst 2018'!P249)</f>
        <v>-0.1902255430556945</v>
      </c>
      <c r="G249" s="15">
        <f>HARMEAN('Høstadmyra torvvekst 2018'!T249,'Høstadmyra torvvekst 2018'!U249)-HARMEAN('Høstadmyra torvvekst 2018'!O249, 'Høstadmyra torvvekst 2018'!P249)</f>
        <v>-0.30000797299811488</v>
      </c>
      <c r="H249" s="15">
        <f>HARMEAN('Høstadmyra torvvekst 2018'!T249,'Høstadmyra torvvekst 2018'!U249)-HARMEAN('Høstadmyra torvvekst 2018'!E249,'Høstadmyra torvvekst 2018'!F249)</f>
        <v>-1.0351674404820699</v>
      </c>
    </row>
    <row r="250" spans="1:8" x14ac:dyDescent="0.35">
      <c r="A250" s="1" t="s">
        <v>276</v>
      </c>
      <c r="B250">
        <v>16</v>
      </c>
      <c r="C250" s="3">
        <v>5</v>
      </c>
      <c r="D250" s="3" t="s">
        <v>233</v>
      </c>
      <c r="E250" s="15">
        <f>HARMEAN('Høstadmyra torvvekst 2018'!O250,'Høstadmyra torvvekst 2018'!P250)-HARMEAN('Høstadmyra torvvekst 2018'!E250,'Høstadmyra torvvekst 2018'!F250)</f>
        <v>0</v>
      </c>
      <c r="F250" s="15">
        <f>HARMEAN('Høstadmyra torvvekst 2018'!T250,'Høstadmyra torvvekst 2018'!U250, 'Høstadmyra torvvekst 2018'!V250, 'Høstadmyra torvvekst 2018'!W250)-HARMEAN('Høstadmyra torvvekst 2018'!M250, 'Høstadmyra torvvekst 2018'!L250,'Høstadmyra torvvekst 2018'!O250,'Høstadmyra torvvekst 2018'!P250)</f>
        <v>-0.27427515024535687</v>
      </c>
      <c r="G250" s="15">
        <f>HARMEAN('Høstadmyra torvvekst 2018'!T250,'Høstadmyra torvvekst 2018'!U250)-HARMEAN('Høstadmyra torvvekst 2018'!O250, 'Høstadmyra torvvekst 2018'!P250)</f>
        <v>-0.20203550774048473</v>
      </c>
      <c r="H250" s="15">
        <f>HARMEAN('Høstadmyra torvvekst 2018'!T250,'Høstadmyra torvvekst 2018'!U250)-HARMEAN('Høstadmyra torvvekst 2018'!E250,'Høstadmyra torvvekst 2018'!F250)</f>
        <v>-0.20203550774048473</v>
      </c>
    </row>
    <row r="251" spans="1:8" x14ac:dyDescent="0.35">
      <c r="A251" s="1" t="s">
        <v>277</v>
      </c>
      <c r="B251">
        <v>16</v>
      </c>
      <c r="C251" s="3">
        <v>6</v>
      </c>
      <c r="D251" s="3" t="s">
        <v>233</v>
      </c>
      <c r="E251" s="15">
        <f>HARMEAN('Høstadmyra torvvekst 2018'!O251,'Høstadmyra torvvekst 2018'!P251)-HARMEAN('Høstadmyra torvvekst 2018'!E251,'Høstadmyra torvvekst 2018'!F251)</f>
        <v>0.20000388161086846</v>
      </c>
      <c r="F251" s="15" t="e">
        <f>HARMEAN('Høstadmyra torvvekst 2018'!T251,'Høstadmyra torvvekst 2018'!U251, 'Høstadmyra torvvekst 2018'!V251, 'Høstadmyra torvvekst 2018'!W251)-HARMEAN('Høstadmyra torvvekst 2018'!M251, 'Høstadmyra torvvekst 2018'!L251,'Høstadmyra torvvekst 2018'!O251,'Høstadmyra torvvekst 2018'!P251)</f>
        <v>#N/A</v>
      </c>
      <c r="G251" s="15" t="e">
        <f>HARMEAN('Høstadmyra torvvekst 2018'!T251,'Høstadmyra torvvekst 2018'!U251)-HARMEAN('Høstadmyra torvvekst 2018'!O251, 'Høstadmyra torvvekst 2018'!P251)</f>
        <v>#N/A</v>
      </c>
    </row>
    <row r="252" spans="1:8" x14ac:dyDescent="0.35">
      <c r="A252" s="1" t="s">
        <v>360</v>
      </c>
      <c r="B252"/>
      <c r="C252" s="3"/>
      <c r="E252" s="15" t="e">
        <f>HARMEAN('Høstadmyra torvvekst 2018'!O252,'Høstadmyra torvvekst 2018'!P252)-HARMEAN('Høstadmyra torvvekst 2018'!E252,'Høstadmyra torvvekst 2018'!F252)</f>
        <v>#N/A</v>
      </c>
      <c r="F252" s="15" t="e">
        <f>HARMEAN('Høstadmyra torvvekst 2018'!T252,'Høstadmyra torvvekst 2018'!U252, 'Høstadmyra torvvekst 2018'!V252, 'Høstadmyra torvvekst 2018'!W252)-HARMEAN('Høstadmyra torvvekst 2018'!M252, 'Høstadmyra torvvekst 2018'!L252,'Høstadmyra torvvekst 2018'!O252,'Høstadmyra torvvekst 2018'!P252)</f>
        <v>#N/A</v>
      </c>
      <c r="G252" s="15" t="e">
        <f>HARMEAN('Høstadmyra torvvekst 2018'!T252,'Høstadmyra torvvekst 2018'!U252)-HARMEAN('Høstadmyra torvvekst 2018'!O252, 'Høstadmyra torvvekst 2018'!P252)</f>
        <v>#N/A</v>
      </c>
    </row>
    <row r="253" spans="1:8" x14ac:dyDescent="0.35">
      <c r="A253" s="1" t="s">
        <v>278</v>
      </c>
      <c r="B253">
        <v>16</v>
      </c>
      <c r="C253" s="3">
        <v>7</v>
      </c>
      <c r="D253" s="3" t="s">
        <v>233</v>
      </c>
      <c r="E253" s="15">
        <f>HARMEAN('Høstadmyra torvvekst 2018'!O253,'Høstadmyra torvvekst 2018'!P253)-HARMEAN('Høstadmyra torvvekst 2018'!E253,'Høstadmyra torvvekst 2018'!F253)</f>
        <v>-0.20214463700758678</v>
      </c>
      <c r="F253" s="15">
        <f>HARMEAN('Høstadmyra torvvekst 2018'!T253,'Høstadmyra torvvekst 2018'!U253, 'Høstadmyra torvvekst 2018'!V253, 'Høstadmyra torvvekst 2018'!W253)-HARMEAN('Høstadmyra torvvekst 2018'!M253, 'Høstadmyra torvvekst 2018'!L253,'Høstadmyra torvvekst 2018'!O253,'Høstadmyra torvvekst 2018'!P253)</f>
        <v>-0.47460821597556624</v>
      </c>
      <c r="G253" s="15">
        <f>HARMEAN('Høstadmyra torvvekst 2018'!T253,'Høstadmyra torvvekst 2018'!U253)-HARMEAN('Høstadmyra torvvekst 2018'!O253, 'Høstadmyra torvvekst 2018'!P253)</f>
        <v>-0.44871717839331815</v>
      </c>
      <c r="H253" s="15">
        <f>HARMEAN('Høstadmyra torvvekst 2018'!T253,'Høstadmyra torvvekst 2018'!U253)-HARMEAN('Høstadmyra torvvekst 2018'!E253,'Høstadmyra torvvekst 2018'!F253)</f>
        <v>-0.65086181540090493</v>
      </c>
    </row>
    <row r="254" spans="1:8" x14ac:dyDescent="0.35">
      <c r="A254" s="1" t="s">
        <v>279</v>
      </c>
      <c r="B254">
        <v>16</v>
      </c>
      <c r="C254" s="3">
        <v>8</v>
      </c>
      <c r="D254" s="3" t="s">
        <v>233</v>
      </c>
      <c r="E254" s="15">
        <f>HARMEAN('Høstadmyra torvvekst 2018'!O254,'Høstadmyra torvvekst 2018'!P254)-HARMEAN('Høstadmyra torvvekst 2018'!E254,'Høstadmyra torvvekst 2018'!F254)</f>
        <v>-0.45213270142180129</v>
      </c>
      <c r="F254" s="15">
        <f>HARMEAN('Høstadmyra torvvekst 2018'!T254,'Høstadmyra torvvekst 2018'!U254, 'Høstadmyra torvvekst 2018'!V254, 'Høstadmyra torvvekst 2018'!W254)-HARMEAN('Høstadmyra torvvekst 2018'!M254, 'Høstadmyra torvvekst 2018'!L254,'Høstadmyra torvvekst 2018'!O254,'Høstadmyra torvvekst 2018'!P254)</f>
        <v>-0.41797709409844686</v>
      </c>
      <c r="G254" s="15">
        <f>HARMEAN('Høstadmyra torvvekst 2018'!T254,'Høstadmyra torvvekst 2018'!U254)-HARMEAN('Høstadmyra torvvekst 2018'!O254, 'Høstadmyra torvvekst 2018'!P254)</f>
        <v>-0.64786729857819836</v>
      </c>
      <c r="H254" s="15">
        <f>HARMEAN('Høstadmyra torvvekst 2018'!T254,'Høstadmyra torvvekst 2018'!U254)-HARMEAN('Høstadmyra torvvekst 2018'!E254,'Høstadmyra torvvekst 2018'!F254)</f>
        <v>-1.0999999999999996</v>
      </c>
    </row>
    <row r="255" spans="1:8" x14ac:dyDescent="0.35">
      <c r="A255" s="1" t="s">
        <v>280</v>
      </c>
      <c r="B255">
        <v>16</v>
      </c>
      <c r="C255" s="3">
        <v>9</v>
      </c>
      <c r="D255" s="3" t="s">
        <v>233</v>
      </c>
      <c r="E255" s="15">
        <f>HARMEAN('Høstadmyra torvvekst 2018'!O255,'Høstadmyra torvvekst 2018'!P255)-HARMEAN('Høstadmyra torvvekst 2018'!E255,'Høstadmyra torvvekst 2018'!F255)</f>
        <v>-0.60075187969924748</v>
      </c>
      <c r="F255" s="15">
        <f>HARMEAN('Høstadmyra torvvekst 2018'!T255,'Høstadmyra torvvekst 2018'!U255, 'Høstadmyra torvvekst 2018'!V255, 'Høstadmyra torvvekst 2018'!W255)-HARMEAN('Høstadmyra torvvekst 2018'!M255, 'Høstadmyra torvvekst 2018'!L255,'Høstadmyra torvvekst 2018'!O255,'Høstadmyra torvvekst 2018'!P255)</f>
        <v>-0.22222909812549752</v>
      </c>
      <c r="G255" s="15">
        <f>HARMEAN('Høstadmyra torvvekst 2018'!T255,'Høstadmyra torvvekst 2018'!U255)-HARMEAN('Høstadmyra torvvekst 2018'!O255, 'Høstadmyra torvvekst 2018'!P255)</f>
        <v>-0.3000173510699824</v>
      </c>
      <c r="H255" s="15">
        <f>HARMEAN('Høstadmyra torvvekst 2018'!T255,'Høstadmyra torvvekst 2018'!U255)-HARMEAN('Høstadmyra torvvekst 2018'!E255,'Høstadmyra torvvekst 2018'!F255)</f>
        <v>-0.90076923076922988</v>
      </c>
    </row>
    <row r="256" spans="1:8" x14ac:dyDescent="0.35">
      <c r="A256" s="1" t="s">
        <v>266</v>
      </c>
      <c r="B256">
        <v>16</v>
      </c>
      <c r="C256">
        <v>10</v>
      </c>
      <c r="D256" s="3" t="s">
        <v>233</v>
      </c>
      <c r="E256" s="15">
        <f>HARMEAN('Høstadmyra torvvekst 2018'!O256,'Høstadmyra torvvekst 2018'!P256)-HARMEAN('Høstadmyra torvvekst 2018'!E256,'Høstadmyra torvvekst 2018'!F256)</f>
        <v>0.20540540540540686</v>
      </c>
      <c r="F256" s="15">
        <f>HARMEAN('Høstadmyra torvvekst 2018'!T256,'Høstadmyra torvvekst 2018'!U256, 'Høstadmyra torvvekst 2018'!V256, 'Høstadmyra torvvekst 2018'!W256)-HARMEAN('Høstadmyra torvvekst 2018'!M256, 'Høstadmyra torvvekst 2018'!L256,'Høstadmyra torvvekst 2018'!O256,'Høstadmyra torvvekst 2018'!P256)</f>
        <v>-0.52772332205909489</v>
      </c>
      <c r="G256" s="15">
        <f>HARMEAN('Høstadmyra torvvekst 2018'!T256,'Høstadmyra torvvekst 2018'!U256)-HARMEAN('Høstadmyra torvvekst 2018'!O256, 'Høstadmyra torvvekst 2018'!P256)</f>
        <v>-0.60000000000000053</v>
      </c>
      <c r="H256" s="15">
        <f>HARMEAN('Høstadmyra torvvekst 2018'!T256,'Høstadmyra torvvekst 2018'!U256)-HARMEAN('Høstadmyra torvvekst 2018'!E256,'Høstadmyra torvvekst 2018'!F256)</f>
        <v>-0.39459459459459367</v>
      </c>
    </row>
    <row r="257" spans="1:8" x14ac:dyDescent="0.35">
      <c r="A257" s="1" t="s">
        <v>267</v>
      </c>
      <c r="B257">
        <v>16</v>
      </c>
      <c r="C257">
        <v>11</v>
      </c>
      <c r="D257" s="3" t="s">
        <v>233</v>
      </c>
      <c r="E257" s="15">
        <f>HARMEAN('Høstadmyra torvvekst 2018'!O257,'Høstadmyra torvvekst 2018'!P257)-HARMEAN('Høstadmyra torvvekst 2018'!E257,'Høstadmyra torvvekst 2018'!F257)</f>
        <v>-0.50003883193538279</v>
      </c>
      <c r="F257" s="15">
        <f>HARMEAN('Høstadmyra torvvekst 2018'!T257,'Høstadmyra torvvekst 2018'!U257, 'Høstadmyra torvvekst 2018'!V257, 'Høstadmyra torvvekst 2018'!W257)-HARMEAN('Høstadmyra torvvekst 2018'!M257, 'Høstadmyra torvvekst 2018'!L257,'Høstadmyra torvvekst 2018'!O257,'Høstadmyra torvvekst 2018'!P257)</f>
        <v>-1.1473385327184733</v>
      </c>
      <c r="G257" s="15">
        <f>HARMEAN('Høstadmyra torvvekst 2018'!T257,'Høstadmyra torvvekst 2018'!U257)-HARMEAN('Høstadmyra torvvekst 2018'!O257, 'Høstadmyra torvvekst 2018'!P257)</f>
        <v>-1.0080099901882082</v>
      </c>
      <c r="H257" s="15">
        <f>HARMEAN('Høstadmyra torvvekst 2018'!T257,'Høstadmyra torvvekst 2018'!U257)-HARMEAN('Høstadmyra torvvekst 2018'!E257,'Høstadmyra torvvekst 2018'!F257)</f>
        <v>-1.508048822123591</v>
      </c>
    </row>
    <row r="258" spans="1:8" x14ac:dyDescent="0.35">
      <c r="A258" s="1" t="s">
        <v>268</v>
      </c>
      <c r="B258">
        <v>16</v>
      </c>
      <c r="C258">
        <v>12</v>
      </c>
      <c r="D258" s="3" t="s">
        <v>233</v>
      </c>
      <c r="E258" s="15">
        <f>HARMEAN('Høstadmyra torvvekst 2018'!O258,'Høstadmyra torvvekst 2018'!P258)-HARMEAN('Høstadmyra torvvekst 2018'!E258,'Høstadmyra torvvekst 2018'!F258)</f>
        <v>-0.15254237288135641</v>
      </c>
      <c r="F258" s="15">
        <f>HARMEAN('Høstadmyra torvvekst 2018'!T258,'Høstadmyra torvvekst 2018'!U258, 'Høstadmyra torvvekst 2018'!V258, 'Høstadmyra torvvekst 2018'!W258)-HARMEAN('Høstadmyra torvvekst 2018'!M258, 'Høstadmyra torvvekst 2018'!L258,'Høstadmyra torvvekst 2018'!O258,'Høstadmyra torvvekst 2018'!P258)</f>
        <v>-0.10743984985030508</v>
      </c>
      <c r="G258" s="15">
        <f>HARMEAN('Høstadmyra torvvekst 2018'!T258,'Høstadmyra torvvekst 2018'!U258)-HARMEAN('Høstadmyra torvvekst 2018'!O258, 'Høstadmyra torvvekst 2018'!P258)</f>
        <v>-5.7684899845916959E-2</v>
      </c>
      <c r="H258" s="15">
        <f>HARMEAN('Høstadmyra torvvekst 2018'!T258,'Høstadmyra torvvekst 2018'!U258)-HARMEAN('Høstadmyra torvvekst 2018'!E258,'Høstadmyra torvvekst 2018'!F258)</f>
        <v>-0.21022727272727337</v>
      </c>
    </row>
    <row r="259" spans="1:8" x14ac:dyDescent="0.35">
      <c r="A259" s="1" t="s">
        <v>269</v>
      </c>
      <c r="B259">
        <v>16</v>
      </c>
      <c r="C259">
        <v>13</v>
      </c>
      <c r="D259" s="3" t="s">
        <v>233</v>
      </c>
      <c r="E259" s="15">
        <f>HARMEAN('Høstadmyra torvvekst 2018'!O259,'Høstadmyra torvvekst 2018'!P259)-HARMEAN('Høstadmyra torvvekst 2018'!E259,'Høstadmyra torvvekst 2018'!F259)</f>
        <v>-0.65078117371350608</v>
      </c>
      <c r="F259" s="15">
        <f>HARMEAN('Høstadmyra torvvekst 2018'!T259,'Høstadmyra torvvekst 2018'!U259, 'Høstadmyra torvvekst 2018'!V259, 'Høstadmyra torvvekst 2018'!W259)-HARMEAN('Høstadmyra torvvekst 2018'!M259, 'Høstadmyra torvvekst 2018'!L259,'Høstadmyra torvvekst 2018'!O259,'Høstadmyra torvvekst 2018'!P259)</f>
        <v>-0.62436586108854542</v>
      </c>
      <c r="G259" s="15">
        <f>HARMEAN('Høstadmyra torvvekst 2018'!T259,'Høstadmyra torvvekst 2018'!U259)-HARMEAN('Høstadmyra torvvekst 2018'!O259, 'Høstadmyra torvvekst 2018'!P259)</f>
        <v>-0.60006654835847151</v>
      </c>
      <c r="H259" s="15">
        <f>HARMEAN('Høstadmyra torvvekst 2018'!T259,'Høstadmyra torvvekst 2018'!U259)-HARMEAN('Høstadmyra torvvekst 2018'!E259,'Høstadmyra torvvekst 2018'!F259)</f>
        <v>-1.2508477220719776</v>
      </c>
    </row>
    <row r="260" spans="1:8" x14ac:dyDescent="0.35">
      <c r="A260" s="1" t="s">
        <v>270</v>
      </c>
      <c r="B260">
        <v>16</v>
      </c>
      <c r="C260">
        <v>14</v>
      </c>
      <c r="D260" s="3" t="s">
        <v>233</v>
      </c>
      <c r="E260" s="15">
        <f>HARMEAN('Høstadmyra torvvekst 2018'!O260,'Høstadmyra torvvekst 2018'!P260)-HARMEAN('Høstadmyra torvvekst 2018'!E260,'Høstadmyra torvvekst 2018'!F260)</f>
        <v>-0.44570532915360417</v>
      </c>
      <c r="F260" s="15">
        <f>HARMEAN('Høstadmyra torvvekst 2018'!T260,'Høstadmyra torvvekst 2018'!U260, 'Høstadmyra torvvekst 2018'!V260, 'Høstadmyra torvvekst 2018'!W260)-HARMEAN('Høstadmyra torvvekst 2018'!M260, 'Høstadmyra torvvekst 2018'!L260,'Høstadmyra torvvekst 2018'!O260,'Høstadmyra torvvekst 2018'!P260)</f>
        <v>-0.22367665313062091</v>
      </c>
      <c r="G260" s="15">
        <f>HARMEAN('Høstadmyra torvvekst 2018'!T260,'Høstadmyra torvvekst 2018'!U260)-HARMEAN('Høstadmyra torvvekst 2018'!O260, 'Høstadmyra torvvekst 2018'!P260)</f>
        <v>-0.24969696969696997</v>
      </c>
      <c r="H260" s="15">
        <f>HARMEAN('Høstadmyra torvvekst 2018'!T260,'Høstadmyra torvvekst 2018'!U260)-HARMEAN('Høstadmyra torvvekst 2018'!E260,'Høstadmyra torvvekst 2018'!F260)</f>
        <v>-0.69540229885057414</v>
      </c>
    </row>
    <row r="261" spans="1:8" x14ac:dyDescent="0.35">
      <c r="A261" s="1" t="s">
        <v>271</v>
      </c>
      <c r="B261">
        <v>16</v>
      </c>
      <c r="C261">
        <v>15</v>
      </c>
      <c r="D261" s="3" t="s">
        <v>233</v>
      </c>
      <c r="E261" s="15">
        <f>HARMEAN('Høstadmyra torvvekst 2018'!O261,'Høstadmyra torvvekst 2018'!P261)-HARMEAN('Høstadmyra torvvekst 2018'!E261,'Høstadmyra torvvekst 2018'!F261)</f>
        <v>-1.2951807228915655</v>
      </c>
      <c r="F261" s="15" t="e">
        <f>HARMEAN('Høstadmyra torvvekst 2018'!T261,'Høstadmyra torvvekst 2018'!U261, 'Høstadmyra torvvekst 2018'!V261, 'Høstadmyra torvvekst 2018'!W261)-HARMEAN('Høstadmyra torvvekst 2018'!M261, 'Høstadmyra torvvekst 2018'!L261,'Høstadmyra torvvekst 2018'!O261,'Høstadmyra torvvekst 2018'!P261)</f>
        <v>#N/A</v>
      </c>
      <c r="G261" s="15" t="e">
        <f>HARMEAN('Høstadmyra torvvekst 2018'!T261,'Høstadmyra torvvekst 2018'!U261)-HARMEAN('Høstadmyra torvvekst 2018'!O261, 'Høstadmyra torvvekst 2018'!P261)</f>
        <v>#N/A</v>
      </c>
    </row>
    <row r="262" spans="1:8" x14ac:dyDescent="0.35">
      <c r="A262" s="1" t="s">
        <v>362</v>
      </c>
      <c r="E262" s="15" t="e">
        <f>HARMEAN('Høstadmyra torvvekst 2018'!O262,'Høstadmyra torvvekst 2018'!P262)-HARMEAN('Høstadmyra torvvekst 2018'!E262,'Høstadmyra torvvekst 2018'!F262)</f>
        <v>#N/A</v>
      </c>
      <c r="F262" s="15" t="e">
        <f>HARMEAN('Høstadmyra torvvekst 2018'!T262,'Høstadmyra torvvekst 2018'!U262, 'Høstadmyra torvvekst 2018'!V262, 'Høstadmyra torvvekst 2018'!W262)-HARMEAN('Høstadmyra torvvekst 2018'!M262, 'Høstadmyra torvvekst 2018'!L262,'Høstadmyra torvvekst 2018'!O262,'Høstadmyra torvvekst 2018'!P262)</f>
        <v>#N/A</v>
      </c>
      <c r="G262" s="15" t="e">
        <f>HARMEAN('Høstadmyra torvvekst 2018'!T262,'Høstadmyra torvvekst 2018'!U262)-HARMEAN('Høstadmyra torvvekst 2018'!O262, 'Høstadmyra torvvekst 2018'!P262)</f>
        <v>#N/A</v>
      </c>
    </row>
    <row r="263" spans="1:8" x14ac:dyDescent="0.35">
      <c r="A263" s="1" t="s">
        <v>272</v>
      </c>
      <c r="B263">
        <v>16</v>
      </c>
      <c r="C263">
        <v>16</v>
      </c>
      <c r="D263" s="3" t="s">
        <v>233</v>
      </c>
      <c r="E263" s="15" t="e">
        <f>HARMEAN('Høstadmyra torvvekst 2018'!O263,'Høstadmyra torvvekst 2018'!P263)-HARMEAN('Høstadmyra torvvekst 2018'!E263,'Høstadmyra torvvekst 2018'!F263)</f>
        <v>#N/A</v>
      </c>
      <c r="F263" s="15" t="e">
        <f>HARMEAN('Høstadmyra torvvekst 2018'!T263,'Høstadmyra torvvekst 2018'!U263, 'Høstadmyra torvvekst 2018'!V263, 'Høstadmyra torvvekst 2018'!W263)-HARMEAN('Høstadmyra torvvekst 2018'!M263, 'Høstadmyra torvvekst 2018'!L263,'Høstadmyra torvvekst 2018'!O263,'Høstadmyra torvvekst 2018'!P263)</f>
        <v>#N/A</v>
      </c>
      <c r="G263" s="15" t="e">
        <f>HARMEAN('Høstadmyra torvvekst 2018'!T263,'Høstadmyra torvvekst 2018'!U263)-HARMEAN('Høstadmyra torvvekst 2018'!O263, 'Høstadmyra torvvekst 2018'!P263)</f>
        <v>#N/A</v>
      </c>
    </row>
    <row r="264" spans="1:8" x14ac:dyDescent="0.35">
      <c r="A264" s="1" t="s">
        <v>364</v>
      </c>
      <c r="E264" s="15" t="e">
        <f>HARMEAN('Høstadmyra torvvekst 2018'!O264,'Høstadmyra torvvekst 2018'!P264)-HARMEAN('Høstadmyra torvvekst 2018'!E264,'Høstadmyra torvvekst 2018'!F264)</f>
        <v>#N/A</v>
      </c>
      <c r="F264" s="15" t="e">
        <f>HARMEAN('Høstadmyra torvvekst 2018'!T264,'Høstadmyra torvvekst 2018'!U264, 'Høstadmyra torvvekst 2018'!V264, 'Høstadmyra torvvekst 2018'!W264)-HARMEAN('Høstadmyra torvvekst 2018'!M264, 'Høstadmyra torvvekst 2018'!L264,'Høstadmyra torvvekst 2018'!O264,'Høstadmyra torvvekst 2018'!P264)</f>
        <v>#N/A</v>
      </c>
      <c r="G264" s="15" t="e">
        <f>HARMEAN('Høstadmyra torvvekst 2018'!T264,'Høstadmyra torvvekst 2018'!U264)-HARMEAN('Høstadmyra torvvekst 2018'!O264, 'Høstadmyra torvvekst 2018'!P264)</f>
        <v>#N/A</v>
      </c>
    </row>
    <row r="265" spans="1:8" x14ac:dyDescent="0.35">
      <c r="A265" s="1" t="s">
        <v>281</v>
      </c>
      <c r="B265">
        <v>17</v>
      </c>
      <c r="C265">
        <v>1</v>
      </c>
      <c r="D265" s="3" t="s">
        <v>216</v>
      </c>
      <c r="E265" s="15">
        <f>HARMEAN('Høstadmyra torvvekst 2018'!O265,'Høstadmyra torvvekst 2018'!P265)-HARMEAN('Høstadmyra torvvekst 2018'!E265,'Høstadmyra torvvekst 2018'!F265)</f>
        <v>1.1999999999999993</v>
      </c>
      <c r="F265" s="15">
        <f>HARMEAN('Høstadmyra torvvekst 2018'!T265,'Høstadmyra torvvekst 2018'!U265, 'Høstadmyra torvvekst 2018'!V265, 'Høstadmyra torvvekst 2018'!W265)-HARMEAN('Høstadmyra torvvekst 2018'!M265, 'Høstadmyra torvvekst 2018'!L265,'Høstadmyra torvvekst 2018'!O265,'Høstadmyra torvvekst 2018'!P265)</f>
        <v>-0.37399851341128354</v>
      </c>
      <c r="G265" s="15">
        <f>HARMEAN('Høstadmyra torvvekst 2018'!T265,'Høstadmyra torvvekst 2018'!U265)-HARMEAN('Høstadmyra torvvekst 2018'!O265, 'Høstadmyra torvvekst 2018'!P265)</f>
        <v>-0.45016501650164642</v>
      </c>
      <c r="H265" s="15">
        <f>HARMEAN('Høstadmyra torvvekst 2018'!T265,'Høstadmyra torvvekst 2018'!U265)-HARMEAN('Høstadmyra torvvekst 2018'!E265,'Høstadmyra torvvekst 2018'!F265)</f>
        <v>0.74983498349835287</v>
      </c>
    </row>
    <row r="266" spans="1:8" x14ac:dyDescent="0.35">
      <c r="A266" s="1" t="s">
        <v>289</v>
      </c>
      <c r="B266">
        <v>17</v>
      </c>
      <c r="C266">
        <v>2</v>
      </c>
      <c r="D266" s="3" t="s">
        <v>216</v>
      </c>
      <c r="E266" s="15">
        <f>HARMEAN('Høstadmyra torvvekst 2018'!O266,'Høstadmyra torvvekst 2018'!P266)-HARMEAN('Høstadmyra torvvekst 2018'!E266,'Høstadmyra torvvekst 2018'!F266)</f>
        <v>-0.90004835589942367</v>
      </c>
      <c r="F266" s="15">
        <f>HARMEAN('Høstadmyra torvvekst 2018'!T266,'Høstadmyra torvvekst 2018'!U266, 'Høstadmyra torvvekst 2018'!V266, 'Høstadmyra torvvekst 2018'!W266)-HARMEAN('Høstadmyra torvvekst 2018'!M266, 'Høstadmyra torvvekst 2018'!L266,'Høstadmyra torvvekst 2018'!O266,'Høstadmyra torvvekst 2018'!P266)</f>
        <v>-0.89978876559695564</v>
      </c>
      <c r="G266" s="15">
        <f>HARMEAN('Høstadmyra torvvekst 2018'!T266,'Høstadmyra torvvekst 2018'!U266)-HARMEAN('Høstadmyra torvvekst 2018'!O266, 'Høstadmyra torvvekst 2018'!P266)</f>
        <v>-0.90005543237250585</v>
      </c>
      <c r="H266" s="15">
        <f>HARMEAN('Høstadmyra torvvekst 2018'!T266,'Høstadmyra torvvekst 2018'!U266)-HARMEAN('Høstadmyra torvvekst 2018'!E266,'Høstadmyra torvvekst 2018'!F266)</f>
        <v>-1.8001037882719295</v>
      </c>
    </row>
    <row r="267" spans="1:8" x14ac:dyDescent="0.35">
      <c r="A267" s="1" t="s">
        <v>290</v>
      </c>
      <c r="B267">
        <v>17</v>
      </c>
      <c r="C267">
        <v>3</v>
      </c>
      <c r="D267" s="3" t="s">
        <v>216</v>
      </c>
      <c r="E267" s="15">
        <f>HARMEAN('Høstadmyra torvvekst 2018'!O267,'Høstadmyra torvvekst 2018'!P267)-HARMEAN('Høstadmyra torvvekst 2018'!E267,'Høstadmyra torvvekst 2018'!F267)</f>
        <v>-0.64954897406116707</v>
      </c>
      <c r="F267" s="15">
        <f>HARMEAN('Høstadmyra torvvekst 2018'!T267,'Høstadmyra torvvekst 2018'!U267, 'Høstadmyra torvvekst 2018'!V267, 'Høstadmyra torvvekst 2018'!W267)-HARMEAN('Høstadmyra torvvekst 2018'!M267, 'Høstadmyra torvvekst 2018'!L267,'Høstadmyra torvvekst 2018'!O267,'Høstadmyra torvvekst 2018'!P267)</f>
        <v>-0.10126687580012295</v>
      </c>
      <c r="G267" s="15">
        <f>HARMEAN('Høstadmyra torvvekst 2018'!T267,'Høstadmyra torvvekst 2018'!U267)-HARMEAN('Høstadmyra torvvekst 2018'!O267, 'Høstadmyra torvvekst 2018'!P267)</f>
        <v>-1.2698412698437522E-3</v>
      </c>
      <c r="H267" s="15">
        <f>HARMEAN('Høstadmyra torvvekst 2018'!T267,'Høstadmyra torvvekst 2018'!U267)-HARMEAN('Høstadmyra torvvekst 2018'!E267,'Høstadmyra torvvekst 2018'!F267)</f>
        <v>-0.65081881533101082</v>
      </c>
    </row>
    <row r="268" spans="1:8" x14ac:dyDescent="0.35">
      <c r="A268" s="1" t="s">
        <v>291</v>
      </c>
      <c r="B268">
        <v>17</v>
      </c>
      <c r="C268" s="3">
        <v>4</v>
      </c>
      <c r="D268" s="3" t="s">
        <v>216</v>
      </c>
      <c r="E268" s="15" t="e">
        <f>HARMEAN('Høstadmyra torvvekst 2018'!O268,'Høstadmyra torvvekst 2018'!P268)-HARMEAN('Høstadmyra torvvekst 2018'!E268,'Høstadmyra torvvekst 2018'!F268)</f>
        <v>#N/A</v>
      </c>
      <c r="F268" s="15" t="e">
        <f>HARMEAN('Høstadmyra torvvekst 2018'!T268,'Høstadmyra torvvekst 2018'!U268, 'Høstadmyra torvvekst 2018'!V268, 'Høstadmyra torvvekst 2018'!W268)-HARMEAN('Høstadmyra torvvekst 2018'!M268, 'Høstadmyra torvvekst 2018'!L268,'Høstadmyra torvvekst 2018'!O268,'Høstadmyra torvvekst 2018'!P268)</f>
        <v>#N/A</v>
      </c>
      <c r="G268" s="15" t="e">
        <f>HARMEAN('Høstadmyra torvvekst 2018'!T268,'Høstadmyra torvvekst 2018'!U268)-HARMEAN('Høstadmyra torvvekst 2018'!O268, 'Høstadmyra torvvekst 2018'!P268)</f>
        <v>#N/A</v>
      </c>
      <c r="H268" s="15">
        <f>HARMEAN('Høstadmyra torvvekst 2018'!T268,'Høstadmyra torvvekst 2018'!U268)-HARMEAN('Høstadmyra torvvekst 2018'!E268,'Høstadmyra torvvekst 2018'!F268)</f>
        <v>-5.4009460222295775</v>
      </c>
    </row>
    <row r="269" spans="1:8" x14ac:dyDescent="0.35">
      <c r="A269" s="1" t="s">
        <v>292</v>
      </c>
      <c r="B269">
        <v>17</v>
      </c>
      <c r="C269" s="3">
        <v>5</v>
      </c>
      <c r="D269" s="3" t="s">
        <v>216</v>
      </c>
      <c r="E269" s="15">
        <f>HARMEAN('Høstadmyra torvvekst 2018'!O269,'Høstadmyra torvvekst 2018'!P269)-HARMEAN('Høstadmyra torvvekst 2018'!E269,'Høstadmyra torvvekst 2018'!F269)</f>
        <v>0.14983606557377094</v>
      </c>
      <c r="F269" s="15">
        <f>HARMEAN('Høstadmyra torvvekst 2018'!T269,'Høstadmyra torvvekst 2018'!U269, 'Høstadmyra torvvekst 2018'!V269, 'Høstadmyra torvvekst 2018'!W269)-HARMEAN('Høstadmyra torvvekst 2018'!M269, 'Høstadmyra torvvekst 2018'!L269,'Høstadmyra torvvekst 2018'!O269,'Høstadmyra torvvekst 2018'!P269)</f>
        <v>-0.45119646924140255</v>
      </c>
      <c r="G269" s="15">
        <f>HARMEAN('Høstadmyra torvvekst 2018'!T269,'Høstadmyra torvvekst 2018'!U269)-HARMEAN('Høstadmyra torvvekst 2018'!O269, 'Høstadmyra torvvekst 2018'!P269)</f>
        <v>-0.50136148930258528</v>
      </c>
      <c r="H269" s="15">
        <f>HARMEAN('Høstadmyra torvvekst 2018'!T269,'Høstadmyra torvvekst 2018'!U269)-HARMEAN('Høstadmyra torvvekst 2018'!E269,'Høstadmyra torvvekst 2018'!F269)</f>
        <v>-0.35152542372881435</v>
      </c>
    </row>
    <row r="270" spans="1:8" x14ac:dyDescent="0.35">
      <c r="A270" s="1" t="s">
        <v>293</v>
      </c>
      <c r="B270">
        <v>17</v>
      </c>
      <c r="C270" s="3">
        <v>6</v>
      </c>
      <c r="D270" s="3" t="s">
        <v>216</v>
      </c>
      <c r="E270" s="15">
        <f>HARMEAN('Høstadmyra torvvekst 2018'!O270,'Høstadmyra torvvekst 2018'!P270)-HARMEAN('Høstadmyra torvvekst 2018'!E270,'Høstadmyra torvvekst 2018'!F270)</f>
        <v>-9.7260273972601397E-2</v>
      </c>
      <c r="F270" s="15">
        <f>HARMEAN('Høstadmyra torvvekst 2018'!T270,'Høstadmyra torvvekst 2018'!U270, 'Høstadmyra torvvekst 2018'!V270, 'Høstadmyra torvvekst 2018'!W270)-HARMEAN('Høstadmyra torvvekst 2018'!M270, 'Høstadmyra torvvekst 2018'!L270,'Høstadmyra torvvekst 2018'!O270,'Høstadmyra torvvekst 2018'!P270)</f>
        <v>1.7617437030034822E-2</v>
      </c>
      <c r="G270" s="15">
        <f>HARMEAN('Høstadmyra torvvekst 2018'!T270,'Høstadmyra torvvekst 2018'!U270)-HARMEAN('Høstadmyra torvvekst 2018'!O270, 'Høstadmyra torvvekst 2018'!P270)</f>
        <v>0.94983818770226591</v>
      </c>
      <c r="H270" s="15">
        <f>HARMEAN('Høstadmyra torvvekst 2018'!T270,'Høstadmyra torvvekst 2018'!U270)-HARMEAN('Høstadmyra torvvekst 2018'!E270,'Høstadmyra torvvekst 2018'!F270)</f>
        <v>0.85257791372966452</v>
      </c>
    </row>
    <row r="271" spans="1:8" x14ac:dyDescent="0.35">
      <c r="A271" s="1" t="s">
        <v>294</v>
      </c>
      <c r="B271">
        <v>17</v>
      </c>
      <c r="C271" s="3">
        <v>7</v>
      </c>
      <c r="D271" s="3" t="s">
        <v>216</v>
      </c>
      <c r="E271" s="15">
        <f>HARMEAN('Høstadmyra torvvekst 2018'!O271,'Høstadmyra torvvekst 2018'!P271)-HARMEAN('Høstadmyra torvvekst 2018'!E271,'Høstadmyra torvvekst 2018'!F271)</f>
        <v>-1.4390819390819392</v>
      </c>
      <c r="F271" s="15">
        <f>HARMEAN('Høstadmyra torvvekst 2018'!T271,'Høstadmyra torvvekst 2018'!U271, 'Høstadmyra torvvekst 2018'!V271, 'Høstadmyra torvvekst 2018'!W271)-HARMEAN('Høstadmyra torvvekst 2018'!M271, 'Høstadmyra torvvekst 2018'!L271,'Høstadmyra torvvekst 2018'!O271,'Høstadmyra torvvekst 2018'!P271)</f>
        <v>-1.5362317930944354</v>
      </c>
      <c r="G271" s="15">
        <f>HARMEAN('Høstadmyra torvvekst 2018'!T271,'Høstadmyra torvvekst 2018'!U271)-HARMEAN('Høstadmyra torvvekst 2018'!O271, 'Høstadmyra torvvekst 2018'!P271)</f>
        <v>-1.9000331941508417</v>
      </c>
      <c r="H271" s="15">
        <f>HARMEAN('Høstadmyra torvvekst 2018'!T271,'Høstadmyra torvvekst 2018'!U271)-HARMEAN('Høstadmyra torvvekst 2018'!E271,'Høstadmyra torvvekst 2018'!F271)</f>
        <v>-3.3391151332327809</v>
      </c>
    </row>
    <row r="272" spans="1:8" x14ac:dyDescent="0.35">
      <c r="A272" s="1" t="s">
        <v>295</v>
      </c>
      <c r="B272">
        <v>17</v>
      </c>
      <c r="C272" s="3">
        <v>8</v>
      </c>
      <c r="D272" s="3" t="s">
        <v>216</v>
      </c>
      <c r="E272" s="15">
        <f>HARMEAN('Høstadmyra torvvekst 2018'!O272,'Høstadmyra torvvekst 2018'!P272)-HARMEAN('Høstadmyra torvvekst 2018'!E272,'Høstadmyra torvvekst 2018'!F272)</f>
        <v>-0.90004563894523493</v>
      </c>
      <c r="F272" s="15">
        <f>HARMEAN('Høstadmyra torvvekst 2018'!T272,'Høstadmyra torvvekst 2018'!U272, 'Høstadmyra torvvekst 2018'!V272, 'Høstadmyra torvvekst 2018'!W272)-HARMEAN('Høstadmyra torvvekst 2018'!M272, 'Høstadmyra torvvekst 2018'!L272,'Høstadmyra torvvekst 2018'!O272,'Høstadmyra torvvekst 2018'!P272)</f>
        <v>-0.97459500931642928</v>
      </c>
      <c r="G272" s="15">
        <f>HARMEAN('Høstadmyra torvvekst 2018'!T272,'Høstadmyra torvvekst 2018'!U272)-HARMEAN('Høstadmyra torvvekst 2018'!O272, 'Høstadmyra torvvekst 2018'!P272)</f>
        <v>-0.89926470588235219</v>
      </c>
      <c r="H272" s="15">
        <f>HARMEAN('Høstadmyra torvvekst 2018'!T272,'Høstadmyra torvvekst 2018'!U272)-HARMEAN('Høstadmyra torvvekst 2018'!E272,'Høstadmyra torvvekst 2018'!F272)</f>
        <v>-1.7993103448275871</v>
      </c>
    </row>
    <row r="273" spans="1:8" x14ac:dyDescent="0.35">
      <c r="A273" s="1" t="s">
        <v>296</v>
      </c>
      <c r="B273">
        <v>17</v>
      </c>
      <c r="C273" s="3">
        <v>9</v>
      </c>
      <c r="D273" s="3" t="s">
        <v>216</v>
      </c>
      <c r="E273" s="15">
        <f>HARMEAN('Høstadmyra torvvekst 2018'!O273,'Høstadmyra torvvekst 2018'!P273)-HARMEAN('Høstadmyra torvvekst 2018'!E273,'Høstadmyra torvvekst 2018'!F273)</f>
        <v>-0.54980079681274852</v>
      </c>
      <c r="F273" s="15">
        <f>HARMEAN('Høstadmyra torvvekst 2018'!T273,'Høstadmyra torvvekst 2018'!U273, 'Høstadmyra torvvekst 2018'!V273, 'Høstadmyra torvvekst 2018'!W273)-HARMEAN('Høstadmyra torvvekst 2018'!M273, 'Høstadmyra torvvekst 2018'!L273,'Høstadmyra torvvekst 2018'!O273,'Høstadmyra torvvekst 2018'!P273)</f>
        <v>-0.14291745541578749</v>
      </c>
      <c r="G273" s="15">
        <f>HARMEAN('Høstadmyra torvvekst 2018'!T273,'Høstadmyra torvvekst 2018'!U273)-HARMEAN('Høstadmyra torvvekst 2018'!O273, 'Høstadmyra torvvekst 2018'!P273)</f>
        <v>9.9999999999999645E-2</v>
      </c>
      <c r="H273" s="15">
        <f>HARMEAN('Høstadmyra torvvekst 2018'!T273,'Høstadmyra torvvekst 2018'!U273)-HARMEAN('Høstadmyra torvvekst 2018'!E273,'Høstadmyra torvvekst 2018'!F273)</f>
        <v>-0.44980079681274887</v>
      </c>
    </row>
    <row r="274" spans="1:8" x14ac:dyDescent="0.35">
      <c r="A274" s="1" t="s">
        <v>282</v>
      </c>
      <c r="B274">
        <v>17</v>
      </c>
      <c r="C274">
        <v>10</v>
      </c>
      <c r="D274" s="3" t="s">
        <v>216</v>
      </c>
      <c r="E274" s="15">
        <f>HARMEAN('Høstadmyra torvvekst 2018'!O274,'Høstadmyra torvvekst 2018'!P274)-HARMEAN('Høstadmyra torvvekst 2018'!E274,'Høstadmyra torvvekst 2018'!F274)</f>
        <v>0.30004688232536481</v>
      </c>
      <c r="F274" s="15">
        <f>HARMEAN('Høstadmyra torvvekst 2018'!T274,'Høstadmyra torvvekst 2018'!U274, 'Høstadmyra torvvekst 2018'!V274, 'Høstadmyra torvvekst 2018'!W274)-HARMEAN('Høstadmyra torvvekst 2018'!M274, 'Høstadmyra torvvekst 2018'!L274,'Høstadmyra torvvekst 2018'!O274,'Høstadmyra torvvekst 2018'!P274)</f>
        <v>-0.53121507751666641</v>
      </c>
      <c r="G274" s="15">
        <f>HARMEAN('Høstadmyra torvvekst 2018'!T274,'Høstadmyra torvvekst 2018'!U274)-HARMEAN('Høstadmyra torvvekst 2018'!O274, 'Høstadmyra torvvekst 2018'!P274)</f>
        <v>-0.19835735316906877</v>
      </c>
      <c r="H274" s="15">
        <f>HARMEAN('Høstadmyra torvvekst 2018'!T274,'Høstadmyra torvvekst 2018'!U274)-HARMEAN('Høstadmyra torvvekst 2018'!E274,'Høstadmyra torvvekst 2018'!F274)</f>
        <v>0.10168952915629603</v>
      </c>
    </row>
    <row r="275" spans="1:8" x14ac:dyDescent="0.35">
      <c r="A275" s="1" t="s">
        <v>283</v>
      </c>
      <c r="B275">
        <v>17</v>
      </c>
      <c r="C275">
        <v>11</v>
      </c>
      <c r="D275" s="3" t="s">
        <v>216</v>
      </c>
      <c r="E275" s="15">
        <f>HARMEAN('Høstadmyra torvvekst 2018'!O275,'Høstadmyra torvvekst 2018'!P275)-HARMEAN('Høstadmyra torvvekst 2018'!E275,'Høstadmyra torvvekst 2018'!F275)</f>
        <v>0.15019455252918235</v>
      </c>
      <c r="F275" s="15">
        <f>HARMEAN('Høstadmyra torvvekst 2018'!T275,'Høstadmyra torvvekst 2018'!U275, 'Høstadmyra torvvekst 2018'!V275, 'Høstadmyra torvvekst 2018'!W275)-HARMEAN('Høstadmyra torvvekst 2018'!M275, 'Høstadmyra torvvekst 2018'!L275,'Høstadmyra torvvekst 2018'!O275,'Høstadmyra torvvekst 2018'!P275)</f>
        <v>-0.55220147655332319</v>
      </c>
      <c r="G275" s="15">
        <f>HARMEAN('Høstadmyra torvvekst 2018'!T275,'Høstadmyra torvvekst 2018'!U275)-HARMEAN('Høstadmyra torvvekst 2018'!O275, 'Høstadmyra torvvekst 2018'!P275)</f>
        <v>-0.55020080321285114</v>
      </c>
      <c r="H275" s="15">
        <f>HARMEAN('Høstadmyra torvvekst 2018'!T275,'Høstadmyra torvvekst 2018'!U275)-HARMEAN('Høstadmyra torvvekst 2018'!E275,'Høstadmyra torvvekst 2018'!F275)</f>
        <v>-0.4000062506836688</v>
      </c>
    </row>
    <row r="276" spans="1:8" x14ac:dyDescent="0.35">
      <c r="A276" s="1" t="s">
        <v>284</v>
      </c>
      <c r="B276">
        <v>17</v>
      </c>
      <c r="C276">
        <v>12</v>
      </c>
      <c r="D276" s="3" t="s">
        <v>216</v>
      </c>
      <c r="E276" s="15">
        <f>HARMEAN('Høstadmyra torvvekst 2018'!O276,'Høstadmyra torvvekst 2018'!P276)-HARMEAN('Høstadmyra torvvekst 2018'!E276,'Høstadmyra torvvekst 2018'!F276)</f>
        <v>-0.70001103143960286</v>
      </c>
      <c r="F276" s="15">
        <f>HARMEAN('Høstadmyra torvvekst 2018'!T276,'Høstadmyra torvvekst 2018'!U276, 'Høstadmyra torvvekst 2018'!V276, 'Høstadmyra torvvekst 2018'!W276)-HARMEAN('Høstadmyra torvvekst 2018'!M276, 'Høstadmyra torvvekst 2018'!L276,'Høstadmyra torvvekst 2018'!O276,'Høstadmyra torvvekst 2018'!P276)</f>
        <v>-5.0006139468580457E-2</v>
      </c>
      <c r="G276" s="15">
        <f>HARMEAN('Høstadmyra torvvekst 2018'!T276,'Høstadmyra torvvekst 2018'!U276)-HARMEAN('Høstadmyra torvvekst 2018'!O276, 'Høstadmyra torvvekst 2018'!P276)</f>
        <v>-4.979591836734798E-2</v>
      </c>
      <c r="H276" s="15">
        <f>HARMEAN('Høstadmyra torvvekst 2018'!T276,'Høstadmyra torvvekst 2018'!U276)-HARMEAN('Høstadmyra torvvekst 2018'!E276,'Høstadmyra torvvekst 2018'!F276)</f>
        <v>-0.74980694980695084</v>
      </c>
    </row>
    <row r="277" spans="1:8" x14ac:dyDescent="0.35">
      <c r="A277" s="1" t="s">
        <v>285</v>
      </c>
      <c r="B277">
        <v>17</v>
      </c>
      <c r="C277">
        <v>13</v>
      </c>
      <c r="D277" s="3" t="s">
        <v>216</v>
      </c>
      <c r="E277" s="15">
        <f>HARMEAN('Høstadmyra torvvekst 2018'!O277,'Høstadmyra torvvekst 2018'!P277)-HARMEAN('Høstadmyra torvvekst 2018'!E277,'Høstadmyra torvvekst 2018'!F277)</f>
        <v>-0.35019157088122732</v>
      </c>
      <c r="F277" s="15">
        <f>HARMEAN('Høstadmyra torvvekst 2018'!T277,'Høstadmyra torvvekst 2018'!U277, 'Høstadmyra torvvekst 2018'!V277, 'Høstadmyra torvvekst 2018'!W277)-HARMEAN('Høstadmyra torvvekst 2018'!M277, 'Høstadmyra torvvekst 2018'!L277,'Høstadmyra torvvekst 2018'!O277,'Høstadmyra torvvekst 2018'!P277)</f>
        <v>-1.000452276842676</v>
      </c>
      <c r="G277" s="15">
        <f>HARMEAN('Høstadmyra torvvekst 2018'!T277,'Høstadmyra torvvekst 2018'!U277)-HARMEAN('Høstadmyra torvvekst 2018'!O277, 'Høstadmyra torvvekst 2018'!P277)</f>
        <v>-0.95063487539976599</v>
      </c>
      <c r="H277" s="15">
        <f>HARMEAN('Høstadmyra torvvekst 2018'!T277,'Høstadmyra torvvekst 2018'!U277)-HARMEAN('Høstadmyra torvvekst 2018'!E277,'Høstadmyra torvvekst 2018'!F277)</f>
        <v>-1.3008264462809933</v>
      </c>
    </row>
    <row r="278" spans="1:8" x14ac:dyDescent="0.35">
      <c r="A278" s="1" t="s">
        <v>286</v>
      </c>
      <c r="B278">
        <v>17</v>
      </c>
      <c r="C278">
        <v>14</v>
      </c>
      <c r="D278" s="3" t="s">
        <v>216</v>
      </c>
      <c r="E278" s="15">
        <f>HARMEAN('Høstadmyra torvvekst 2018'!O278,'Høstadmyra torvvekst 2018'!P278)-HARMEAN('Høstadmyra torvvekst 2018'!E278,'Høstadmyra torvvekst 2018'!F278)</f>
        <v>-0.20001436472024992</v>
      </c>
      <c r="F278" s="15">
        <f>HARMEAN('Høstadmyra torvvekst 2018'!T278,'Høstadmyra torvvekst 2018'!U278, 'Høstadmyra torvvekst 2018'!V278, 'Høstadmyra torvvekst 2018'!W278)-HARMEAN('Høstadmyra torvvekst 2018'!M278, 'Høstadmyra torvvekst 2018'!L278,'Høstadmyra torvvekst 2018'!O278,'Høstadmyra torvvekst 2018'!P278)</f>
        <v>-0.20347455985081986</v>
      </c>
      <c r="G278" s="15">
        <f>HARMEAN('Høstadmyra torvvekst 2018'!T278,'Høstadmyra torvvekst 2018'!U278)-HARMEAN('Høstadmyra torvvekst 2018'!O278, 'Høstadmyra torvvekst 2018'!P278)</f>
        <v>-0.10259357500736677</v>
      </c>
      <c r="H278" s="15">
        <f>HARMEAN('Høstadmyra torvvekst 2018'!T278,'Høstadmyra torvvekst 2018'!U278)-HARMEAN('Høstadmyra torvvekst 2018'!E278,'Høstadmyra torvvekst 2018'!F278)</f>
        <v>-0.30260793972761668</v>
      </c>
    </row>
    <row r="279" spans="1:8" x14ac:dyDescent="0.35">
      <c r="A279" s="1" t="s">
        <v>287</v>
      </c>
      <c r="B279">
        <v>17</v>
      </c>
      <c r="C279">
        <v>15</v>
      </c>
      <c r="D279" s="3" t="s">
        <v>216</v>
      </c>
      <c r="E279" s="15" t="e">
        <f>HARMEAN('Høstadmyra torvvekst 2018'!O279,'Høstadmyra torvvekst 2018'!P279)-HARMEAN('Høstadmyra torvvekst 2018'!E279,'Høstadmyra torvvekst 2018'!F279)</f>
        <v>#N/A</v>
      </c>
      <c r="F279" s="15" t="e">
        <f>HARMEAN('Høstadmyra torvvekst 2018'!T279,'Høstadmyra torvvekst 2018'!U279, 'Høstadmyra torvvekst 2018'!V279, 'Høstadmyra torvvekst 2018'!W279)-HARMEAN('Høstadmyra torvvekst 2018'!M279, 'Høstadmyra torvvekst 2018'!L279,'Høstadmyra torvvekst 2018'!O279,'Høstadmyra torvvekst 2018'!P279)</f>
        <v>#N/A</v>
      </c>
      <c r="G279" s="15" t="e">
        <f>HARMEAN('Høstadmyra torvvekst 2018'!T279,'Høstadmyra torvvekst 2018'!U279)-HARMEAN('Høstadmyra torvvekst 2018'!O279, 'Høstadmyra torvvekst 2018'!P279)</f>
        <v>#N/A</v>
      </c>
    </row>
    <row r="280" spans="1:8" x14ac:dyDescent="0.35">
      <c r="A280" s="1" t="s">
        <v>365</v>
      </c>
      <c r="B280"/>
      <c r="C280"/>
      <c r="E280" s="15" t="e">
        <f>HARMEAN('Høstadmyra torvvekst 2018'!O280,'Høstadmyra torvvekst 2018'!P280)-HARMEAN('Høstadmyra torvvekst 2018'!E280,'Høstadmyra torvvekst 2018'!F280)</f>
        <v>#N/A</v>
      </c>
      <c r="F280" s="15" t="e">
        <f>HARMEAN('Høstadmyra torvvekst 2018'!T280,'Høstadmyra torvvekst 2018'!U280, 'Høstadmyra torvvekst 2018'!V280, 'Høstadmyra torvvekst 2018'!W280)-HARMEAN('Høstadmyra torvvekst 2018'!M280, 'Høstadmyra torvvekst 2018'!L280,'Høstadmyra torvvekst 2018'!O280,'Høstadmyra torvvekst 2018'!P280)</f>
        <v>#N/A</v>
      </c>
      <c r="G280" s="15" t="e">
        <f>HARMEAN('Høstadmyra torvvekst 2018'!T280,'Høstadmyra torvvekst 2018'!U280)-HARMEAN('Høstadmyra torvvekst 2018'!O280, 'Høstadmyra torvvekst 2018'!P280)</f>
        <v>#N/A</v>
      </c>
    </row>
    <row r="281" spans="1:8" x14ac:dyDescent="0.35">
      <c r="A281" s="1" t="s">
        <v>288</v>
      </c>
      <c r="B281">
        <v>17</v>
      </c>
      <c r="C281">
        <v>16</v>
      </c>
      <c r="D281" s="3" t="s">
        <v>216</v>
      </c>
      <c r="E281" s="15">
        <f>HARMEAN('Høstadmyra torvvekst 2018'!O281,'Høstadmyra torvvekst 2018'!P281)-HARMEAN('Høstadmyra torvvekst 2018'!E281,'Høstadmyra torvvekst 2018'!F281)</f>
        <v>-0.35051065917402724</v>
      </c>
      <c r="F281" s="15">
        <f>HARMEAN('Høstadmyra torvvekst 2018'!T281,'Høstadmyra torvvekst 2018'!U281, 'Høstadmyra torvvekst 2018'!V281, 'Høstadmyra torvvekst 2018'!W281)-HARMEAN('Høstadmyra torvvekst 2018'!M281, 'Høstadmyra torvvekst 2018'!L281,'Høstadmyra torvvekst 2018'!O281,'Høstadmyra torvvekst 2018'!P281)</f>
        <v>0.17437952521229327</v>
      </c>
      <c r="G281" s="15">
        <f>HARMEAN('Høstadmyra torvvekst 2018'!T281,'Høstadmyra torvvekst 2018'!U281)-HARMEAN('Høstadmyra torvvekst 2018'!O281, 'Høstadmyra torvvekst 2018'!P281)</f>
        <v>0.10000453473607962</v>
      </c>
      <c r="H281" s="15">
        <f>HARMEAN('Høstadmyra torvvekst 2018'!T281,'Høstadmyra torvvekst 2018'!U281)-HARMEAN('Høstadmyra torvvekst 2018'!E281,'Høstadmyra torvvekst 2018'!F281)</f>
        <v>-0.25050612443794762</v>
      </c>
    </row>
    <row r="282" spans="1:8" x14ac:dyDescent="0.35">
      <c r="A282" s="1" t="s">
        <v>297</v>
      </c>
      <c r="B282">
        <v>18</v>
      </c>
      <c r="C282">
        <v>1</v>
      </c>
      <c r="D282" s="3" t="s">
        <v>233</v>
      </c>
      <c r="E282" s="15">
        <f>HARMEAN('Høstadmyra torvvekst 2018'!O282,'Høstadmyra torvvekst 2018'!P282)-HARMEAN('Høstadmyra torvvekst 2018'!E282,'Høstadmyra torvvekst 2018'!F282)</f>
        <v>-0.30002596503375401</v>
      </c>
      <c r="F282" s="15">
        <f>HARMEAN('Høstadmyra torvvekst 2018'!T282,'Høstadmyra torvvekst 2018'!U282, 'Høstadmyra torvvekst 2018'!V282, 'Høstadmyra torvvekst 2018'!W282)-HARMEAN('Høstadmyra torvvekst 2018'!M282, 'Høstadmyra torvvekst 2018'!L282,'Høstadmyra torvvekst 2018'!O282,'Høstadmyra torvvekst 2018'!P282)</f>
        <v>-0.40354728106998294</v>
      </c>
      <c r="G282" s="15">
        <f>HARMEAN('Høstadmyra torvvekst 2018'!T282,'Høstadmyra torvvekst 2018'!U282)-HARMEAN('Høstadmyra torvvekst 2018'!O282, 'Høstadmyra torvvekst 2018'!P282)</f>
        <v>-4.9293570598228698E-2</v>
      </c>
      <c r="H282" s="15">
        <f>HARMEAN('Høstadmyra torvvekst 2018'!T282,'Høstadmyra torvvekst 2018'!U282)-HARMEAN('Høstadmyra torvvekst 2018'!E282,'Høstadmyra torvvekst 2018'!F282)</f>
        <v>-0.3493195356319827</v>
      </c>
    </row>
    <row r="283" spans="1:8" x14ac:dyDescent="0.35">
      <c r="A283" s="1" t="s">
        <v>305</v>
      </c>
      <c r="B283">
        <v>18</v>
      </c>
      <c r="C283">
        <v>2</v>
      </c>
      <c r="D283" s="3" t="s">
        <v>233</v>
      </c>
      <c r="E283" s="15">
        <f>HARMEAN('Høstadmyra torvvekst 2018'!O283,'Høstadmyra torvvekst 2018'!P283)-HARMEAN('Høstadmyra torvvekst 2018'!E283,'Høstadmyra torvvekst 2018'!F283)</f>
        <v>0.2497890295358669</v>
      </c>
      <c r="F283" s="15">
        <f>HARMEAN('Høstadmyra torvvekst 2018'!T283,'Høstadmyra torvvekst 2018'!U283, 'Høstadmyra torvvekst 2018'!V283, 'Høstadmyra torvvekst 2018'!W283)-HARMEAN('Høstadmyra torvvekst 2018'!M283, 'Høstadmyra torvvekst 2018'!L283,'Høstadmyra torvvekst 2018'!O283,'Høstadmyra torvvekst 2018'!P283)</f>
        <v>-0.42641138287444669</v>
      </c>
      <c r="G283" s="15">
        <f>HARMEAN('Høstadmyra torvvekst 2018'!T283,'Høstadmyra torvvekst 2018'!U283)-HARMEAN('Høstadmyra torvvekst 2018'!O283, 'Høstadmyra torvvekst 2018'!P283)</f>
        <v>-0.50177140839049272</v>
      </c>
      <c r="H283" s="15">
        <f>HARMEAN('Høstadmyra torvvekst 2018'!T283,'Høstadmyra torvvekst 2018'!U283)-HARMEAN('Høstadmyra torvvekst 2018'!E283,'Høstadmyra torvvekst 2018'!F283)</f>
        <v>-0.25198237885462582</v>
      </c>
    </row>
    <row r="284" spans="1:8" x14ac:dyDescent="0.35">
      <c r="A284" s="1" t="s">
        <v>306</v>
      </c>
      <c r="B284">
        <v>18</v>
      </c>
      <c r="C284">
        <v>3</v>
      </c>
      <c r="D284" s="3" t="s">
        <v>233</v>
      </c>
      <c r="E284" s="15">
        <f>HARMEAN('Høstadmyra torvvekst 2018'!O284,'Høstadmyra torvvekst 2018'!P284)-HARMEAN('Høstadmyra torvvekst 2018'!E284,'Høstadmyra torvvekst 2018'!F284)</f>
        <v>-0.14976303317535589</v>
      </c>
      <c r="F284" s="15">
        <f>HARMEAN('Høstadmyra torvvekst 2018'!T284,'Høstadmyra torvvekst 2018'!U284, 'Høstadmyra torvvekst 2018'!V284, 'Høstadmyra torvvekst 2018'!W284)-HARMEAN('Høstadmyra torvvekst 2018'!M284, 'Høstadmyra torvvekst 2018'!L284,'Høstadmyra torvvekst 2018'!O284,'Høstadmyra torvvekst 2018'!P284)</f>
        <v>-0.29427104421194805</v>
      </c>
      <c r="G284" s="15">
        <f>HARMEAN('Høstadmyra torvvekst 2018'!T284,'Høstadmyra torvvekst 2018'!U284)-HARMEAN('Høstadmyra torvvekst 2018'!O284, 'Høstadmyra torvvekst 2018'!P284)</f>
        <v>-0.70000000000000107</v>
      </c>
      <c r="H284" s="15">
        <f>HARMEAN('Høstadmyra torvvekst 2018'!T284,'Høstadmyra torvvekst 2018'!U284)-HARMEAN('Høstadmyra torvvekst 2018'!E284,'Høstadmyra torvvekst 2018'!F284)</f>
        <v>-0.84976303317535695</v>
      </c>
    </row>
    <row r="285" spans="1:8" x14ac:dyDescent="0.35">
      <c r="A285" s="1" t="s">
        <v>307</v>
      </c>
      <c r="B285">
        <v>18</v>
      </c>
      <c r="C285" s="3">
        <v>4</v>
      </c>
      <c r="D285" s="3" t="s">
        <v>233</v>
      </c>
      <c r="E285" s="15" t="e">
        <f>HARMEAN('Høstadmyra torvvekst 2018'!O285,'Høstadmyra torvvekst 2018'!P285)-HARMEAN('Høstadmyra torvvekst 2018'!E285,'Høstadmyra torvvekst 2018'!F285)</f>
        <v>#N/A</v>
      </c>
      <c r="F285" s="15" t="e">
        <f>HARMEAN('Høstadmyra torvvekst 2018'!T285,'Høstadmyra torvvekst 2018'!U285, 'Høstadmyra torvvekst 2018'!V285, 'Høstadmyra torvvekst 2018'!W285)-HARMEAN('Høstadmyra torvvekst 2018'!M285, 'Høstadmyra torvvekst 2018'!L285,'Høstadmyra torvvekst 2018'!O285,'Høstadmyra torvvekst 2018'!P285)</f>
        <v>#N/A</v>
      </c>
      <c r="G285" s="15" t="e">
        <f>HARMEAN('Høstadmyra torvvekst 2018'!T285,'Høstadmyra torvvekst 2018'!U285)-HARMEAN('Høstadmyra torvvekst 2018'!O285, 'Høstadmyra torvvekst 2018'!P285)</f>
        <v>#N/A</v>
      </c>
    </row>
    <row r="286" spans="1:8" x14ac:dyDescent="0.35">
      <c r="A286" s="1" t="s">
        <v>368</v>
      </c>
      <c r="B286"/>
      <c r="C286" s="3"/>
      <c r="E286" s="15" t="e">
        <f>HARMEAN('Høstadmyra torvvekst 2018'!O286,'Høstadmyra torvvekst 2018'!P286)-HARMEAN('Høstadmyra torvvekst 2018'!E286,'Høstadmyra torvvekst 2018'!F286)</f>
        <v>#N/A</v>
      </c>
      <c r="F286" s="15" t="e">
        <f>HARMEAN('Høstadmyra torvvekst 2018'!T286,'Høstadmyra torvvekst 2018'!U286, 'Høstadmyra torvvekst 2018'!V286, 'Høstadmyra torvvekst 2018'!W286)-HARMEAN('Høstadmyra torvvekst 2018'!M286, 'Høstadmyra torvvekst 2018'!L286,'Høstadmyra torvvekst 2018'!O286,'Høstadmyra torvvekst 2018'!P286)</f>
        <v>#N/A</v>
      </c>
      <c r="G286" s="15" t="e">
        <f>HARMEAN('Høstadmyra torvvekst 2018'!T286,'Høstadmyra torvvekst 2018'!U286)-HARMEAN('Høstadmyra torvvekst 2018'!O286, 'Høstadmyra torvvekst 2018'!P286)</f>
        <v>#N/A</v>
      </c>
    </row>
    <row r="287" spans="1:8" x14ac:dyDescent="0.35">
      <c r="A287" s="1" t="s">
        <v>308</v>
      </c>
      <c r="B287">
        <v>18</v>
      </c>
      <c r="C287" s="3">
        <v>5</v>
      </c>
      <c r="D287" s="3" t="s">
        <v>233</v>
      </c>
      <c r="E287" s="15">
        <f>HARMEAN('Høstadmyra torvvekst 2018'!O287,'Høstadmyra torvvekst 2018'!P287)-HARMEAN('Høstadmyra torvvekst 2018'!E287,'Høstadmyra torvvekst 2018'!F287)</f>
        <v>-0.1991150442477867</v>
      </c>
      <c r="F287" s="15">
        <f>HARMEAN('Høstadmyra torvvekst 2018'!T287,'Høstadmyra torvvekst 2018'!U287, 'Høstadmyra torvvekst 2018'!V287, 'Høstadmyra torvvekst 2018'!W287)-HARMEAN('Høstadmyra torvvekst 2018'!M287, 'Høstadmyra torvvekst 2018'!L287,'Høstadmyra torvvekst 2018'!O287,'Høstadmyra torvvekst 2018'!P287)</f>
        <v>-0.37006795887802291</v>
      </c>
      <c r="G287" s="15">
        <f>HARMEAN('Høstadmyra torvvekst 2018'!T287,'Høstadmyra torvvekst 2018'!U287)-HARMEAN('Høstadmyra torvvekst 2018'!O287, 'Høstadmyra torvvekst 2018'!P287)</f>
        <v>-0.2009174311926607</v>
      </c>
      <c r="H287" s="15">
        <f>HARMEAN('Høstadmyra torvvekst 2018'!T287,'Høstadmyra torvvekst 2018'!U287)-HARMEAN('Høstadmyra torvvekst 2018'!E287,'Høstadmyra torvvekst 2018'!F287)</f>
        <v>-0.4000324754404474</v>
      </c>
    </row>
    <row r="288" spans="1:8" x14ac:dyDescent="0.35">
      <c r="A288" s="1" t="s">
        <v>309</v>
      </c>
      <c r="B288">
        <v>18</v>
      </c>
      <c r="C288" s="3">
        <v>6</v>
      </c>
      <c r="D288" s="3" t="s">
        <v>233</v>
      </c>
      <c r="E288" s="15">
        <f>HARMEAN('Høstadmyra torvvekst 2018'!O288,'Høstadmyra torvvekst 2018'!P288)-HARMEAN('Høstadmyra torvvekst 2018'!E288,'Høstadmyra torvvekst 2018'!F288)</f>
        <v>0</v>
      </c>
      <c r="F288" s="15">
        <f>HARMEAN('Høstadmyra torvvekst 2018'!T288,'Høstadmyra torvvekst 2018'!U288, 'Høstadmyra torvvekst 2018'!V288, 'Høstadmyra torvvekst 2018'!W288)-HARMEAN('Høstadmyra torvvekst 2018'!M288, 'Høstadmyra torvvekst 2018'!L288,'Høstadmyra torvvekst 2018'!O288,'Høstadmyra torvvekst 2018'!P288)</f>
        <v>-0.47534247087165404</v>
      </c>
      <c r="G288" s="15">
        <f>HARMEAN('Høstadmyra torvvekst 2018'!T288,'Høstadmyra torvvekst 2018'!U288)-HARMEAN('Høstadmyra torvvekst 2018'!O288, 'Høstadmyra torvvekst 2018'!P288)</f>
        <v>-0.54976303317535624</v>
      </c>
      <c r="H288" s="15">
        <f>HARMEAN('Høstadmyra torvvekst 2018'!T288,'Høstadmyra torvvekst 2018'!U288)-HARMEAN('Høstadmyra torvvekst 2018'!E288,'Høstadmyra torvvekst 2018'!F288)</f>
        <v>-0.54976303317535624</v>
      </c>
    </row>
    <row r="289" spans="1:8" x14ac:dyDescent="0.35">
      <c r="A289" s="1" t="s">
        <v>310</v>
      </c>
      <c r="B289">
        <v>18</v>
      </c>
      <c r="C289" s="3">
        <v>7</v>
      </c>
      <c r="D289" s="3" t="s">
        <v>233</v>
      </c>
      <c r="E289" s="15">
        <f>HARMEAN('Høstadmyra torvvekst 2018'!O289,'Høstadmyra torvvekst 2018'!P289)-HARMEAN('Høstadmyra torvvekst 2018'!E289,'Høstadmyra torvvekst 2018'!F289)</f>
        <v>-0.14977168949771702</v>
      </c>
      <c r="F289" s="15">
        <f>HARMEAN('Høstadmyra torvvekst 2018'!T289,'Høstadmyra torvvekst 2018'!U289, 'Høstadmyra torvvekst 2018'!V289, 'Høstadmyra torvvekst 2018'!W289)-HARMEAN('Høstadmyra torvvekst 2018'!M289, 'Høstadmyra torvvekst 2018'!L289,'Høstadmyra torvvekst 2018'!O289,'Høstadmyra torvvekst 2018'!P289)</f>
        <v>-0.17022104558737539</v>
      </c>
      <c r="G289" s="15">
        <f>HARMEAN('Høstadmyra torvvekst 2018'!T289,'Høstadmyra torvvekst 2018'!U289)-HARMEAN('Høstadmyra torvvekst 2018'!O289, 'Høstadmyra torvvekst 2018'!P289)</f>
        <v>-0.25023696682464447</v>
      </c>
      <c r="H289" s="15">
        <f>HARMEAN('Høstadmyra torvvekst 2018'!T289,'Høstadmyra torvvekst 2018'!U289)-HARMEAN('Høstadmyra torvvekst 2018'!E289,'Høstadmyra torvvekst 2018'!F289)</f>
        <v>-0.40000865632236149</v>
      </c>
    </row>
    <row r="290" spans="1:8" x14ac:dyDescent="0.35">
      <c r="A290" s="1" t="s">
        <v>311</v>
      </c>
      <c r="B290">
        <v>18</v>
      </c>
      <c r="C290" s="3">
        <v>8</v>
      </c>
      <c r="D290" s="3" t="s">
        <v>233</v>
      </c>
      <c r="E290" s="15">
        <f>HARMEAN('Høstadmyra torvvekst 2018'!O290,'Høstadmyra torvvekst 2018'!P290)-HARMEAN('Høstadmyra torvvekst 2018'!E290,'Høstadmyra torvvekst 2018'!F290)</f>
        <v>0.40094339622641506</v>
      </c>
      <c r="F290" s="15">
        <f>HARMEAN('Høstadmyra torvvekst 2018'!T290,'Høstadmyra torvvekst 2018'!U290, 'Høstadmyra torvvekst 2018'!V290, 'Høstadmyra torvvekst 2018'!W290)-HARMEAN('Høstadmyra torvvekst 2018'!M290, 'Høstadmyra torvvekst 2018'!L290,'Høstadmyra torvvekst 2018'!O290,'Høstadmyra torvvekst 2018'!P290)</f>
        <v>3.8964086463542102E-2</v>
      </c>
      <c r="G290" s="15">
        <f>HARMEAN('Høstadmyra torvvekst 2018'!T290,'Høstadmyra torvvekst 2018'!U290)-HARMEAN('Høstadmyra torvvekst 2018'!O290, 'Høstadmyra torvvekst 2018'!P290)</f>
        <v>-0.25023255813953504</v>
      </c>
      <c r="H290" s="15">
        <f>HARMEAN('Høstadmyra torvvekst 2018'!T290,'Høstadmyra torvvekst 2018'!U290)-HARMEAN('Høstadmyra torvvekst 2018'!E290,'Høstadmyra torvvekst 2018'!F290)</f>
        <v>0.15071083808688002</v>
      </c>
    </row>
    <row r="291" spans="1:8" x14ac:dyDescent="0.35">
      <c r="A291" s="1" t="s">
        <v>312</v>
      </c>
      <c r="B291">
        <v>18</v>
      </c>
      <c r="C291" s="3">
        <v>9</v>
      </c>
      <c r="D291" s="3" t="s">
        <v>233</v>
      </c>
      <c r="E291" s="15">
        <f>HARMEAN('Høstadmyra torvvekst 2018'!O291,'Høstadmyra torvvekst 2018'!P291)-HARMEAN('Høstadmyra torvvekst 2018'!E291,'Høstadmyra torvvekst 2018'!F291)</f>
        <v>-4.9410226883694008E-2</v>
      </c>
      <c r="F291" s="15">
        <f>HARMEAN('Høstadmyra torvvekst 2018'!T291,'Høstadmyra torvvekst 2018'!U291, 'Høstadmyra torvvekst 2018'!V291, 'Høstadmyra torvvekst 2018'!W291)-HARMEAN('Høstadmyra torvvekst 2018'!M291, 'Høstadmyra torvvekst 2018'!L291,'Høstadmyra torvvekst 2018'!O291,'Høstadmyra torvvekst 2018'!P291)</f>
        <v>-0.49209448791320298</v>
      </c>
      <c r="G291" s="15">
        <f>HARMEAN('Høstadmyra torvvekst 2018'!T291,'Høstadmyra torvvekst 2018'!U291)-HARMEAN('Høstadmyra torvvekst 2018'!O291, 'Høstadmyra torvvekst 2018'!P291)</f>
        <v>-0.65063570487483524</v>
      </c>
      <c r="H291" s="15">
        <f>HARMEAN('Høstadmyra torvvekst 2018'!T291,'Høstadmyra torvvekst 2018'!U291)-HARMEAN('Høstadmyra torvvekst 2018'!E291,'Høstadmyra torvvekst 2018'!F291)</f>
        <v>-0.70004593175852925</v>
      </c>
    </row>
    <row r="292" spans="1:8" x14ac:dyDescent="0.35">
      <c r="A292" s="1" t="s">
        <v>298</v>
      </c>
      <c r="B292">
        <v>18</v>
      </c>
      <c r="C292">
        <v>10</v>
      </c>
      <c r="D292" s="3" t="s">
        <v>233</v>
      </c>
      <c r="E292" s="15">
        <f>HARMEAN('Høstadmyra torvvekst 2018'!O292,'Høstadmyra torvvekst 2018'!P292)-HARMEAN('Høstadmyra torvvekst 2018'!E292,'Høstadmyra torvvekst 2018'!F292)</f>
        <v>-0.45067218979476742</v>
      </c>
      <c r="F292" s="15">
        <f>HARMEAN('Høstadmyra torvvekst 2018'!T292,'Høstadmyra torvvekst 2018'!U292, 'Høstadmyra torvvekst 2018'!V292, 'Høstadmyra torvvekst 2018'!W292)-HARMEAN('Høstadmyra torvvekst 2018'!M292, 'Høstadmyra torvvekst 2018'!L292,'Høstadmyra torvvekst 2018'!O292,'Høstadmyra torvvekst 2018'!P292)</f>
        <v>-0.64890948075139576</v>
      </c>
      <c r="G292" s="15">
        <f>HARMEAN('Høstadmyra torvvekst 2018'!T292,'Høstadmyra torvvekst 2018'!U292)-HARMEAN('Høstadmyra torvvekst 2018'!O292, 'Høstadmyra torvvekst 2018'!P292)</f>
        <v>-0.7493520110724301</v>
      </c>
      <c r="H292" s="15">
        <f>HARMEAN('Høstadmyra torvvekst 2018'!T292,'Høstadmyra torvvekst 2018'!U292)-HARMEAN('Høstadmyra torvvekst 2018'!E292,'Høstadmyra torvvekst 2018'!F292)</f>
        <v>-1.2000242008671975</v>
      </c>
    </row>
    <row r="293" spans="1:8" x14ac:dyDescent="0.35">
      <c r="A293" s="1" t="s">
        <v>299</v>
      </c>
      <c r="B293">
        <v>18</v>
      </c>
      <c r="C293">
        <v>11</v>
      </c>
      <c r="D293" s="3" t="s">
        <v>233</v>
      </c>
      <c r="E293" s="15">
        <f>HARMEAN('Høstadmyra torvvekst 2018'!O293,'Høstadmyra torvvekst 2018'!P293)-HARMEAN('Høstadmyra torvvekst 2018'!E293,'Høstadmyra torvvekst 2018'!F293)</f>
        <v>0.20001814223512326</v>
      </c>
      <c r="F293" s="15">
        <f>HARMEAN('Høstadmyra torvvekst 2018'!T293,'Høstadmyra torvvekst 2018'!U293, 'Høstadmyra torvvekst 2018'!V293, 'Høstadmyra torvvekst 2018'!W293)-HARMEAN('Høstadmyra torvvekst 2018'!M293, 'Høstadmyra torvvekst 2018'!L293,'Høstadmyra torvvekst 2018'!O293,'Høstadmyra torvvekst 2018'!P293)</f>
        <v>-0.17035318345320505</v>
      </c>
      <c r="G293" s="15">
        <f>HARMEAN('Høstadmyra torvvekst 2018'!T293,'Høstadmyra torvvekst 2018'!U293)-HARMEAN('Høstadmyra torvvekst 2018'!O293, 'Høstadmyra torvvekst 2018'!P293)</f>
        <v>-4.9293570598228698E-2</v>
      </c>
      <c r="H293" s="15">
        <f>HARMEAN('Høstadmyra torvvekst 2018'!T293,'Høstadmyra torvvekst 2018'!U293)-HARMEAN('Høstadmyra torvvekst 2018'!E293,'Høstadmyra torvvekst 2018'!F293)</f>
        <v>0.15072457163689457</v>
      </c>
    </row>
    <row r="294" spans="1:8" x14ac:dyDescent="0.35">
      <c r="A294" s="1" t="s">
        <v>300</v>
      </c>
      <c r="B294">
        <v>18</v>
      </c>
      <c r="C294">
        <v>12</v>
      </c>
      <c r="D294" s="3" t="s">
        <v>233</v>
      </c>
      <c r="E294" s="15">
        <f>HARMEAN('Høstadmyra torvvekst 2018'!O294,'Høstadmyra torvvekst 2018'!P294)-HARMEAN('Høstadmyra torvvekst 2018'!E294,'Høstadmyra torvvekst 2018'!F294)</f>
        <v>0.15489652229571149</v>
      </c>
      <c r="F294" s="15">
        <f>HARMEAN('Høstadmyra torvvekst 2018'!T294,'Høstadmyra torvvekst 2018'!U294, 'Høstadmyra torvvekst 2018'!V294, 'Høstadmyra torvvekst 2018'!W294)-HARMEAN('Høstadmyra torvvekst 2018'!M294, 'Høstadmyra torvvekst 2018'!L294,'Høstadmyra torvvekst 2018'!O294,'Høstadmyra torvvekst 2018'!P294)</f>
        <v>-0.12565279603550472</v>
      </c>
      <c r="G294" s="15">
        <f>HARMEAN('Høstadmyra torvvekst 2018'!T294,'Høstadmyra torvvekst 2018'!U294)-HARMEAN('Høstadmyra torvvekst 2018'!O294, 'Høstadmyra torvvekst 2018'!P294)</f>
        <v>-0.1000084947332649</v>
      </c>
      <c r="H294" s="15">
        <f>HARMEAN('Høstadmyra torvvekst 2018'!T294,'Høstadmyra torvvekst 2018'!U294)-HARMEAN('Høstadmyra torvvekst 2018'!E294,'Høstadmyra torvvekst 2018'!F294)</f>
        <v>5.4888027562446595E-2</v>
      </c>
    </row>
    <row r="295" spans="1:8" x14ac:dyDescent="0.35">
      <c r="A295" s="1" t="s">
        <v>301</v>
      </c>
      <c r="B295">
        <v>18</v>
      </c>
      <c r="C295">
        <v>13</v>
      </c>
      <c r="D295" s="3" t="s">
        <v>233</v>
      </c>
      <c r="E295" s="15">
        <f>HARMEAN('Høstadmyra torvvekst 2018'!O295,'Høstadmyra torvvekst 2018'!P295)-HARMEAN('Høstadmyra torvvekst 2018'!E295,'Høstadmyra torvvekst 2018'!F295)</f>
        <v>0.1497797356828201</v>
      </c>
      <c r="F295" s="15">
        <f>HARMEAN('Høstadmyra torvvekst 2018'!T295,'Høstadmyra torvvekst 2018'!U295, 'Høstadmyra torvvekst 2018'!V295, 'Høstadmyra torvvekst 2018'!W295)-HARMEAN('Høstadmyra torvvekst 2018'!M295, 'Høstadmyra torvvekst 2018'!L295,'Høstadmyra torvvekst 2018'!O295,'Høstadmyra torvvekst 2018'!P295)</f>
        <v>-0.30708641664206304</v>
      </c>
      <c r="G295" s="15">
        <f>HARMEAN('Høstadmyra torvvekst 2018'!T295,'Høstadmyra torvvekst 2018'!U295)-HARMEAN('Høstadmyra torvvekst 2018'!O295, 'Høstadmyra torvvekst 2018'!P295)</f>
        <v>-0.20179767290255057</v>
      </c>
      <c r="H295" s="15">
        <f>HARMEAN('Høstadmyra torvvekst 2018'!T295,'Høstadmyra torvvekst 2018'!U295)-HARMEAN('Høstadmyra torvvekst 2018'!E295,'Høstadmyra torvvekst 2018'!F295)</f>
        <v>-5.201793721973047E-2</v>
      </c>
    </row>
    <row r="296" spans="1:8" x14ac:dyDescent="0.35">
      <c r="A296" s="1" t="s">
        <v>302</v>
      </c>
      <c r="B296">
        <v>18</v>
      </c>
      <c r="C296">
        <v>14</v>
      </c>
      <c r="D296" s="3" t="s">
        <v>233</v>
      </c>
      <c r="E296" s="15">
        <f>HARMEAN('Høstadmyra torvvekst 2018'!O296,'Høstadmyra torvvekst 2018'!P296)-HARMEAN('Høstadmyra torvvekst 2018'!E296,'Høstadmyra torvvekst 2018'!F296)</f>
        <v>0</v>
      </c>
      <c r="F296" s="15">
        <f>HARMEAN('Høstadmyra torvvekst 2018'!T296,'Høstadmyra torvvekst 2018'!U296, 'Høstadmyra torvvekst 2018'!V296, 'Høstadmyra torvvekst 2018'!W296)-HARMEAN('Høstadmyra torvvekst 2018'!M296, 'Høstadmyra torvvekst 2018'!L296,'Høstadmyra torvvekst 2018'!O296,'Høstadmyra torvvekst 2018'!P296)</f>
        <v>-0.27841517445096997</v>
      </c>
      <c r="G296" s="15">
        <f>HARMEAN('Høstadmyra torvvekst 2018'!T296,'Høstadmyra torvvekst 2018'!U296)-HARMEAN('Høstadmyra torvvekst 2018'!O296, 'Høstadmyra torvvekst 2018'!P296)</f>
        <v>-0.20092592592592595</v>
      </c>
      <c r="H296" s="15">
        <f>HARMEAN('Høstadmyra torvvekst 2018'!T296,'Høstadmyra torvvekst 2018'!U296)-HARMEAN('Høstadmyra torvvekst 2018'!E296,'Høstadmyra torvvekst 2018'!F296)</f>
        <v>-0.20092592592592595</v>
      </c>
    </row>
    <row r="297" spans="1:8" x14ac:dyDescent="0.35">
      <c r="A297" s="1" t="s">
        <v>303</v>
      </c>
      <c r="B297">
        <v>18</v>
      </c>
      <c r="C297">
        <v>15</v>
      </c>
      <c r="D297" s="3" t="s">
        <v>233</v>
      </c>
      <c r="E297" s="15">
        <f>HARMEAN('Høstadmyra torvvekst 2018'!O297,'Høstadmyra torvvekst 2018'!P297)-HARMEAN('Høstadmyra torvvekst 2018'!E297,'Høstadmyra torvvekst 2018'!F297)</f>
        <v>0.14709677419354872</v>
      </c>
      <c r="F297" s="15">
        <f>HARMEAN('Høstadmyra torvvekst 2018'!T297,'Høstadmyra torvvekst 2018'!U297, 'Høstadmyra torvvekst 2018'!V297, 'Høstadmyra torvvekst 2018'!W297)-HARMEAN('Høstadmyra torvvekst 2018'!M297, 'Høstadmyra torvvekst 2018'!L297,'Høstadmyra torvvekst 2018'!O297,'Høstadmyra torvvekst 2018'!P297)</f>
        <v>-0.35161461624732127</v>
      </c>
      <c r="G297" s="15">
        <f>HARMEAN('Høstadmyra torvvekst 2018'!T297,'Høstadmyra torvvekst 2018'!U297)-HARMEAN('Høstadmyra torvvekst 2018'!O297, 'Høstadmyra torvvekst 2018'!P297)</f>
        <v>-0.54848566308243907</v>
      </c>
      <c r="H297" s="15">
        <f>HARMEAN('Høstadmyra torvvekst 2018'!T297,'Høstadmyra torvvekst 2018'!U297)-HARMEAN('Høstadmyra torvvekst 2018'!E297,'Høstadmyra torvvekst 2018'!F297)</f>
        <v>-0.40138888888889035</v>
      </c>
    </row>
    <row r="298" spans="1:8" x14ac:dyDescent="0.35">
      <c r="A298" s="1" t="s">
        <v>304</v>
      </c>
      <c r="B298">
        <v>18</v>
      </c>
      <c r="C298">
        <v>16</v>
      </c>
      <c r="D298" s="3" t="s">
        <v>233</v>
      </c>
      <c r="E298" s="15">
        <f>HARMEAN('Høstadmyra torvvekst 2018'!O298,'Høstadmyra torvvekst 2018'!P298)-HARMEAN('Høstadmyra torvvekst 2018'!E298,'Høstadmyra torvvekst 2018'!F298)</f>
        <v>-0.10000277015983627</v>
      </c>
      <c r="F298" s="15">
        <f>HARMEAN('Høstadmyra torvvekst 2018'!T298,'Høstadmyra torvvekst 2018'!U298, 'Høstadmyra torvvekst 2018'!V298, 'Høstadmyra torvvekst 2018'!W298)-HARMEAN('Høstadmyra torvvekst 2018'!M298, 'Høstadmyra torvvekst 2018'!L298,'Høstadmyra torvvekst 2018'!O298,'Høstadmyra torvvekst 2018'!P298)</f>
        <v>-0.43209810353695133</v>
      </c>
      <c r="G298" s="15">
        <f>HARMEAN('Høstadmyra torvvekst 2018'!T298,'Høstadmyra torvvekst 2018'!U298)-HARMEAN('Høstadmyra torvvekst 2018'!O298, 'Høstadmyra torvvekst 2018'!P298)</f>
        <v>-0.20216788216788295</v>
      </c>
      <c r="H298" s="15">
        <f>HARMEAN('Høstadmyra torvvekst 2018'!T298,'Høstadmyra torvvekst 2018'!U298)-HARMEAN('Høstadmyra torvvekst 2018'!E298,'Høstadmyra torvvekst 2018'!F298)</f>
        <v>-0.30217065232771922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6"/>
  <sheetViews>
    <sheetView topLeftCell="L1" workbookViewId="0">
      <pane ySplit="1" topLeftCell="A185" activePane="bottomLeft" state="frozen"/>
      <selection pane="bottomLeft" activeCell="O190" sqref="O190"/>
    </sheetView>
  </sheetViews>
  <sheetFormatPr baseColWidth="10" defaultColWidth="8.7265625" defaultRowHeight="14.5" x14ac:dyDescent="0.35"/>
  <cols>
    <col min="1" max="1" width="7.54296875" bestFit="1" customWidth="1"/>
    <col min="2" max="2" width="7.81640625" bestFit="1" customWidth="1"/>
    <col min="3" max="3" width="7.1796875" bestFit="1" customWidth="1"/>
    <col min="4" max="4" width="10.453125" bestFit="1" customWidth="1"/>
    <col min="5" max="6" width="17.7265625" customWidth="1"/>
    <col min="7" max="8" width="16.7265625" customWidth="1"/>
    <col min="9" max="10" width="16.7265625" style="17" customWidth="1"/>
    <col min="11" max="11" width="11.81640625" customWidth="1"/>
    <col min="12" max="12" width="15.81640625" customWidth="1"/>
    <col min="13" max="13" width="12.81640625" customWidth="1"/>
    <col min="14" max="14" width="26" customWidth="1"/>
    <col min="15" max="15" width="10.54296875" bestFit="1" customWidth="1"/>
    <col min="16" max="16" width="9.7265625" bestFit="1" customWidth="1"/>
    <col min="17" max="18" width="15.1796875" bestFit="1" customWidth="1"/>
    <col min="19" max="20" width="14.26953125" bestFit="1" customWidth="1"/>
    <col min="21" max="22" width="12.81640625" style="17" customWidth="1"/>
    <col min="23" max="23" width="10.453125" bestFit="1" customWidth="1"/>
    <col min="24" max="24" width="13.26953125" bestFit="1" customWidth="1"/>
    <col min="25" max="25" width="43.81640625" bestFit="1" customWidth="1"/>
    <col min="26" max="26" width="23.26953125" bestFit="1" customWidth="1"/>
    <col min="27" max="28" width="8.7265625" style="18"/>
  </cols>
  <sheetData>
    <row r="1" spans="1:28" x14ac:dyDescent="0.35">
      <c r="A1" s="1" t="s">
        <v>0</v>
      </c>
      <c r="B1" s="6" t="s">
        <v>1</v>
      </c>
      <c r="C1" s="6" t="s">
        <v>2</v>
      </c>
      <c r="D1" s="3" t="s">
        <v>3</v>
      </c>
      <c r="E1" t="s">
        <v>369</v>
      </c>
      <c r="F1" t="s">
        <v>371</v>
      </c>
      <c r="G1" t="s">
        <v>370</v>
      </c>
      <c r="H1" t="s">
        <v>372</v>
      </c>
      <c r="I1" s="17" t="s">
        <v>644</v>
      </c>
      <c r="J1" s="17" t="s">
        <v>645</v>
      </c>
      <c r="K1" t="s">
        <v>5</v>
      </c>
      <c r="L1" t="s">
        <v>6</v>
      </c>
      <c r="M1" t="s">
        <v>320</v>
      </c>
      <c r="N1" t="s">
        <v>373</v>
      </c>
      <c r="O1" t="s">
        <v>440</v>
      </c>
      <c r="P1" t="s">
        <v>441</v>
      </c>
      <c r="Q1" t="s">
        <v>379</v>
      </c>
      <c r="R1" t="s">
        <v>381</v>
      </c>
      <c r="S1" t="s">
        <v>380</v>
      </c>
      <c r="T1" t="s">
        <v>382</v>
      </c>
      <c r="U1" s="17" t="s">
        <v>646</v>
      </c>
      <c r="V1" s="17" t="s">
        <v>647</v>
      </c>
      <c r="W1" t="s">
        <v>8</v>
      </c>
      <c r="X1" t="s">
        <v>9</v>
      </c>
      <c r="Y1" t="s">
        <v>334</v>
      </c>
      <c r="Z1" t="s">
        <v>383</v>
      </c>
      <c r="AA1" s="18" t="s">
        <v>648</v>
      </c>
      <c r="AB1" s="18" t="s">
        <v>649</v>
      </c>
    </row>
    <row r="2" spans="1:28" x14ac:dyDescent="0.35">
      <c r="A2" s="1" t="s">
        <v>17</v>
      </c>
      <c r="B2">
        <v>1</v>
      </c>
      <c r="C2">
        <v>1</v>
      </c>
      <c r="D2" s="3" t="s">
        <v>18</v>
      </c>
      <c r="E2">
        <v>12.9</v>
      </c>
      <c r="F2">
        <v>13</v>
      </c>
      <c r="G2">
        <v>12.9</v>
      </c>
      <c r="H2">
        <v>12.7</v>
      </c>
      <c r="I2" s="17">
        <f>HARMEAN(E2,F2)</f>
        <v>12.94980694980695</v>
      </c>
      <c r="J2" s="17">
        <f>HARMEAN(G2,H2)</f>
        <v>12.79921875</v>
      </c>
      <c r="K2" s="2" t="s">
        <v>442</v>
      </c>
      <c r="L2" t="s">
        <v>336</v>
      </c>
      <c r="O2" t="s">
        <v>443</v>
      </c>
      <c r="P2" t="s">
        <v>443</v>
      </c>
      <c r="Q2">
        <v>12.6</v>
      </c>
      <c r="R2">
        <v>12.2</v>
      </c>
      <c r="S2">
        <v>12.2</v>
      </c>
      <c r="T2">
        <v>11.9</v>
      </c>
      <c r="U2" s="17">
        <f>IFERROR(HARMEAN(Q2,R2),"")</f>
        <v>12.396774193548387</v>
      </c>
      <c r="V2" s="17">
        <f>IFERROR(HARMEAN(S2,T2),"")</f>
        <v>12.048132780082987</v>
      </c>
      <c r="W2" s="2">
        <v>44104</v>
      </c>
      <c r="X2" t="s">
        <v>444</v>
      </c>
      <c r="Y2" t="s">
        <v>445</v>
      </c>
      <c r="AA2" s="17">
        <f>IFERROR(I2-U2,"")</f>
        <v>0.5530327562585633</v>
      </c>
      <c r="AB2" s="17">
        <f>IFERROR(J2-V2,"")</f>
        <v>0.75108596991701226</v>
      </c>
    </row>
    <row r="3" spans="1:28" x14ac:dyDescent="0.35">
      <c r="A3" s="1" t="s">
        <v>26</v>
      </c>
      <c r="B3">
        <v>1</v>
      </c>
      <c r="C3">
        <v>2</v>
      </c>
      <c r="D3" s="3" t="s">
        <v>18</v>
      </c>
      <c r="E3">
        <v>14.5</v>
      </c>
      <c r="F3">
        <v>14.6</v>
      </c>
      <c r="G3">
        <v>14.9</v>
      </c>
      <c r="H3">
        <v>14.5</v>
      </c>
      <c r="I3" s="17">
        <f t="shared" ref="I3:I66" si="0">HARMEAN(E3,F3)</f>
        <v>14.549828178694158</v>
      </c>
      <c r="J3" s="17">
        <f t="shared" ref="J3:J66" si="1">HARMEAN(G3,H3)</f>
        <v>14.697278911564627</v>
      </c>
      <c r="K3" s="2" t="s">
        <v>442</v>
      </c>
      <c r="L3" t="s">
        <v>336</v>
      </c>
      <c r="O3" t="s">
        <v>443</v>
      </c>
      <c r="P3" t="s">
        <v>446</v>
      </c>
      <c r="Q3">
        <v>13.9</v>
      </c>
      <c r="R3">
        <v>13.6</v>
      </c>
      <c r="S3">
        <v>14.4</v>
      </c>
      <c r="T3">
        <v>14.2</v>
      </c>
      <c r="U3" s="17">
        <f t="shared" ref="U3:U66" si="2">IFERROR(HARMEAN(Q3,R3),"")</f>
        <v>13.748363636363635</v>
      </c>
      <c r="V3" s="17">
        <f t="shared" ref="V3:V66" si="3">IFERROR(HARMEAN(S3,T3),"")</f>
        <v>14.2993006993007</v>
      </c>
      <c r="W3" s="2" t="s">
        <v>447</v>
      </c>
      <c r="X3" t="s">
        <v>444</v>
      </c>
      <c r="Y3" t="s">
        <v>445</v>
      </c>
      <c r="AA3" s="17">
        <f t="shared" ref="AA3:AB66" si="4">IFERROR(I3-U3,"")</f>
        <v>0.80146454233052289</v>
      </c>
      <c r="AB3" s="17">
        <f t="shared" si="4"/>
        <v>0.39797821226392749</v>
      </c>
    </row>
    <row r="4" spans="1:28" x14ac:dyDescent="0.35">
      <c r="A4" s="1" t="s">
        <v>27</v>
      </c>
      <c r="B4">
        <v>1</v>
      </c>
      <c r="C4">
        <v>3</v>
      </c>
      <c r="D4" s="3" t="s">
        <v>18</v>
      </c>
      <c r="E4">
        <v>13.9</v>
      </c>
      <c r="F4">
        <v>13.9</v>
      </c>
      <c r="G4">
        <v>13.7</v>
      </c>
      <c r="H4">
        <v>13.6</v>
      </c>
      <c r="I4" s="17">
        <f t="shared" si="0"/>
        <v>13.9</v>
      </c>
      <c r="J4" s="17">
        <f t="shared" si="1"/>
        <v>13.649816849816849</v>
      </c>
      <c r="K4" s="2" t="s">
        <v>442</v>
      </c>
      <c r="L4" t="s">
        <v>336</v>
      </c>
      <c r="O4" t="s">
        <v>443</v>
      </c>
      <c r="P4" t="s">
        <v>443</v>
      </c>
      <c r="Q4">
        <v>13.5</v>
      </c>
      <c r="R4">
        <v>13.4</v>
      </c>
      <c r="S4">
        <v>13.4</v>
      </c>
      <c r="T4">
        <v>13</v>
      </c>
      <c r="U4" s="17">
        <f t="shared" si="2"/>
        <v>13.449814126394052</v>
      </c>
      <c r="V4" s="17">
        <f t="shared" si="3"/>
        <v>13.196969696969697</v>
      </c>
      <c r="W4" s="2" t="s">
        <v>447</v>
      </c>
      <c r="X4" t="s">
        <v>444</v>
      </c>
      <c r="Y4" t="s">
        <v>445</v>
      </c>
      <c r="AA4" s="17">
        <f t="shared" si="4"/>
        <v>0.45018587360594786</v>
      </c>
      <c r="AB4" s="17">
        <f t="shared" si="4"/>
        <v>0.45284715284715205</v>
      </c>
    </row>
    <row r="5" spans="1:28" x14ac:dyDescent="0.35">
      <c r="A5" s="1" t="s">
        <v>28</v>
      </c>
      <c r="B5">
        <v>1</v>
      </c>
      <c r="C5" s="3">
        <v>4</v>
      </c>
      <c r="D5" s="3" t="s">
        <v>18</v>
      </c>
      <c r="E5">
        <v>12.7</v>
      </c>
      <c r="F5">
        <v>12.9</v>
      </c>
      <c r="G5">
        <v>12.4</v>
      </c>
      <c r="H5">
        <v>12.2</v>
      </c>
      <c r="I5" s="17">
        <f t="shared" si="0"/>
        <v>12.79921875</v>
      </c>
      <c r="J5" s="17">
        <f t="shared" si="1"/>
        <v>12.299186991869917</v>
      </c>
      <c r="K5" s="2" t="s">
        <v>442</v>
      </c>
      <c r="L5" t="s">
        <v>336</v>
      </c>
      <c r="M5" t="s">
        <v>448</v>
      </c>
      <c r="O5" t="s">
        <v>443</v>
      </c>
      <c r="P5" t="s">
        <v>443</v>
      </c>
      <c r="Q5">
        <v>13</v>
      </c>
      <c r="R5">
        <v>12.9</v>
      </c>
      <c r="S5">
        <v>12.3</v>
      </c>
      <c r="T5">
        <v>11.8</v>
      </c>
      <c r="U5" s="17">
        <f t="shared" si="2"/>
        <v>12.94980694980695</v>
      </c>
      <c r="V5" s="17">
        <f t="shared" si="3"/>
        <v>12.044813278008299</v>
      </c>
      <c r="W5" s="2" t="s">
        <v>447</v>
      </c>
      <c r="X5" t="s">
        <v>444</v>
      </c>
      <c r="Y5" t="s">
        <v>449</v>
      </c>
      <c r="AA5" s="17">
        <f t="shared" si="4"/>
        <v>-0.15058819980695048</v>
      </c>
      <c r="AB5" s="17">
        <f t="shared" si="4"/>
        <v>0.254373713861618</v>
      </c>
    </row>
    <row r="6" spans="1:28" x14ac:dyDescent="0.35">
      <c r="A6" s="1" t="s">
        <v>29</v>
      </c>
      <c r="B6">
        <v>1</v>
      </c>
      <c r="C6" s="3">
        <v>5</v>
      </c>
      <c r="D6" s="3" t="s">
        <v>18</v>
      </c>
      <c r="E6">
        <v>13.8</v>
      </c>
      <c r="F6">
        <v>14</v>
      </c>
      <c r="G6">
        <v>14.2</v>
      </c>
      <c r="H6">
        <v>14.2</v>
      </c>
      <c r="I6" s="17">
        <f t="shared" si="0"/>
        <v>13.899280575539567</v>
      </c>
      <c r="J6" s="17">
        <f t="shared" si="1"/>
        <v>14.2</v>
      </c>
      <c r="K6" s="2" t="s">
        <v>442</v>
      </c>
      <c r="L6" t="s">
        <v>336</v>
      </c>
      <c r="O6" t="s">
        <v>450</v>
      </c>
      <c r="P6" t="s">
        <v>450</v>
      </c>
      <c r="Q6">
        <v>13.7</v>
      </c>
      <c r="R6">
        <v>13.7</v>
      </c>
      <c r="S6">
        <v>14</v>
      </c>
      <c r="T6">
        <v>13.9</v>
      </c>
      <c r="U6" s="17">
        <f t="shared" si="2"/>
        <v>13.7</v>
      </c>
      <c r="V6" s="17">
        <f t="shared" si="3"/>
        <v>13.949820788530467</v>
      </c>
      <c r="W6" s="2" t="s">
        <v>447</v>
      </c>
      <c r="X6" t="s">
        <v>444</v>
      </c>
      <c r="Y6" t="s">
        <v>451</v>
      </c>
      <c r="AA6" s="17">
        <f t="shared" si="4"/>
        <v>0.19928057553956791</v>
      </c>
      <c r="AB6" s="17">
        <f t="shared" si="4"/>
        <v>0.2501792114695327</v>
      </c>
    </row>
    <row r="7" spans="1:28" x14ac:dyDescent="0.35">
      <c r="A7" s="1" t="s">
        <v>30</v>
      </c>
      <c r="B7">
        <v>1</v>
      </c>
      <c r="C7" s="3">
        <v>6</v>
      </c>
      <c r="D7" s="3" t="s">
        <v>18</v>
      </c>
      <c r="E7">
        <v>10.5</v>
      </c>
      <c r="F7">
        <v>10.6</v>
      </c>
      <c r="G7">
        <v>10.199999999999999</v>
      </c>
      <c r="H7">
        <v>10.199999999999999</v>
      </c>
      <c r="I7" s="17">
        <f t="shared" si="0"/>
        <v>10.549763033175356</v>
      </c>
      <c r="J7" s="17">
        <f t="shared" si="1"/>
        <v>10.199999999999999</v>
      </c>
      <c r="K7" s="2" t="s">
        <v>442</v>
      </c>
      <c r="L7" t="s">
        <v>336</v>
      </c>
      <c r="O7" t="s">
        <v>450</v>
      </c>
      <c r="P7" t="s">
        <v>443</v>
      </c>
      <c r="Q7">
        <v>10</v>
      </c>
      <c r="R7">
        <v>10</v>
      </c>
      <c r="S7">
        <v>9.6999999999999993</v>
      </c>
      <c r="T7">
        <v>9.4</v>
      </c>
      <c r="U7" s="17">
        <f t="shared" si="2"/>
        <v>10</v>
      </c>
      <c r="V7" s="17">
        <f t="shared" si="3"/>
        <v>9.5476439790575913</v>
      </c>
      <c r="W7" s="2" t="s">
        <v>447</v>
      </c>
      <c r="X7" t="s">
        <v>444</v>
      </c>
      <c r="Y7" t="s">
        <v>445</v>
      </c>
      <c r="AA7" s="17">
        <f t="shared" si="4"/>
        <v>0.54976303317535624</v>
      </c>
      <c r="AB7" s="17">
        <f t="shared" si="4"/>
        <v>0.65235602094240797</v>
      </c>
    </row>
    <row r="8" spans="1:28" x14ac:dyDescent="0.35">
      <c r="A8" s="1" t="s">
        <v>31</v>
      </c>
      <c r="B8">
        <v>1</v>
      </c>
      <c r="C8" s="3">
        <v>7</v>
      </c>
      <c r="D8" s="3" t="s">
        <v>18</v>
      </c>
      <c r="E8">
        <v>14.7</v>
      </c>
      <c r="F8">
        <v>15</v>
      </c>
      <c r="G8">
        <v>14.8</v>
      </c>
      <c r="H8">
        <v>14.7</v>
      </c>
      <c r="I8" s="17">
        <f t="shared" si="0"/>
        <v>14.848484848484848</v>
      </c>
      <c r="J8" s="17">
        <f t="shared" si="1"/>
        <v>14.749830508474577</v>
      </c>
      <c r="K8" s="2" t="s">
        <v>442</v>
      </c>
      <c r="L8" t="s">
        <v>336</v>
      </c>
      <c r="O8" t="s">
        <v>446</v>
      </c>
      <c r="P8" t="s">
        <v>446</v>
      </c>
      <c r="Q8">
        <v>14.5</v>
      </c>
      <c r="R8">
        <v>14.4</v>
      </c>
      <c r="S8">
        <v>14.2</v>
      </c>
      <c r="T8">
        <v>14.2</v>
      </c>
      <c r="U8" s="17">
        <f t="shared" si="2"/>
        <v>14.449826989619377</v>
      </c>
      <c r="V8" s="17">
        <f t="shared" si="3"/>
        <v>14.2</v>
      </c>
      <c r="W8" s="2" t="s">
        <v>447</v>
      </c>
      <c r="X8" t="s">
        <v>444</v>
      </c>
      <c r="Y8" t="s">
        <v>452</v>
      </c>
      <c r="AA8" s="17">
        <f t="shared" si="4"/>
        <v>0.39865785886547123</v>
      </c>
      <c r="AB8" s="17">
        <f t="shared" si="4"/>
        <v>0.54983050847457804</v>
      </c>
    </row>
    <row r="9" spans="1:28" x14ac:dyDescent="0.35">
      <c r="A9" s="1" t="s">
        <v>32</v>
      </c>
      <c r="B9">
        <v>1</v>
      </c>
      <c r="C9" s="3">
        <v>8</v>
      </c>
      <c r="D9" s="3" t="s">
        <v>18</v>
      </c>
      <c r="E9">
        <v>13.7</v>
      </c>
      <c r="F9">
        <v>13.5</v>
      </c>
      <c r="G9">
        <v>13.9</v>
      </c>
      <c r="H9">
        <v>13.8</v>
      </c>
      <c r="I9" s="17">
        <f t="shared" si="0"/>
        <v>13.599264705882351</v>
      </c>
      <c r="J9" s="17">
        <f t="shared" si="1"/>
        <v>13.849819494584839</v>
      </c>
      <c r="K9" s="2" t="s">
        <v>442</v>
      </c>
      <c r="L9" t="s">
        <v>336</v>
      </c>
      <c r="O9" t="s">
        <v>443</v>
      </c>
      <c r="P9" t="s">
        <v>443</v>
      </c>
      <c r="Q9">
        <v>12.9</v>
      </c>
      <c r="R9">
        <v>13</v>
      </c>
      <c r="S9">
        <v>12.9</v>
      </c>
      <c r="T9">
        <v>12.5</v>
      </c>
      <c r="U9" s="17">
        <f t="shared" si="2"/>
        <v>12.94980694980695</v>
      </c>
      <c r="V9" s="17">
        <f t="shared" si="3"/>
        <v>12.696850393700789</v>
      </c>
      <c r="W9" s="2" t="s">
        <v>447</v>
      </c>
      <c r="X9" t="s">
        <v>444</v>
      </c>
      <c r="Y9" t="s">
        <v>445</v>
      </c>
      <c r="AA9" s="17">
        <f t="shared" si="4"/>
        <v>0.64945775607540135</v>
      </c>
      <c r="AB9" s="17">
        <f t="shared" si="4"/>
        <v>1.1529691008840501</v>
      </c>
    </row>
    <row r="10" spans="1:28" x14ac:dyDescent="0.35">
      <c r="A10" s="1" t="s">
        <v>33</v>
      </c>
      <c r="B10">
        <v>1</v>
      </c>
      <c r="C10" s="3">
        <v>9</v>
      </c>
      <c r="D10" s="3" t="s">
        <v>18</v>
      </c>
      <c r="E10">
        <v>12.2</v>
      </c>
      <c r="F10">
        <v>12.5</v>
      </c>
      <c r="G10">
        <v>13.5</v>
      </c>
      <c r="H10">
        <v>13.6</v>
      </c>
      <c r="I10" s="17">
        <f t="shared" si="0"/>
        <v>12.348178137651821</v>
      </c>
      <c r="J10" s="17">
        <f t="shared" si="1"/>
        <v>13.549815498154981</v>
      </c>
      <c r="K10" s="2" t="s">
        <v>442</v>
      </c>
      <c r="L10" t="s">
        <v>336</v>
      </c>
      <c r="M10" t="s">
        <v>453</v>
      </c>
      <c r="O10" t="s">
        <v>454</v>
      </c>
      <c r="P10" t="s">
        <v>446</v>
      </c>
      <c r="Q10">
        <v>11.7</v>
      </c>
      <c r="R10">
        <v>11.7</v>
      </c>
      <c r="S10">
        <v>12.9</v>
      </c>
      <c r="T10">
        <v>13.3</v>
      </c>
      <c r="U10" s="17">
        <f t="shared" si="2"/>
        <v>11.7</v>
      </c>
      <c r="V10" s="17">
        <f t="shared" si="3"/>
        <v>13.096946564885497</v>
      </c>
      <c r="W10" s="2" t="s">
        <v>447</v>
      </c>
      <c r="X10" t="s">
        <v>444</v>
      </c>
      <c r="Y10" t="s">
        <v>455</v>
      </c>
      <c r="Z10" t="s">
        <v>456</v>
      </c>
      <c r="AA10" s="17">
        <f t="shared" si="4"/>
        <v>0.64817813765182208</v>
      </c>
      <c r="AB10" s="17">
        <f t="shared" si="4"/>
        <v>0.45286893326948352</v>
      </c>
    </row>
    <row r="11" spans="1:28" x14ac:dyDescent="0.35">
      <c r="A11" s="1" t="s">
        <v>19</v>
      </c>
      <c r="B11">
        <v>1</v>
      </c>
      <c r="C11">
        <v>10</v>
      </c>
      <c r="D11" s="3" t="s">
        <v>18</v>
      </c>
      <c r="E11">
        <v>10.8</v>
      </c>
      <c r="F11">
        <v>10.9</v>
      </c>
      <c r="G11">
        <v>11</v>
      </c>
      <c r="H11">
        <v>11</v>
      </c>
      <c r="I11" s="17">
        <f t="shared" si="0"/>
        <v>10.849769585253458</v>
      </c>
      <c r="J11" s="17">
        <f t="shared" si="1"/>
        <v>11</v>
      </c>
      <c r="K11" s="2" t="s">
        <v>442</v>
      </c>
      <c r="L11" t="s">
        <v>336</v>
      </c>
      <c r="O11" t="s">
        <v>446</v>
      </c>
      <c r="P11" t="s">
        <v>446</v>
      </c>
      <c r="Q11">
        <v>10.6</v>
      </c>
      <c r="R11">
        <v>10.6</v>
      </c>
      <c r="S11">
        <v>10.7</v>
      </c>
      <c r="T11">
        <v>10.9</v>
      </c>
      <c r="U11" s="17">
        <f t="shared" si="2"/>
        <v>10.6</v>
      </c>
      <c r="V11" s="17">
        <f t="shared" si="3"/>
        <v>10.799074074074074</v>
      </c>
      <c r="W11" s="2" t="s">
        <v>447</v>
      </c>
      <c r="X11" t="s">
        <v>444</v>
      </c>
      <c r="Y11" t="s">
        <v>457</v>
      </c>
      <c r="AA11" s="17">
        <f t="shared" si="4"/>
        <v>0.24976958525345871</v>
      </c>
      <c r="AB11" s="17">
        <f t="shared" si="4"/>
        <v>0.20092592592592595</v>
      </c>
    </row>
    <row r="12" spans="1:28" x14ac:dyDescent="0.35">
      <c r="A12" s="1" t="s">
        <v>20</v>
      </c>
      <c r="B12">
        <v>1</v>
      </c>
      <c r="C12">
        <v>11</v>
      </c>
      <c r="D12" s="3" t="s">
        <v>18</v>
      </c>
      <c r="E12">
        <v>13</v>
      </c>
      <c r="F12">
        <v>12.9</v>
      </c>
      <c r="G12">
        <v>12.5</v>
      </c>
      <c r="H12">
        <v>12.4</v>
      </c>
      <c r="I12" s="17">
        <f t="shared" si="0"/>
        <v>12.94980694980695</v>
      </c>
      <c r="J12" s="17">
        <f t="shared" si="1"/>
        <v>12.449799196787149</v>
      </c>
      <c r="K12" s="2" t="s">
        <v>442</v>
      </c>
      <c r="L12" t="s">
        <v>336</v>
      </c>
      <c r="O12" s="9"/>
      <c r="P12" t="s">
        <v>443</v>
      </c>
      <c r="Q12">
        <v>12.7</v>
      </c>
      <c r="R12">
        <v>12.8</v>
      </c>
      <c r="S12">
        <v>11.8</v>
      </c>
      <c r="T12">
        <v>11.6</v>
      </c>
      <c r="U12" s="17">
        <f t="shared" si="2"/>
        <v>12.749803921568628</v>
      </c>
      <c r="V12" s="17">
        <f t="shared" si="3"/>
        <v>11.699145299145298</v>
      </c>
      <c r="W12" s="2" t="s">
        <v>447</v>
      </c>
      <c r="X12" t="s">
        <v>444</v>
      </c>
      <c r="Y12" t="s">
        <v>458</v>
      </c>
      <c r="Z12" t="s">
        <v>459</v>
      </c>
      <c r="AA12" s="17">
        <f t="shared" si="4"/>
        <v>0.2000030282383225</v>
      </c>
      <c r="AB12" s="17">
        <f t="shared" si="4"/>
        <v>0.75065389764185042</v>
      </c>
    </row>
    <row r="13" spans="1:28" x14ac:dyDescent="0.35">
      <c r="A13" s="1" t="s">
        <v>21</v>
      </c>
      <c r="B13">
        <v>1</v>
      </c>
      <c r="C13">
        <v>12</v>
      </c>
      <c r="D13" s="3" t="s">
        <v>18</v>
      </c>
      <c r="E13">
        <v>13.7</v>
      </c>
      <c r="F13">
        <v>13.7</v>
      </c>
      <c r="G13">
        <v>13.1</v>
      </c>
      <c r="H13">
        <v>13</v>
      </c>
      <c r="I13" s="17">
        <f t="shared" si="0"/>
        <v>13.7</v>
      </c>
      <c r="J13" s="17">
        <f t="shared" si="1"/>
        <v>13.049808429118773</v>
      </c>
      <c r="K13" s="2" t="s">
        <v>442</v>
      </c>
      <c r="L13" t="s">
        <v>336</v>
      </c>
      <c r="O13" t="s">
        <v>454</v>
      </c>
      <c r="P13" t="s">
        <v>454</v>
      </c>
      <c r="Q13">
        <v>13.3</v>
      </c>
      <c r="R13">
        <v>12.8</v>
      </c>
      <c r="S13">
        <v>13</v>
      </c>
      <c r="T13">
        <v>12.8</v>
      </c>
      <c r="U13" s="17">
        <f t="shared" si="2"/>
        <v>13.04521072796935</v>
      </c>
      <c r="V13" s="17">
        <f t="shared" si="3"/>
        <v>12.89922480620155</v>
      </c>
      <c r="W13" s="2" t="s">
        <v>447</v>
      </c>
      <c r="X13" t="s">
        <v>444</v>
      </c>
      <c r="Y13" t="s">
        <v>445</v>
      </c>
      <c r="AA13" s="17">
        <f t="shared" si="4"/>
        <v>0.65478927203064963</v>
      </c>
      <c r="AB13" s="17">
        <f t="shared" si="4"/>
        <v>0.15058362291722283</v>
      </c>
    </row>
    <row r="14" spans="1:28" x14ac:dyDescent="0.35">
      <c r="A14" s="1" t="s">
        <v>22</v>
      </c>
      <c r="B14">
        <v>1</v>
      </c>
      <c r="C14">
        <v>13</v>
      </c>
      <c r="D14" s="3" t="s">
        <v>18</v>
      </c>
      <c r="E14">
        <v>13.1</v>
      </c>
      <c r="F14">
        <v>13.4</v>
      </c>
      <c r="G14">
        <v>13.2</v>
      </c>
      <c r="H14">
        <v>13.4</v>
      </c>
      <c r="I14" s="17">
        <f t="shared" si="0"/>
        <v>13.248301886792452</v>
      </c>
      <c r="J14" s="17">
        <f t="shared" si="1"/>
        <v>13.299248120300753</v>
      </c>
      <c r="K14" s="2" t="s">
        <v>442</v>
      </c>
      <c r="L14" t="s">
        <v>336</v>
      </c>
      <c r="M14" t="s">
        <v>448</v>
      </c>
      <c r="O14" t="s">
        <v>446</v>
      </c>
      <c r="P14" t="s">
        <v>446</v>
      </c>
      <c r="Q14">
        <v>13.1</v>
      </c>
      <c r="R14">
        <v>13</v>
      </c>
      <c r="S14">
        <v>13.5</v>
      </c>
      <c r="T14">
        <v>13.2</v>
      </c>
      <c r="U14" s="17">
        <f t="shared" si="2"/>
        <v>13.049808429118773</v>
      </c>
      <c r="V14" s="17">
        <f t="shared" si="3"/>
        <v>13.348314606741575</v>
      </c>
      <c r="W14" s="2" t="s">
        <v>447</v>
      </c>
      <c r="X14" t="s">
        <v>444</v>
      </c>
      <c r="Y14" t="s">
        <v>460</v>
      </c>
      <c r="Z14" t="s">
        <v>456</v>
      </c>
      <c r="AA14" s="17">
        <f t="shared" si="4"/>
        <v>0.19849345767367943</v>
      </c>
      <c r="AB14" s="17">
        <f t="shared" si="4"/>
        <v>-4.9066486440821677E-2</v>
      </c>
    </row>
    <row r="15" spans="1:28" x14ac:dyDescent="0.35">
      <c r="A15" s="1" t="s">
        <v>23</v>
      </c>
      <c r="B15">
        <v>1</v>
      </c>
      <c r="C15">
        <v>14</v>
      </c>
      <c r="D15" s="3" t="s">
        <v>18</v>
      </c>
      <c r="E15">
        <v>10.1</v>
      </c>
      <c r="F15">
        <v>10.4</v>
      </c>
      <c r="G15">
        <v>10.7</v>
      </c>
      <c r="H15">
        <v>11.2</v>
      </c>
      <c r="I15" s="17">
        <f t="shared" si="0"/>
        <v>10.247804878048781</v>
      </c>
      <c r="J15" s="17">
        <f t="shared" si="1"/>
        <v>10.944292237442921</v>
      </c>
      <c r="K15" s="2" t="s">
        <v>442</v>
      </c>
      <c r="L15" t="s">
        <v>336</v>
      </c>
      <c r="O15" t="s">
        <v>446</v>
      </c>
      <c r="P15" t="s">
        <v>446</v>
      </c>
      <c r="Q15">
        <v>9.6</v>
      </c>
      <c r="R15">
        <v>9.6999999999999993</v>
      </c>
      <c r="S15">
        <v>10.7</v>
      </c>
      <c r="T15">
        <v>10.8</v>
      </c>
      <c r="U15" s="17">
        <f t="shared" si="2"/>
        <v>9.6497409326424872</v>
      </c>
      <c r="V15" s="17">
        <f t="shared" si="3"/>
        <v>10.749767441860465</v>
      </c>
      <c r="W15" s="2" t="s">
        <v>447</v>
      </c>
      <c r="X15" t="s">
        <v>444</v>
      </c>
      <c r="Y15" t="s">
        <v>461</v>
      </c>
      <c r="AA15" s="17">
        <f t="shared" si="4"/>
        <v>0.59806394540629348</v>
      </c>
      <c r="AB15" s="17">
        <f t="shared" si="4"/>
        <v>0.19452479558245628</v>
      </c>
    </row>
    <row r="16" spans="1:28" x14ac:dyDescent="0.35">
      <c r="A16" s="1" t="s">
        <v>24</v>
      </c>
      <c r="B16">
        <v>1</v>
      </c>
      <c r="C16">
        <v>15</v>
      </c>
      <c r="D16" s="3" t="s">
        <v>18</v>
      </c>
      <c r="E16">
        <v>11.7</v>
      </c>
      <c r="F16">
        <v>11.9</v>
      </c>
      <c r="G16">
        <v>11.4</v>
      </c>
      <c r="H16">
        <v>11.1</v>
      </c>
      <c r="I16" s="17">
        <f t="shared" si="0"/>
        <v>11.79915254237288</v>
      </c>
      <c r="J16" s="17">
        <f t="shared" si="1"/>
        <v>11.247999999999999</v>
      </c>
      <c r="K16" s="2" t="s">
        <v>442</v>
      </c>
      <c r="L16" t="s">
        <v>336</v>
      </c>
      <c r="O16" t="s">
        <v>446</v>
      </c>
      <c r="P16" t="s">
        <v>446</v>
      </c>
      <c r="Q16">
        <v>11.9</v>
      </c>
      <c r="R16">
        <v>11.6</v>
      </c>
      <c r="S16">
        <v>10.5</v>
      </c>
      <c r="T16">
        <v>10.6</v>
      </c>
      <c r="U16" s="17">
        <f t="shared" si="2"/>
        <v>11.74808510638298</v>
      </c>
      <c r="V16" s="17">
        <f t="shared" si="3"/>
        <v>10.549763033175356</v>
      </c>
      <c r="W16" s="2" t="s">
        <v>447</v>
      </c>
      <c r="X16" t="s">
        <v>444</v>
      </c>
      <c r="Y16" t="s">
        <v>462</v>
      </c>
      <c r="Z16" t="s">
        <v>456</v>
      </c>
      <c r="AA16" s="17">
        <f t="shared" si="4"/>
        <v>5.1067435989899934E-2</v>
      </c>
      <c r="AB16" s="17">
        <f t="shared" si="4"/>
        <v>0.69823696682464309</v>
      </c>
    </row>
    <row r="17" spans="1:28" x14ac:dyDescent="0.35">
      <c r="A17" s="1" t="s">
        <v>25</v>
      </c>
      <c r="B17">
        <v>1</v>
      </c>
      <c r="C17">
        <v>16</v>
      </c>
      <c r="D17" s="3" t="s">
        <v>18</v>
      </c>
      <c r="E17">
        <v>10.5</v>
      </c>
      <c r="F17">
        <v>10.7</v>
      </c>
      <c r="G17">
        <v>10</v>
      </c>
      <c r="H17">
        <v>9.9</v>
      </c>
      <c r="I17" s="17">
        <f t="shared" si="0"/>
        <v>10.599056603773585</v>
      </c>
      <c r="J17" s="17">
        <f t="shared" si="1"/>
        <v>9.9497487437185921</v>
      </c>
      <c r="K17" s="2" t="s">
        <v>442</v>
      </c>
      <c r="L17" t="s">
        <v>336</v>
      </c>
      <c r="O17" t="s">
        <v>446</v>
      </c>
      <c r="P17" t="s">
        <v>446</v>
      </c>
      <c r="Q17">
        <v>10.199999999999999</v>
      </c>
      <c r="R17">
        <v>9.9</v>
      </c>
      <c r="S17">
        <v>9.9</v>
      </c>
      <c r="T17">
        <v>9.6</v>
      </c>
      <c r="U17" s="17">
        <f t="shared" si="2"/>
        <v>10.047761194029849</v>
      </c>
      <c r="V17" s="17">
        <f t="shared" si="3"/>
        <v>9.7476923076923079</v>
      </c>
      <c r="W17" s="2" t="s">
        <v>447</v>
      </c>
      <c r="X17" t="s">
        <v>444</v>
      </c>
      <c r="Y17" t="s">
        <v>445</v>
      </c>
      <c r="AA17" s="17">
        <f t="shared" si="4"/>
        <v>0.55129540974373548</v>
      </c>
      <c r="AB17" s="17">
        <f t="shared" si="4"/>
        <v>0.2020564360262842</v>
      </c>
    </row>
    <row r="18" spans="1:28" x14ac:dyDescent="0.35">
      <c r="A18" s="1" t="s">
        <v>34</v>
      </c>
      <c r="B18">
        <v>2</v>
      </c>
      <c r="C18">
        <v>1</v>
      </c>
      <c r="D18" s="3" t="s">
        <v>35</v>
      </c>
      <c r="E18">
        <v>9.6</v>
      </c>
      <c r="F18">
        <v>9.1999999999999993</v>
      </c>
      <c r="G18">
        <v>9.3000000000000007</v>
      </c>
      <c r="H18">
        <v>9.1999999999999993</v>
      </c>
      <c r="I18" s="17">
        <f t="shared" si="0"/>
        <v>9.3957446808510632</v>
      </c>
      <c r="J18" s="17">
        <f t="shared" si="1"/>
        <v>9.2497297297297294</v>
      </c>
      <c r="K18" s="2" t="s">
        <v>463</v>
      </c>
      <c r="L18" t="s">
        <v>336</v>
      </c>
      <c r="O18" t="s">
        <v>464</v>
      </c>
      <c r="P18" t="s">
        <v>450</v>
      </c>
      <c r="Q18">
        <v>7.4</v>
      </c>
      <c r="R18">
        <v>7.4</v>
      </c>
      <c r="S18">
        <v>6.5</v>
      </c>
      <c r="T18">
        <v>6.6</v>
      </c>
      <c r="U18" s="17">
        <f t="shared" si="2"/>
        <v>7.4000000000000012</v>
      </c>
      <c r="V18" s="17">
        <f t="shared" si="3"/>
        <v>6.5496183206106871</v>
      </c>
      <c r="W18" s="2" t="s">
        <v>447</v>
      </c>
      <c r="X18" t="s">
        <v>444</v>
      </c>
      <c r="Y18" t="s">
        <v>465</v>
      </c>
      <c r="Z18" t="s">
        <v>456</v>
      </c>
      <c r="AA18" s="17">
        <f t="shared" si="4"/>
        <v>1.9957446808510619</v>
      </c>
      <c r="AB18" s="17">
        <f t="shared" si="4"/>
        <v>2.7001114091190423</v>
      </c>
    </row>
    <row r="19" spans="1:28" x14ac:dyDescent="0.35">
      <c r="A19" s="1" t="s">
        <v>43</v>
      </c>
      <c r="B19">
        <v>2</v>
      </c>
      <c r="C19">
        <v>2</v>
      </c>
      <c r="D19" s="3" t="s">
        <v>35</v>
      </c>
      <c r="E19">
        <v>9</v>
      </c>
      <c r="F19">
        <v>8.6</v>
      </c>
      <c r="G19">
        <v>8.5</v>
      </c>
      <c r="H19">
        <v>8.4</v>
      </c>
      <c r="I19" s="17">
        <f t="shared" si="0"/>
        <v>8.7954545454545467</v>
      </c>
      <c r="J19" s="17">
        <f t="shared" si="1"/>
        <v>8.449704142011834</v>
      </c>
      <c r="K19" s="2" t="s">
        <v>463</v>
      </c>
      <c r="L19" t="s">
        <v>336</v>
      </c>
      <c r="O19" t="s">
        <v>464</v>
      </c>
      <c r="P19" t="s">
        <v>454</v>
      </c>
      <c r="Q19">
        <v>7.8</v>
      </c>
      <c r="R19">
        <v>8</v>
      </c>
      <c r="S19">
        <v>7.6</v>
      </c>
      <c r="T19">
        <v>7.5</v>
      </c>
      <c r="U19" s="17">
        <f t="shared" si="2"/>
        <v>7.8987341772151902</v>
      </c>
      <c r="V19" s="17">
        <f t="shared" si="3"/>
        <v>7.5496688741721858</v>
      </c>
      <c r="W19" s="2" t="s">
        <v>447</v>
      </c>
      <c r="X19" t="s">
        <v>444</v>
      </c>
      <c r="Y19" t="s">
        <v>466</v>
      </c>
      <c r="AA19" s="17">
        <f t="shared" si="4"/>
        <v>0.89672036823935652</v>
      </c>
      <c r="AB19" s="17">
        <f t="shared" si="4"/>
        <v>0.90003526783964816</v>
      </c>
    </row>
    <row r="20" spans="1:28" x14ac:dyDescent="0.35">
      <c r="A20" s="1" t="s">
        <v>44</v>
      </c>
      <c r="B20">
        <v>2</v>
      </c>
      <c r="C20">
        <v>3</v>
      </c>
      <c r="D20" s="3" t="s">
        <v>35</v>
      </c>
      <c r="E20">
        <v>7.8</v>
      </c>
      <c r="F20">
        <v>7.5</v>
      </c>
      <c r="G20">
        <v>7.8</v>
      </c>
      <c r="H20">
        <v>7.5</v>
      </c>
      <c r="I20" s="17">
        <f t="shared" si="0"/>
        <v>7.6470588235294112</v>
      </c>
      <c r="J20" s="17">
        <f t="shared" si="1"/>
        <v>7.6470588235294112</v>
      </c>
      <c r="K20" s="2" t="s">
        <v>463</v>
      </c>
      <c r="L20" t="s">
        <v>336</v>
      </c>
      <c r="O20" t="s">
        <v>450</v>
      </c>
      <c r="P20" t="s">
        <v>450</v>
      </c>
      <c r="Q20">
        <v>7.1</v>
      </c>
      <c r="R20">
        <v>6.8</v>
      </c>
      <c r="S20">
        <v>7.2</v>
      </c>
      <c r="T20">
        <v>7</v>
      </c>
      <c r="U20" s="17">
        <f t="shared" si="2"/>
        <v>6.9467625899280572</v>
      </c>
      <c r="V20" s="17">
        <f t="shared" si="3"/>
        <v>7.098591549295775</v>
      </c>
      <c r="W20" s="2" t="s">
        <v>447</v>
      </c>
      <c r="X20" t="s">
        <v>444</v>
      </c>
      <c r="Y20" t="s">
        <v>467</v>
      </c>
      <c r="AA20" s="17">
        <f t="shared" si="4"/>
        <v>0.70029623360135407</v>
      </c>
      <c r="AB20" s="17">
        <f t="shared" si="4"/>
        <v>0.54846727423363628</v>
      </c>
    </row>
    <row r="21" spans="1:28" x14ac:dyDescent="0.35">
      <c r="A21" s="1" t="s">
        <v>45</v>
      </c>
      <c r="B21">
        <v>2</v>
      </c>
      <c r="C21" s="3">
        <v>4</v>
      </c>
      <c r="D21" s="3" t="s">
        <v>35</v>
      </c>
      <c r="E21">
        <v>12.6</v>
      </c>
      <c r="F21">
        <v>12.5</v>
      </c>
      <c r="G21">
        <v>12.6</v>
      </c>
      <c r="H21">
        <v>12.7</v>
      </c>
      <c r="I21" s="17">
        <f t="shared" si="0"/>
        <v>12.549800796812749</v>
      </c>
      <c r="J21" s="17">
        <f t="shared" si="1"/>
        <v>12.649802371541503</v>
      </c>
      <c r="K21" s="2" t="s">
        <v>463</v>
      </c>
      <c r="L21" t="s">
        <v>336</v>
      </c>
      <c r="O21" t="s">
        <v>450</v>
      </c>
      <c r="P21" t="s">
        <v>450</v>
      </c>
      <c r="Q21">
        <v>11.8</v>
      </c>
      <c r="R21">
        <v>12</v>
      </c>
      <c r="S21">
        <v>12.1</v>
      </c>
      <c r="T21">
        <v>12</v>
      </c>
      <c r="U21" s="17">
        <f t="shared" si="2"/>
        <v>11.899159663865548</v>
      </c>
      <c r="V21" s="17">
        <f t="shared" si="3"/>
        <v>12.049792531120334</v>
      </c>
      <c r="W21" s="2" t="s">
        <v>447</v>
      </c>
      <c r="X21" t="s">
        <v>444</v>
      </c>
      <c r="Y21" t="s">
        <v>461</v>
      </c>
      <c r="AA21" s="17">
        <f t="shared" si="4"/>
        <v>0.65064113294720016</v>
      </c>
      <c r="AB21" s="17">
        <f t="shared" si="4"/>
        <v>0.60000984042116912</v>
      </c>
    </row>
    <row r="22" spans="1:28" x14ac:dyDescent="0.35">
      <c r="A22" s="1" t="s">
        <v>46</v>
      </c>
      <c r="B22">
        <v>2</v>
      </c>
      <c r="C22" s="3">
        <v>5</v>
      </c>
      <c r="D22" s="3" t="s">
        <v>35</v>
      </c>
      <c r="E22">
        <v>6.7</v>
      </c>
      <c r="F22">
        <v>6.5</v>
      </c>
      <c r="G22">
        <v>6.4</v>
      </c>
      <c r="H22">
        <v>6.4</v>
      </c>
      <c r="I22" s="17">
        <f t="shared" si="0"/>
        <v>6.5984848484848486</v>
      </c>
      <c r="J22" s="17">
        <f t="shared" si="1"/>
        <v>6.4</v>
      </c>
      <c r="K22" s="2" t="s">
        <v>463</v>
      </c>
      <c r="L22" t="s">
        <v>336</v>
      </c>
      <c r="O22" t="s">
        <v>464</v>
      </c>
      <c r="P22" t="s">
        <v>450</v>
      </c>
      <c r="Q22">
        <v>5.8</v>
      </c>
      <c r="R22">
        <v>5.9</v>
      </c>
      <c r="S22">
        <v>5.7</v>
      </c>
      <c r="T22">
        <v>5.9</v>
      </c>
      <c r="U22" s="17">
        <f t="shared" si="2"/>
        <v>5.8495726495726492</v>
      </c>
      <c r="V22" s="17">
        <f t="shared" si="3"/>
        <v>5.7982758620689658</v>
      </c>
      <c r="W22" s="2" t="s">
        <v>447</v>
      </c>
      <c r="X22" t="s">
        <v>444</v>
      </c>
      <c r="Y22" t="s">
        <v>445</v>
      </c>
      <c r="AA22" s="17">
        <f t="shared" si="4"/>
        <v>0.7489121989121994</v>
      </c>
      <c r="AB22" s="17">
        <f t="shared" si="4"/>
        <v>0.60172413793103452</v>
      </c>
    </row>
    <row r="23" spans="1:28" x14ac:dyDescent="0.35">
      <c r="A23" s="1" t="s">
        <v>47</v>
      </c>
      <c r="B23">
        <v>2</v>
      </c>
      <c r="C23" s="3">
        <v>6</v>
      </c>
      <c r="D23" s="3" t="s">
        <v>35</v>
      </c>
      <c r="E23">
        <v>12.1</v>
      </c>
      <c r="F23">
        <v>11.8</v>
      </c>
      <c r="G23">
        <v>11.9</v>
      </c>
      <c r="H23">
        <v>11.9</v>
      </c>
      <c r="I23" s="17">
        <f t="shared" si="0"/>
        <v>11.948117154811715</v>
      </c>
      <c r="J23" s="17">
        <f t="shared" si="1"/>
        <v>11.9</v>
      </c>
      <c r="K23" s="2" t="s">
        <v>463</v>
      </c>
      <c r="L23" t="s">
        <v>336</v>
      </c>
      <c r="O23" t="s">
        <v>450</v>
      </c>
      <c r="P23" t="s">
        <v>450</v>
      </c>
      <c r="Q23">
        <v>11.5</v>
      </c>
      <c r="R23">
        <v>11.4</v>
      </c>
      <c r="S23">
        <v>11.1</v>
      </c>
      <c r="T23">
        <v>11</v>
      </c>
      <c r="U23" s="17">
        <f t="shared" si="2"/>
        <v>11.449781659388647</v>
      </c>
      <c r="V23" s="17">
        <f t="shared" si="3"/>
        <v>11.049773755656108</v>
      </c>
      <c r="W23" s="2" t="s">
        <v>447</v>
      </c>
      <c r="X23" t="s">
        <v>444</v>
      </c>
      <c r="Y23" t="s">
        <v>461</v>
      </c>
      <c r="AA23" s="17">
        <f t="shared" si="4"/>
        <v>0.49833549542306876</v>
      </c>
      <c r="AB23" s="17">
        <f t="shared" si="4"/>
        <v>0.85022624434389193</v>
      </c>
    </row>
    <row r="24" spans="1:28" x14ac:dyDescent="0.35">
      <c r="A24" s="1" t="s">
        <v>48</v>
      </c>
      <c r="B24">
        <v>2</v>
      </c>
      <c r="C24" s="3">
        <v>7</v>
      </c>
      <c r="D24" s="3" t="s">
        <v>35</v>
      </c>
      <c r="E24">
        <v>9.5</v>
      </c>
      <c r="F24">
        <v>9.5</v>
      </c>
      <c r="G24">
        <v>9.5</v>
      </c>
      <c r="H24">
        <v>9.1999999999999993</v>
      </c>
      <c r="I24" s="17">
        <f t="shared" si="0"/>
        <v>9.5</v>
      </c>
      <c r="J24" s="17">
        <f t="shared" si="1"/>
        <v>9.3475935828877006</v>
      </c>
      <c r="K24" s="2" t="s">
        <v>463</v>
      </c>
      <c r="L24" t="s">
        <v>336</v>
      </c>
      <c r="O24" t="s">
        <v>450</v>
      </c>
      <c r="P24" t="s">
        <v>450</v>
      </c>
      <c r="Q24">
        <v>9</v>
      </c>
      <c r="R24">
        <v>8.9</v>
      </c>
      <c r="S24">
        <v>8.6</v>
      </c>
      <c r="T24">
        <v>8.6999999999999993</v>
      </c>
      <c r="U24" s="17">
        <f t="shared" si="2"/>
        <v>8.949720670391061</v>
      </c>
      <c r="V24" s="17">
        <f t="shared" si="3"/>
        <v>8.6497109826589593</v>
      </c>
      <c r="W24" s="2" t="s">
        <v>447</v>
      </c>
      <c r="X24" t="s">
        <v>444</v>
      </c>
      <c r="Y24" t="s">
        <v>461</v>
      </c>
      <c r="AA24" s="17">
        <f t="shared" si="4"/>
        <v>0.55027932960893899</v>
      </c>
      <c r="AB24" s="17">
        <f t="shared" si="4"/>
        <v>0.69788260022874127</v>
      </c>
    </row>
    <row r="25" spans="1:28" x14ac:dyDescent="0.35">
      <c r="A25" s="1" t="s">
        <v>49</v>
      </c>
      <c r="B25">
        <v>2</v>
      </c>
      <c r="C25" s="3">
        <v>8</v>
      </c>
      <c r="D25" s="3" t="s">
        <v>35</v>
      </c>
      <c r="E25">
        <v>13.2</v>
      </c>
      <c r="F25">
        <v>13</v>
      </c>
      <c r="G25">
        <v>12.7</v>
      </c>
      <c r="H25">
        <v>12.7</v>
      </c>
      <c r="I25" s="17">
        <f t="shared" si="0"/>
        <v>13.099236641221374</v>
      </c>
      <c r="J25" s="17">
        <f t="shared" si="1"/>
        <v>12.7</v>
      </c>
      <c r="K25" s="2" t="s">
        <v>463</v>
      </c>
      <c r="L25" t="s">
        <v>336</v>
      </c>
      <c r="O25" t="s">
        <v>450</v>
      </c>
      <c r="P25" t="s">
        <v>450</v>
      </c>
      <c r="Q25">
        <v>12.5</v>
      </c>
      <c r="R25">
        <v>12.2</v>
      </c>
      <c r="S25">
        <v>12.4</v>
      </c>
      <c r="T25">
        <v>12.1</v>
      </c>
      <c r="U25" s="17">
        <f t="shared" si="2"/>
        <v>12.348178137651821</v>
      </c>
      <c r="V25" s="17">
        <f t="shared" si="3"/>
        <v>12.248163265306124</v>
      </c>
      <c r="W25" s="2" t="s">
        <v>447</v>
      </c>
      <c r="X25" t="s">
        <v>444</v>
      </c>
      <c r="Y25" t="s">
        <v>468</v>
      </c>
      <c r="AA25" s="17">
        <f t="shared" si="4"/>
        <v>0.75105850356955273</v>
      </c>
      <c r="AB25" s="17">
        <f t="shared" si="4"/>
        <v>0.45183673469387564</v>
      </c>
    </row>
    <row r="26" spans="1:28" x14ac:dyDescent="0.35">
      <c r="A26" s="1" t="s">
        <v>50</v>
      </c>
      <c r="B26">
        <v>2</v>
      </c>
      <c r="C26" s="3">
        <v>9</v>
      </c>
      <c r="D26" s="3" t="s">
        <v>35</v>
      </c>
      <c r="E26">
        <v>9.4</v>
      </c>
      <c r="F26">
        <v>9.5</v>
      </c>
      <c r="G26">
        <v>8.9</v>
      </c>
      <c r="H26">
        <v>9.1</v>
      </c>
      <c r="I26" s="17">
        <f t="shared" si="0"/>
        <v>9.4497354497354511</v>
      </c>
      <c r="J26" s="17">
        <f t="shared" si="1"/>
        <v>8.9988888888888887</v>
      </c>
      <c r="K26" s="2" t="s">
        <v>463</v>
      </c>
      <c r="L26" t="s">
        <v>336</v>
      </c>
      <c r="O26" t="s">
        <v>443</v>
      </c>
      <c r="P26" t="s">
        <v>464</v>
      </c>
      <c r="Q26">
        <v>8.8000000000000007</v>
      </c>
      <c r="R26">
        <v>8.8000000000000007</v>
      </c>
      <c r="S26">
        <v>8.8000000000000007</v>
      </c>
      <c r="T26">
        <v>8.9</v>
      </c>
      <c r="U26" s="17">
        <f t="shared" si="2"/>
        <v>8.8000000000000007</v>
      </c>
      <c r="V26" s="17">
        <f t="shared" si="3"/>
        <v>8.8497175141242934</v>
      </c>
      <c r="W26" s="2" t="s">
        <v>447</v>
      </c>
      <c r="X26" t="s">
        <v>444</v>
      </c>
      <c r="Y26" t="s">
        <v>461</v>
      </c>
      <c r="AA26" s="17">
        <f t="shared" si="4"/>
        <v>0.64973544973545039</v>
      </c>
      <c r="AB26" s="17">
        <f t="shared" si="4"/>
        <v>0.1491713747645953</v>
      </c>
    </row>
    <row r="27" spans="1:28" x14ac:dyDescent="0.35">
      <c r="A27" s="1" t="s">
        <v>36</v>
      </c>
      <c r="B27">
        <v>2</v>
      </c>
      <c r="C27">
        <v>10</v>
      </c>
      <c r="D27" s="3" t="s">
        <v>35</v>
      </c>
      <c r="E27">
        <v>10.7</v>
      </c>
      <c r="F27">
        <v>10.8</v>
      </c>
      <c r="G27">
        <v>10.9</v>
      </c>
      <c r="H27">
        <v>10.9</v>
      </c>
      <c r="I27" s="17">
        <f t="shared" si="0"/>
        <v>10.749767441860465</v>
      </c>
      <c r="J27" s="17">
        <f t="shared" si="1"/>
        <v>10.9</v>
      </c>
      <c r="K27" s="2" t="s">
        <v>463</v>
      </c>
      <c r="L27" t="s">
        <v>336</v>
      </c>
      <c r="O27" t="s">
        <v>464</v>
      </c>
      <c r="P27" t="s">
        <v>464</v>
      </c>
      <c r="Q27">
        <v>9.6999999999999993</v>
      </c>
      <c r="R27">
        <v>9.9</v>
      </c>
      <c r="S27">
        <v>9.9</v>
      </c>
      <c r="T27">
        <v>9.9</v>
      </c>
      <c r="U27" s="17">
        <f t="shared" si="2"/>
        <v>9.7989795918367335</v>
      </c>
      <c r="V27" s="17">
        <f t="shared" si="3"/>
        <v>9.9</v>
      </c>
      <c r="W27" s="2" t="s">
        <v>447</v>
      </c>
      <c r="X27" t="s">
        <v>444</v>
      </c>
      <c r="Y27" t="s">
        <v>469</v>
      </c>
      <c r="AA27" s="17">
        <f t="shared" si="4"/>
        <v>0.95078785002373145</v>
      </c>
      <c r="AB27" s="17">
        <f t="shared" si="4"/>
        <v>1</v>
      </c>
    </row>
    <row r="28" spans="1:28" x14ac:dyDescent="0.35">
      <c r="A28" s="1" t="s">
        <v>37</v>
      </c>
      <c r="B28">
        <v>2</v>
      </c>
      <c r="C28">
        <v>11</v>
      </c>
      <c r="D28" s="3" t="s">
        <v>35</v>
      </c>
      <c r="E28">
        <v>9.5</v>
      </c>
      <c r="F28">
        <v>9.5</v>
      </c>
      <c r="G28">
        <v>9.3000000000000007</v>
      </c>
      <c r="H28">
        <v>9.5</v>
      </c>
      <c r="I28" s="17">
        <f t="shared" si="0"/>
        <v>9.5</v>
      </c>
      <c r="J28" s="17">
        <f t="shared" si="1"/>
        <v>9.3989361702127674</v>
      </c>
      <c r="K28" s="2" t="s">
        <v>463</v>
      </c>
      <c r="L28" t="s">
        <v>336</v>
      </c>
      <c r="O28" t="s">
        <v>464</v>
      </c>
      <c r="P28" t="s">
        <v>464</v>
      </c>
      <c r="Q28">
        <v>9</v>
      </c>
      <c r="R28">
        <v>9.3000000000000007</v>
      </c>
      <c r="S28">
        <v>9.1999999999999993</v>
      </c>
      <c r="T28">
        <v>9.1999999999999993</v>
      </c>
      <c r="U28" s="17">
        <f t="shared" si="2"/>
        <v>9.1475409836065573</v>
      </c>
      <c r="V28" s="17">
        <f t="shared" si="3"/>
        <v>9.1999999999999993</v>
      </c>
      <c r="W28" s="2" t="s">
        <v>447</v>
      </c>
      <c r="X28" t="s">
        <v>444</v>
      </c>
      <c r="Y28" t="s">
        <v>470</v>
      </c>
      <c r="AA28" s="17">
        <f t="shared" si="4"/>
        <v>0.35245901639344268</v>
      </c>
      <c r="AB28" s="17">
        <f t="shared" si="4"/>
        <v>0.1989361702127681</v>
      </c>
    </row>
    <row r="29" spans="1:28" x14ac:dyDescent="0.35">
      <c r="A29" s="1" t="s">
        <v>38</v>
      </c>
      <c r="B29">
        <v>2</v>
      </c>
      <c r="C29">
        <v>12</v>
      </c>
      <c r="D29" s="3" t="s">
        <v>35</v>
      </c>
      <c r="E29">
        <v>9.6</v>
      </c>
      <c r="F29">
        <v>9.1999999999999993</v>
      </c>
      <c r="G29">
        <v>9.1999999999999993</v>
      </c>
      <c r="H29">
        <v>8.8000000000000007</v>
      </c>
      <c r="I29" s="17">
        <f t="shared" si="0"/>
        <v>9.3957446808510632</v>
      </c>
      <c r="J29" s="17">
        <f t="shared" si="1"/>
        <v>8.9955555555555566</v>
      </c>
      <c r="K29" s="2" t="s">
        <v>463</v>
      </c>
      <c r="L29" t="s">
        <v>336</v>
      </c>
      <c r="O29" t="s">
        <v>450</v>
      </c>
      <c r="P29" t="s">
        <v>450</v>
      </c>
      <c r="Q29">
        <v>9.1</v>
      </c>
      <c r="R29">
        <v>9</v>
      </c>
      <c r="S29">
        <v>9</v>
      </c>
      <c r="T29">
        <v>8.6</v>
      </c>
      <c r="U29" s="17">
        <f t="shared" si="2"/>
        <v>9.0497237569060776</v>
      </c>
      <c r="V29" s="17">
        <f t="shared" si="3"/>
        <v>8.7954545454545467</v>
      </c>
      <c r="W29" s="2" t="s">
        <v>447</v>
      </c>
      <c r="X29" t="s">
        <v>444</v>
      </c>
      <c r="Y29" t="s">
        <v>471</v>
      </c>
      <c r="AA29" s="17">
        <f t="shared" si="4"/>
        <v>0.34602092394498563</v>
      </c>
      <c r="AB29" s="17">
        <f t="shared" si="4"/>
        <v>0.20010101010100989</v>
      </c>
    </row>
    <row r="30" spans="1:28" x14ac:dyDescent="0.35">
      <c r="A30" s="1" t="s">
        <v>39</v>
      </c>
      <c r="B30">
        <v>2</v>
      </c>
      <c r="C30">
        <v>13</v>
      </c>
      <c r="D30" s="3" t="s">
        <v>35</v>
      </c>
      <c r="E30">
        <v>11.8</v>
      </c>
      <c r="F30">
        <v>12.1</v>
      </c>
      <c r="G30">
        <v>11.8</v>
      </c>
      <c r="H30">
        <v>11.8</v>
      </c>
      <c r="I30" s="17">
        <f t="shared" si="0"/>
        <v>11.948117154811715</v>
      </c>
      <c r="J30" s="17">
        <f t="shared" si="1"/>
        <v>11.8</v>
      </c>
      <c r="K30" s="2" t="s">
        <v>463</v>
      </c>
      <c r="L30" t="s">
        <v>336</v>
      </c>
      <c r="O30" t="s">
        <v>464</v>
      </c>
      <c r="P30" t="s">
        <v>464</v>
      </c>
      <c r="Q30">
        <v>10.6</v>
      </c>
      <c r="R30">
        <v>10.8</v>
      </c>
      <c r="S30">
        <v>11</v>
      </c>
      <c r="T30">
        <v>10.5</v>
      </c>
      <c r="U30" s="17">
        <f t="shared" si="2"/>
        <v>10.699065420560748</v>
      </c>
      <c r="V30" s="17">
        <f t="shared" si="3"/>
        <v>10.744186046511627</v>
      </c>
      <c r="W30" s="2" t="s">
        <v>447</v>
      </c>
      <c r="X30" t="s">
        <v>444</v>
      </c>
      <c r="Y30" t="s">
        <v>469</v>
      </c>
      <c r="AA30" s="17">
        <f t="shared" si="4"/>
        <v>1.2490517342509673</v>
      </c>
      <c r="AB30" s="17">
        <f t="shared" si="4"/>
        <v>1.0558139534883733</v>
      </c>
    </row>
    <row r="31" spans="1:28" x14ac:dyDescent="0.35">
      <c r="A31" s="1" t="s">
        <v>40</v>
      </c>
      <c r="B31">
        <v>2</v>
      </c>
      <c r="C31">
        <v>14</v>
      </c>
      <c r="D31" s="3" t="s">
        <v>35</v>
      </c>
      <c r="E31">
        <v>13.2</v>
      </c>
      <c r="F31">
        <v>12.8</v>
      </c>
      <c r="G31">
        <v>12.8</v>
      </c>
      <c r="H31">
        <v>12.6</v>
      </c>
      <c r="I31" s="17">
        <f t="shared" si="0"/>
        <v>12.996923076923078</v>
      </c>
      <c r="J31" s="17">
        <f t="shared" si="1"/>
        <v>12.699212598425197</v>
      </c>
      <c r="K31" s="2" t="s">
        <v>463</v>
      </c>
      <c r="L31" t="s">
        <v>336</v>
      </c>
      <c r="O31" t="s">
        <v>443</v>
      </c>
      <c r="P31" t="s">
        <v>450</v>
      </c>
      <c r="Q31">
        <v>12.7</v>
      </c>
      <c r="R31">
        <v>12.3</v>
      </c>
      <c r="S31">
        <v>12.5</v>
      </c>
      <c r="T31">
        <v>12.2</v>
      </c>
      <c r="U31" s="17">
        <f t="shared" si="2"/>
        <v>12.4968</v>
      </c>
      <c r="V31" s="17">
        <f t="shared" si="3"/>
        <v>12.348178137651821</v>
      </c>
      <c r="W31" s="2" t="s">
        <v>447</v>
      </c>
      <c r="X31" t="s">
        <v>444</v>
      </c>
      <c r="Y31" t="s">
        <v>472</v>
      </c>
      <c r="AA31" s="17">
        <f t="shared" si="4"/>
        <v>0.500123076923078</v>
      </c>
      <c r="AB31" s="17">
        <f t="shared" si="4"/>
        <v>0.3510344607733753</v>
      </c>
    </row>
    <row r="32" spans="1:28" x14ac:dyDescent="0.35">
      <c r="A32" s="1" t="s">
        <v>41</v>
      </c>
      <c r="B32">
        <v>2</v>
      </c>
      <c r="C32">
        <v>15</v>
      </c>
      <c r="D32" s="3" t="s">
        <v>35</v>
      </c>
      <c r="E32">
        <v>9.6999999999999993</v>
      </c>
      <c r="F32">
        <v>10</v>
      </c>
      <c r="G32">
        <v>9.8000000000000007</v>
      </c>
      <c r="H32">
        <v>9.6</v>
      </c>
      <c r="I32" s="17">
        <f t="shared" si="0"/>
        <v>9.8477157360406089</v>
      </c>
      <c r="J32" s="17">
        <f t="shared" si="1"/>
        <v>9.6989690721649495</v>
      </c>
      <c r="K32" s="2" t="s">
        <v>463</v>
      </c>
      <c r="L32" t="s">
        <v>336</v>
      </c>
      <c r="O32" t="s">
        <v>464</v>
      </c>
      <c r="P32" t="s">
        <v>450</v>
      </c>
      <c r="Q32">
        <v>9.3000000000000007</v>
      </c>
      <c r="R32">
        <v>9.3000000000000007</v>
      </c>
      <c r="S32">
        <v>9.5</v>
      </c>
      <c r="T32">
        <v>9.4</v>
      </c>
      <c r="U32" s="17">
        <f t="shared" si="2"/>
        <v>9.3000000000000007</v>
      </c>
      <c r="V32" s="17">
        <f t="shared" si="3"/>
        <v>9.4497354497354511</v>
      </c>
      <c r="W32" s="2" t="s">
        <v>447</v>
      </c>
      <c r="X32" t="s">
        <v>444</v>
      </c>
      <c r="Y32" t="s">
        <v>473</v>
      </c>
      <c r="AA32" s="17">
        <f t="shared" si="4"/>
        <v>0.54771573604060819</v>
      </c>
      <c r="AB32" s="17">
        <f t="shared" si="4"/>
        <v>0.24923362242949842</v>
      </c>
    </row>
    <row r="33" spans="1:28" x14ac:dyDescent="0.35">
      <c r="A33" s="1" t="s">
        <v>42</v>
      </c>
      <c r="B33">
        <v>2</v>
      </c>
      <c r="C33">
        <v>16</v>
      </c>
      <c r="D33" s="3" t="s">
        <v>35</v>
      </c>
      <c r="E33">
        <v>9.1999999999999993</v>
      </c>
      <c r="F33">
        <v>9</v>
      </c>
      <c r="G33">
        <v>9.6</v>
      </c>
      <c r="H33">
        <v>9.6</v>
      </c>
      <c r="I33" s="17">
        <f t="shared" si="0"/>
        <v>9.0989010989010985</v>
      </c>
      <c r="J33" s="17">
        <f t="shared" si="1"/>
        <v>9.6</v>
      </c>
      <c r="K33" s="2" t="s">
        <v>463</v>
      </c>
      <c r="L33" t="s">
        <v>336</v>
      </c>
      <c r="O33" t="s">
        <v>450</v>
      </c>
      <c r="P33" t="s">
        <v>450</v>
      </c>
      <c r="Q33">
        <v>8.6999999999999993</v>
      </c>
      <c r="R33">
        <v>8.4</v>
      </c>
      <c r="S33">
        <v>9.1</v>
      </c>
      <c r="T33">
        <v>8.9</v>
      </c>
      <c r="U33" s="17">
        <f t="shared" si="2"/>
        <v>8.5473684210526315</v>
      </c>
      <c r="V33" s="17">
        <f t="shared" si="3"/>
        <v>8.9988888888888887</v>
      </c>
      <c r="W33" s="2" t="s">
        <v>447</v>
      </c>
      <c r="X33" t="s">
        <v>444</v>
      </c>
      <c r="Y33" t="s">
        <v>445</v>
      </c>
      <c r="AA33" s="17">
        <f t="shared" si="4"/>
        <v>0.55153267784846705</v>
      </c>
      <c r="AB33" s="17">
        <f t="shared" si="4"/>
        <v>0.60111111111111093</v>
      </c>
    </row>
    <row r="34" spans="1:28" x14ac:dyDescent="0.35">
      <c r="A34" s="1" t="s">
        <v>51</v>
      </c>
      <c r="B34">
        <v>3</v>
      </c>
      <c r="C34">
        <v>1</v>
      </c>
      <c r="D34" s="3" t="s">
        <v>18</v>
      </c>
      <c r="E34">
        <v>9.6999999999999993</v>
      </c>
      <c r="F34">
        <v>9.9</v>
      </c>
      <c r="G34">
        <v>9.8000000000000007</v>
      </c>
      <c r="H34">
        <v>10</v>
      </c>
      <c r="I34" s="17">
        <f t="shared" si="0"/>
        <v>9.7989795918367335</v>
      </c>
      <c r="J34" s="17">
        <f t="shared" si="1"/>
        <v>9.8989898989898997</v>
      </c>
      <c r="K34" s="2" t="s">
        <v>463</v>
      </c>
      <c r="L34" t="s">
        <v>336</v>
      </c>
      <c r="O34" t="s">
        <v>464</v>
      </c>
      <c r="P34" t="s">
        <v>450</v>
      </c>
      <c r="Q34">
        <v>8.3000000000000007</v>
      </c>
      <c r="R34">
        <v>8.5</v>
      </c>
      <c r="S34">
        <v>8.6</v>
      </c>
      <c r="T34">
        <v>8.5</v>
      </c>
      <c r="U34" s="17">
        <f t="shared" si="2"/>
        <v>8.3988095238095255</v>
      </c>
      <c r="V34" s="17">
        <f t="shared" si="3"/>
        <v>8.5497076023391809</v>
      </c>
      <c r="W34" s="2" t="s">
        <v>447</v>
      </c>
      <c r="X34" t="s">
        <v>444</v>
      </c>
      <c r="Y34" t="s">
        <v>445</v>
      </c>
      <c r="AA34" s="17">
        <f t="shared" si="4"/>
        <v>1.400170068027208</v>
      </c>
      <c r="AB34" s="17">
        <f t="shared" si="4"/>
        <v>1.3492822966507187</v>
      </c>
    </row>
    <row r="35" spans="1:28" x14ac:dyDescent="0.35">
      <c r="A35" s="1" t="s">
        <v>59</v>
      </c>
      <c r="B35">
        <v>3</v>
      </c>
      <c r="C35">
        <v>2</v>
      </c>
      <c r="D35" s="3" t="s">
        <v>18</v>
      </c>
      <c r="E35">
        <v>15.7</v>
      </c>
      <c r="F35">
        <v>15.8</v>
      </c>
      <c r="G35">
        <v>15.8</v>
      </c>
      <c r="H35">
        <v>15.9</v>
      </c>
      <c r="I35" s="17">
        <f t="shared" si="0"/>
        <v>15.749841269841271</v>
      </c>
      <c r="J35" s="17">
        <f t="shared" si="1"/>
        <v>15.849842271293376</v>
      </c>
      <c r="K35" s="2" t="s">
        <v>463</v>
      </c>
      <c r="L35" t="s">
        <v>336</v>
      </c>
      <c r="M35" t="s">
        <v>474</v>
      </c>
      <c r="O35" t="s">
        <v>454</v>
      </c>
      <c r="P35" t="s">
        <v>464</v>
      </c>
      <c r="Q35">
        <v>15.4</v>
      </c>
      <c r="R35">
        <v>15</v>
      </c>
      <c r="S35">
        <v>15.3</v>
      </c>
      <c r="T35">
        <v>15.1</v>
      </c>
      <c r="U35" s="17">
        <f t="shared" si="2"/>
        <v>15.19736842105263</v>
      </c>
      <c r="V35" s="17">
        <f t="shared" si="3"/>
        <v>15.199342105263158</v>
      </c>
      <c r="W35" s="2" t="s">
        <v>447</v>
      </c>
      <c r="X35" t="s">
        <v>444</v>
      </c>
      <c r="Y35" t="s">
        <v>475</v>
      </c>
      <c r="AA35" s="17">
        <f t="shared" si="4"/>
        <v>0.552472848788641</v>
      </c>
      <c r="AB35" s="17">
        <f t="shared" si="4"/>
        <v>0.6505001660302181</v>
      </c>
    </row>
    <row r="36" spans="1:28" x14ac:dyDescent="0.35">
      <c r="A36" s="1" t="s">
        <v>60</v>
      </c>
      <c r="B36">
        <v>3</v>
      </c>
      <c r="C36">
        <v>3</v>
      </c>
      <c r="D36" s="3" t="s">
        <v>18</v>
      </c>
      <c r="E36">
        <v>9.4</v>
      </c>
      <c r="F36">
        <v>9.8000000000000007</v>
      </c>
      <c r="G36">
        <v>10.199999999999999</v>
      </c>
      <c r="H36">
        <v>10.199999999999999</v>
      </c>
      <c r="I36" s="17">
        <f t="shared" si="0"/>
        <v>9.5958333333333332</v>
      </c>
      <c r="J36" s="17">
        <f t="shared" si="1"/>
        <v>10.199999999999999</v>
      </c>
      <c r="K36" s="2" t="s">
        <v>463</v>
      </c>
      <c r="L36" t="s">
        <v>336</v>
      </c>
      <c r="O36" t="s">
        <v>450</v>
      </c>
      <c r="P36" t="s">
        <v>450</v>
      </c>
      <c r="Q36">
        <v>9</v>
      </c>
      <c r="R36">
        <v>9</v>
      </c>
      <c r="S36">
        <v>9.8000000000000007</v>
      </c>
      <c r="T36">
        <v>9.6</v>
      </c>
      <c r="U36" s="17">
        <f t="shared" si="2"/>
        <v>9</v>
      </c>
      <c r="V36" s="17">
        <f t="shared" si="3"/>
        <v>9.6989690721649495</v>
      </c>
      <c r="W36" s="2" t="s">
        <v>447</v>
      </c>
      <c r="X36" t="s">
        <v>444</v>
      </c>
      <c r="Y36" t="s">
        <v>476</v>
      </c>
      <c r="AA36" s="17">
        <f t="shared" si="4"/>
        <v>0.59583333333333321</v>
      </c>
      <c r="AB36" s="17">
        <f t="shared" si="4"/>
        <v>0.50103092783504977</v>
      </c>
    </row>
    <row r="37" spans="1:28" x14ac:dyDescent="0.35">
      <c r="A37" s="1" t="s">
        <v>61</v>
      </c>
      <c r="B37">
        <v>3</v>
      </c>
      <c r="C37" s="3">
        <v>4</v>
      </c>
      <c r="D37" s="3" t="s">
        <v>18</v>
      </c>
      <c r="E37">
        <v>10.7</v>
      </c>
      <c r="F37">
        <v>10.8</v>
      </c>
      <c r="G37">
        <v>10.7</v>
      </c>
      <c r="H37">
        <v>10.9</v>
      </c>
      <c r="I37" s="17">
        <f t="shared" si="0"/>
        <v>10.749767441860465</v>
      </c>
      <c r="J37" s="17">
        <f t="shared" si="1"/>
        <v>10.799074074074074</v>
      </c>
      <c r="K37" s="2" t="s">
        <v>463</v>
      </c>
      <c r="L37" t="s">
        <v>336</v>
      </c>
      <c r="O37" t="s">
        <v>446</v>
      </c>
      <c r="P37" t="s">
        <v>446</v>
      </c>
      <c r="Q37">
        <v>10.3</v>
      </c>
      <c r="R37">
        <v>10.3</v>
      </c>
      <c r="S37">
        <v>10.199999999999999</v>
      </c>
      <c r="T37">
        <v>10.1</v>
      </c>
      <c r="U37" s="17">
        <f t="shared" si="2"/>
        <v>10.3</v>
      </c>
      <c r="V37" s="17">
        <f t="shared" si="3"/>
        <v>10.14975369458128</v>
      </c>
      <c r="W37" s="2" t="s">
        <v>447</v>
      </c>
      <c r="X37" t="s">
        <v>444</v>
      </c>
      <c r="Y37" t="s">
        <v>475</v>
      </c>
      <c r="AA37" s="17">
        <f t="shared" si="4"/>
        <v>0.44976744186046425</v>
      </c>
      <c r="AB37" s="17">
        <f t="shared" si="4"/>
        <v>0.64932037949279398</v>
      </c>
    </row>
    <row r="38" spans="1:28" x14ac:dyDescent="0.35">
      <c r="A38" s="1" t="s">
        <v>62</v>
      </c>
      <c r="B38">
        <v>3</v>
      </c>
      <c r="C38" s="3">
        <v>5</v>
      </c>
      <c r="D38" s="3" t="s">
        <v>18</v>
      </c>
      <c r="E38">
        <v>12.7</v>
      </c>
      <c r="F38">
        <v>12.8</v>
      </c>
      <c r="G38">
        <v>12.5</v>
      </c>
      <c r="H38">
        <v>12.4</v>
      </c>
      <c r="I38" s="17">
        <f t="shared" si="0"/>
        <v>12.749803921568628</v>
      </c>
      <c r="J38" s="17">
        <f t="shared" si="1"/>
        <v>12.449799196787149</v>
      </c>
      <c r="K38" s="2" t="s">
        <v>463</v>
      </c>
      <c r="L38" t="s">
        <v>336</v>
      </c>
      <c r="M38" t="s">
        <v>474</v>
      </c>
      <c r="O38" t="s">
        <v>464</v>
      </c>
      <c r="P38" t="s">
        <v>464</v>
      </c>
      <c r="Q38">
        <v>12</v>
      </c>
      <c r="R38">
        <v>11.8</v>
      </c>
      <c r="S38">
        <v>12</v>
      </c>
      <c r="T38">
        <v>11.8</v>
      </c>
      <c r="U38" s="17">
        <f t="shared" si="2"/>
        <v>11.899159663865548</v>
      </c>
      <c r="V38" s="17">
        <f t="shared" si="3"/>
        <v>11.899159663865548</v>
      </c>
      <c r="W38" s="2" t="s">
        <v>447</v>
      </c>
      <c r="X38" t="s">
        <v>444</v>
      </c>
      <c r="Y38" t="s">
        <v>477</v>
      </c>
      <c r="AA38" s="17">
        <f t="shared" si="4"/>
        <v>0.85064425770307928</v>
      </c>
      <c r="AB38" s="17">
        <f t="shared" si="4"/>
        <v>0.55063953292160051</v>
      </c>
    </row>
    <row r="39" spans="1:28" x14ac:dyDescent="0.35">
      <c r="A39" s="1" t="s">
        <v>63</v>
      </c>
      <c r="B39">
        <v>3</v>
      </c>
      <c r="C39" s="3">
        <v>6</v>
      </c>
      <c r="D39" s="3" t="s">
        <v>18</v>
      </c>
      <c r="E39">
        <v>12.4</v>
      </c>
      <c r="F39">
        <v>12.9</v>
      </c>
      <c r="G39">
        <v>13.1</v>
      </c>
      <c r="H39">
        <v>13</v>
      </c>
      <c r="I39" s="17">
        <f t="shared" si="0"/>
        <v>12.645059288537549</v>
      </c>
      <c r="J39" s="17">
        <f t="shared" si="1"/>
        <v>13.049808429118773</v>
      </c>
      <c r="K39" s="2" t="s">
        <v>463</v>
      </c>
      <c r="L39" t="s">
        <v>336</v>
      </c>
      <c r="O39" t="s">
        <v>464</v>
      </c>
      <c r="P39" t="s">
        <v>450</v>
      </c>
      <c r="Q39">
        <v>11.9</v>
      </c>
      <c r="R39">
        <v>11.6</v>
      </c>
      <c r="S39">
        <v>12.3</v>
      </c>
      <c r="T39">
        <v>12.1</v>
      </c>
      <c r="U39" s="17">
        <f t="shared" si="2"/>
        <v>11.74808510638298</v>
      </c>
      <c r="V39" s="17">
        <f t="shared" si="3"/>
        <v>12.199180327868852</v>
      </c>
      <c r="W39" s="2" t="s">
        <v>447</v>
      </c>
      <c r="X39" t="s">
        <v>444</v>
      </c>
      <c r="Y39" t="s">
        <v>478</v>
      </c>
      <c r="AA39" s="17">
        <f t="shared" si="4"/>
        <v>0.89697418215456892</v>
      </c>
      <c r="AB39" s="17">
        <f t="shared" si="4"/>
        <v>0.85062810124992083</v>
      </c>
    </row>
    <row r="40" spans="1:28" x14ac:dyDescent="0.35">
      <c r="A40" s="1" t="s">
        <v>64</v>
      </c>
      <c r="B40">
        <v>3</v>
      </c>
      <c r="C40" s="3">
        <v>7</v>
      </c>
      <c r="D40" s="3" t="s">
        <v>18</v>
      </c>
      <c r="E40">
        <v>12.1</v>
      </c>
      <c r="F40">
        <v>12</v>
      </c>
      <c r="G40">
        <v>11.9</v>
      </c>
      <c r="H40">
        <v>11.9</v>
      </c>
      <c r="I40" s="17">
        <f t="shared" si="0"/>
        <v>12.049792531120334</v>
      </c>
      <c r="J40" s="17">
        <f t="shared" si="1"/>
        <v>11.9</v>
      </c>
      <c r="K40" s="2" t="s">
        <v>463</v>
      </c>
      <c r="L40" t="s">
        <v>336</v>
      </c>
      <c r="M40" t="s">
        <v>474</v>
      </c>
      <c r="O40" t="s">
        <v>464</v>
      </c>
      <c r="P40" t="s">
        <v>454</v>
      </c>
      <c r="Q40">
        <v>11.6</v>
      </c>
      <c r="R40">
        <v>11.7</v>
      </c>
      <c r="S40">
        <v>11.5</v>
      </c>
      <c r="T40">
        <v>11.3</v>
      </c>
      <c r="U40" s="17">
        <f t="shared" si="2"/>
        <v>11.649785407725322</v>
      </c>
      <c r="V40" s="17">
        <f t="shared" si="3"/>
        <v>11.399122807017545</v>
      </c>
      <c r="W40" s="2" t="s">
        <v>447</v>
      </c>
      <c r="X40" t="s">
        <v>444</v>
      </c>
      <c r="Y40" t="s">
        <v>479</v>
      </c>
      <c r="AA40" s="17">
        <f t="shared" si="4"/>
        <v>0.40000712339501199</v>
      </c>
      <c r="AB40" s="17">
        <f t="shared" si="4"/>
        <v>0.50087719298245581</v>
      </c>
    </row>
    <row r="41" spans="1:28" x14ac:dyDescent="0.35">
      <c r="A41" s="1" t="s">
        <v>65</v>
      </c>
      <c r="B41">
        <v>3</v>
      </c>
      <c r="C41" s="3">
        <v>8</v>
      </c>
      <c r="D41" s="3" t="s">
        <v>18</v>
      </c>
      <c r="E41">
        <v>11.4</v>
      </c>
      <c r="F41">
        <v>11.4</v>
      </c>
      <c r="G41">
        <v>11.2</v>
      </c>
      <c r="H41">
        <v>11.1</v>
      </c>
      <c r="I41" s="17">
        <f t="shared" si="0"/>
        <v>11.4</v>
      </c>
      <c r="J41" s="17">
        <f t="shared" si="1"/>
        <v>11.149775784753363</v>
      </c>
      <c r="K41" s="2" t="s">
        <v>463</v>
      </c>
      <c r="L41" t="s">
        <v>336</v>
      </c>
      <c r="O41" t="s">
        <v>446</v>
      </c>
      <c r="P41" t="s">
        <v>464</v>
      </c>
      <c r="Q41">
        <v>10.5</v>
      </c>
      <c r="R41">
        <v>10.3</v>
      </c>
      <c r="S41">
        <v>10.3</v>
      </c>
      <c r="T41">
        <v>10</v>
      </c>
      <c r="U41" s="17">
        <f t="shared" si="2"/>
        <v>10.399038461538462</v>
      </c>
      <c r="V41" s="17">
        <f t="shared" si="3"/>
        <v>10.147783251231528</v>
      </c>
      <c r="W41" s="2" t="s">
        <v>447</v>
      </c>
      <c r="X41" t="s">
        <v>444</v>
      </c>
      <c r="Y41" t="s">
        <v>480</v>
      </c>
      <c r="Z41" t="s">
        <v>456</v>
      </c>
      <c r="AA41" s="17">
        <f t="shared" si="4"/>
        <v>1.0009615384615387</v>
      </c>
      <c r="AB41" s="17">
        <f t="shared" si="4"/>
        <v>1.0019925335218343</v>
      </c>
    </row>
    <row r="42" spans="1:28" x14ac:dyDescent="0.35">
      <c r="A42" s="1" t="s">
        <v>66</v>
      </c>
      <c r="B42">
        <v>3</v>
      </c>
      <c r="C42" s="3">
        <v>9</v>
      </c>
      <c r="D42" s="3" t="s">
        <v>18</v>
      </c>
      <c r="E42">
        <v>12.8</v>
      </c>
      <c r="F42">
        <v>13</v>
      </c>
      <c r="G42">
        <v>12.7</v>
      </c>
      <c r="H42">
        <v>12.7</v>
      </c>
      <c r="I42" s="17">
        <f t="shared" si="0"/>
        <v>12.89922480620155</v>
      </c>
      <c r="J42" s="17">
        <f t="shared" si="1"/>
        <v>12.7</v>
      </c>
      <c r="K42" s="2" t="s">
        <v>463</v>
      </c>
      <c r="L42" t="s">
        <v>336</v>
      </c>
      <c r="M42" t="s">
        <v>474</v>
      </c>
      <c r="O42" t="s">
        <v>464</v>
      </c>
      <c r="P42" t="s">
        <v>464</v>
      </c>
      <c r="Q42">
        <v>11.9</v>
      </c>
      <c r="R42">
        <v>11.9</v>
      </c>
      <c r="S42">
        <v>11.7</v>
      </c>
      <c r="T42">
        <v>11.5</v>
      </c>
      <c r="U42" s="17">
        <f t="shared" si="2"/>
        <v>11.9</v>
      </c>
      <c r="V42" s="17">
        <f t="shared" si="3"/>
        <v>11.599137931034482</v>
      </c>
      <c r="W42" s="2" t="s">
        <v>447</v>
      </c>
      <c r="X42" t="s">
        <v>444</v>
      </c>
      <c r="Y42" t="s">
        <v>476</v>
      </c>
      <c r="AA42" s="17">
        <f t="shared" si="4"/>
        <v>0.99922480620154985</v>
      </c>
      <c r="AB42" s="17">
        <f t="shared" si="4"/>
        <v>1.1008620689655171</v>
      </c>
    </row>
    <row r="43" spans="1:28" x14ac:dyDescent="0.35">
      <c r="A43" s="1" t="s">
        <v>52</v>
      </c>
      <c r="B43">
        <v>3</v>
      </c>
      <c r="C43">
        <v>10</v>
      </c>
      <c r="D43" s="3" t="s">
        <v>18</v>
      </c>
      <c r="E43">
        <v>14.7</v>
      </c>
      <c r="F43">
        <v>14.8</v>
      </c>
      <c r="G43">
        <v>14.7</v>
      </c>
      <c r="H43">
        <v>14.8</v>
      </c>
      <c r="I43" s="17">
        <f t="shared" si="0"/>
        <v>14.749830508474577</v>
      </c>
      <c r="J43" s="17">
        <f t="shared" si="1"/>
        <v>14.749830508474577</v>
      </c>
      <c r="K43" s="2" t="s">
        <v>463</v>
      </c>
      <c r="L43" t="s">
        <v>336</v>
      </c>
      <c r="M43" t="s">
        <v>474</v>
      </c>
      <c r="O43" t="s">
        <v>450</v>
      </c>
      <c r="P43" t="s">
        <v>464</v>
      </c>
      <c r="Q43">
        <v>13.5</v>
      </c>
      <c r="R43">
        <v>13.5</v>
      </c>
      <c r="S43">
        <v>14.3</v>
      </c>
      <c r="T43">
        <v>14.2</v>
      </c>
      <c r="U43" s="17">
        <f t="shared" si="2"/>
        <v>13.5</v>
      </c>
      <c r="V43" s="17">
        <f t="shared" si="3"/>
        <v>14.249824561403511</v>
      </c>
      <c r="W43" s="2" t="s">
        <v>447</v>
      </c>
      <c r="X43" t="s">
        <v>444</v>
      </c>
      <c r="Y43" t="s">
        <v>481</v>
      </c>
      <c r="AA43" s="17">
        <f t="shared" si="4"/>
        <v>1.2498305084745773</v>
      </c>
      <c r="AB43" s="17">
        <f t="shared" si="4"/>
        <v>0.50000594707106671</v>
      </c>
    </row>
    <row r="44" spans="1:28" x14ac:dyDescent="0.35">
      <c r="A44" s="1" t="s">
        <v>53</v>
      </c>
      <c r="B44">
        <v>3</v>
      </c>
      <c r="C44">
        <v>11</v>
      </c>
      <c r="D44" s="3" t="s">
        <v>18</v>
      </c>
      <c r="E44">
        <v>9.1</v>
      </c>
      <c r="F44">
        <v>9.1999999999999993</v>
      </c>
      <c r="G44">
        <v>9.1</v>
      </c>
      <c r="H44">
        <v>9</v>
      </c>
      <c r="I44" s="17">
        <f t="shared" si="0"/>
        <v>9.1497267759562835</v>
      </c>
      <c r="J44" s="17">
        <f t="shared" si="1"/>
        <v>9.0497237569060776</v>
      </c>
      <c r="K44" s="2" t="s">
        <v>463</v>
      </c>
      <c r="L44" t="s">
        <v>336</v>
      </c>
      <c r="M44" t="s">
        <v>474</v>
      </c>
      <c r="O44" t="s">
        <v>450</v>
      </c>
      <c r="P44" t="s">
        <v>446</v>
      </c>
      <c r="Q44">
        <v>8.9</v>
      </c>
      <c r="R44">
        <v>8.6</v>
      </c>
      <c r="S44">
        <v>8.8000000000000007</v>
      </c>
      <c r="T44">
        <v>8.6</v>
      </c>
      <c r="U44" s="17">
        <f t="shared" si="2"/>
        <v>8.7474285714285713</v>
      </c>
      <c r="V44" s="17">
        <f t="shared" si="3"/>
        <v>8.6988505747126439</v>
      </c>
      <c r="W44" s="2" t="s">
        <v>447</v>
      </c>
      <c r="X44" t="s">
        <v>444</v>
      </c>
      <c r="Y44" t="s">
        <v>482</v>
      </c>
      <c r="AA44" s="17">
        <f t="shared" si="4"/>
        <v>0.40229820452771214</v>
      </c>
      <c r="AB44" s="17">
        <f t="shared" si="4"/>
        <v>0.35087318219343366</v>
      </c>
    </row>
    <row r="45" spans="1:28" x14ac:dyDescent="0.35">
      <c r="A45" s="1" t="s">
        <v>54</v>
      </c>
      <c r="B45">
        <v>3</v>
      </c>
      <c r="C45">
        <v>12</v>
      </c>
      <c r="D45" s="3" t="s">
        <v>18</v>
      </c>
      <c r="E45">
        <v>11.9</v>
      </c>
      <c r="F45">
        <v>12.3</v>
      </c>
      <c r="G45">
        <v>12.1</v>
      </c>
      <c r="H45">
        <v>12.1</v>
      </c>
      <c r="I45" s="17">
        <f t="shared" si="0"/>
        <v>12.096694214876035</v>
      </c>
      <c r="J45" s="17">
        <f t="shared" si="1"/>
        <v>12.1</v>
      </c>
      <c r="K45" s="2" t="s">
        <v>463</v>
      </c>
      <c r="L45" t="s">
        <v>336</v>
      </c>
      <c r="O45" t="s">
        <v>446</v>
      </c>
      <c r="P45" t="s">
        <v>446</v>
      </c>
      <c r="Q45">
        <v>11.8</v>
      </c>
      <c r="R45">
        <v>11.9</v>
      </c>
      <c r="S45">
        <v>12.1</v>
      </c>
      <c r="T45">
        <v>11.6</v>
      </c>
      <c r="U45" s="17">
        <f t="shared" si="2"/>
        <v>11.849789029535867</v>
      </c>
      <c r="V45" s="17">
        <f t="shared" si="3"/>
        <v>11.844725738396624</v>
      </c>
      <c r="W45" s="2" t="s">
        <v>447</v>
      </c>
      <c r="X45" t="s">
        <v>444</v>
      </c>
      <c r="Y45" t="s">
        <v>483</v>
      </c>
      <c r="Z45" t="s">
        <v>456</v>
      </c>
      <c r="AA45" s="17">
        <f t="shared" si="4"/>
        <v>0.24690518534016803</v>
      </c>
      <c r="AB45" s="17">
        <f t="shared" si="4"/>
        <v>0.25527426160337541</v>
      </c>
    </row>
    <row r="46" spans="1:28" x14ac:dyDescent="0.35">
      <c r="A46" s="1" t="s">
        <v>55</v>
      </c>
      <c r="B46">
        <v>3</v>
      </c>
      <c r="C46">
        <v>13</v>
      </c>
      <c r="D46" s="3" t="s">
        <v>18</v>
      </c>
      <c r="E46">
        <v>10.5</v>
      </c>
      <c r="F46">
        <v>10.5</v>
      </c>
      <c r="G46">
        <v>10.199999999999999</v>
      </c>
      <c r="H46">
        <v>10.5</v>
      </c>
      <c r="I46" s="17">
        <f t="shared" si="0"/>
        <v>10.5</v>
      </c>
      <c r="J46" s="17">
        <f t="shared" si="1"/>
        <v>10.347826086956522</v>
      </c>
      <c r="K46" s="2" t="s">
        <v>463</v>
      </c>
      <c r="L46" t="s">
        <v>336</v>
      </c>
      <c r="M46" t="s">
        <v>474</v>
      </c>
      <c r="O46" t="s">
        <v>464</v>
      </c>
      <c r="P46" t="s">
        <v>464</v>
      </c>
      <c r="Q46">
        <v>10.1</v>
      </c>
      <c r="R46">
        <v>9.8000000000000007</v>
      </c>
      <c r="S46">
        <v>10</v>
      </c>
      <c r="T46">
        <v>10</v>
      </c>
      <c r="U46" s="17">
        <f t="shared" si="2"/>
        <v>9.947738693467338</v>
      </c>
      <c r="V46" s="17">
        <f t="shared" si="3"/>
        <v>10</v>
      </c>
      <c r="W46" s="2" t="s">
        <v>447</v>
      </c>
      <c r="X46" t="s">
        <v>444</v>
      </c>
      <c r="Y46" t="s">
        <v>484</v>
      </c>
      <c r="AA46" s="17">
        <f t="shared" si="4"/>
        <v>0.55226130653266203</v>
      </c>
      <c r="AB46" s="17">
        <f t="shared" si="4"/>
        <v>0.34782608695652151</v>
      </c>
    </row>
    <row r="47" spans="1:28" x14ac:dyDescent="0.35">
      <c r="A47" s="1" t="s">
        <v>56</v>
      </c>
      <c r="B47">
        <v>3</v>
      </c>
      <c r="C47">
        <v>14</v>
      </c>
      <c r="D47" s="3" t="s">
        <v>18</v>
      </c>
      <c r="E47">
        <v>12.4</v>
      </c>
      <c r="F47">
        <v>12.5</v>
      </c>
      <c r="G47">
        <v>12</v>
      </c>
      <c r="H47">
        <v>12.3</v>
      </c>
      <c r="I47" s="17">
        <f t="shared" si="0"/>
        <v>12.449799196787149</v>
      </c>
      <c r="J47" s="17">
        <f t="shared" si="1"/>
        <v>12.148148148148149</v>
      </c>
      <c r="K47" s="2" t="s">
        <v>463</v>
      </c>
      <c r="L47" t="s">
        <v>336</v>
      </c>
      <c r="M47" t="s">
        <v>474</v>
      </c>
      <c r="O47" t="s">
        <v>464</v>
      </c>
      <c r="P47" t="s">
        <v>464</v>
      </c>
      <c r="Q47">
        <v>11.9</v>
      </c>
      <c r="R47">
        <v>12.1</v>
      </c>
      <c r="S47">
        <v>11.9</v>
      </c>
      <c r="T47">
        <v>11.9</v>
      </c>
      <c r="U47" s="17">
        <f t="shared" si="2"/>
        <v>11.999166666666667</v>
      </c>
      <c r="V47" s="17">
        <f t="shared" si="3"/>
        <v>11.9</v>
      </c>
      <c r="W47" s="2" t="s">
        <v>447</v>
      </c>
      <c r="X47" t="s">
        <v>444</v>
      </c>
      <c r="Y47" t="s">
        <v>485</v>
      </c>
      <c r="AA47" s="17">
        <f t="shared" si="4"/>
        <v>0.45063253012048143</v>
      </c>
      <c r="AB47" s="17">
        <f t="shared" si="4"/>
        <v>0.24814814814814845</v>
      </c>
    </row>
    <row r="48" spans="1:28" x14ac:dyDescent="0.35">
      <c r="A48" s="1" t="s">
        <v>57</v>
      </c>
      <c r="B48">
        <v>3</v>
      </c>
      <c r="C48">
        <v>15</v>
      </c>
      <c r="D48" s="3" t="s">
        <v>18</v>
      </c>
      <c r="E48">
        <v>12</v>
      </c>
      <c r="F48">
        <v>11.9</v>
      </c>
      <c r="G48">
        <v>12.2</v>
      </c>
      <c r="H48">
        <v>12.1</v>
      </c>
      <c r="I48" s="17">
        <f t="shared" si="0"/>
        <v>11.94979079497908</v>
      </c>
      <c r="J48" s="17">
        <f t="shared" si="1"/>
        <v>12.149794238683127</v>
      </c>
      <c r="K48" s="2" t="s">
        <v>463</v>
      </c>
      <c r="L48" t="s">
        <v>336</v>
      </c>
      <c r="M48" t="s">
        <v>474</v>
      </c>
      <c r="O48" t="s">
        <v>446</v>
      </c>
      <c r="P48" t="s">
        <v>486</v>
      </c>
      <c r="Q48">
        <v>11.2</v>
      </c>
      <c r="R48">
        <v>11.2</v>
      </c>
      <c r="S48">
        <v>11.3</v>
      </c>
      <c r="T48">
        <v>11.2</v>
      </c>
      <c r="U48" s="17">
        <f t="shared" si="2"/>
        <v>11.2</v>
      </c>
      <c r="V48" s="17">
        <f t="shared" si="3"/>
        <v>11.249777777777778</v>
      </c>
      <c r="W48" s="2" t="s">
        <v>447</v>
      </c>
      <c r="X48" t="s">
        <v>444</v>
      </c>
      <c r="Y48" t="s">
        <v>476</v>
      </c>
      <c r="AA48" s="17">
        <f t="shared" si="4"/>
        <v>0.74979079497908074</v>
      </c>
      <c r="AB48" s="17">
        <f t="shared" si="4"/>
        <v>0.90001646090534848</v>
      </c>
    </row>
    <row r="49" spans="1:28" x14ac:dyDescent="0.35">
      <c r="A49" s="1" t="s">
        <v>58</v>
      </c>
      <c r="B49">
        <v>3</v>
      </c>
      <c r="C49">
        <v>16</v>
      </c>
      <c r="D49" s="3" t="s">
        <v>18</v>
      </c>
      <c r="E49">
        <v>11.4</v>
      </c>
      <c r="F49">
        <v>11.6</v>
      </c>
      <c r="G49">
        <v>11.2</v>
      </c>
      <c r="H49">
        <v>11.1</v>
      </c>
      <c r="I49" s="17">
        <f t="shared" si="0"/>
        <v>11.499130434782609</v>
      </c>
      <c r="J49" s="17">
        <f t="shared" si="1"/>
        <v>11.149775784753363</v>
      </c>
      <c r="K49" s="2" t="s">
        <v>463</v>
      </c>
      <c r="L49" t="s">
        <v>336</v>
      </c>
      <c r="M49" t="s">
        <v>474</v>
      </c>
      <c r="O49" t="s">
        <v>446</v>
      </c>
      <c r="P49" t="s">
        <v>446</v>
      </c>
      <c r="Q49">
        <v>11.1</v>
      </c>
      <c r="R49">
        <v>11.1</v>
      </c>
      <c r="S49">
        <v>10.5</v>
      </c>
      <c r="T49">
        <v>10.5</v>
      </c>
      <c r="U49" s="17">
        <f t="shared" si="2"/>
        <v>11.1</v>
      </c>
      <c r="V49" s="17">
        <f t="shared" si="3"/>
        <v>10.5</v>
      </c>
      <c r="W49" s="2" t="s">
        <v>447</v>
      </c>
      <c r="X49" t="s">
        <v>444</v>
      </c>
      <c r="Y49" t="s">
        <v>487</v>
      </c>
      <c r="AA49" s="17">
        <f t="shared" si="4"/>
        <v>0.39913043478260946</v>
      </c>
      <c r="AB49" s="17">
        <f t="shared" si="4"/>
        <v>0.64977578475336273</v>
      </c>
    </row>
    <row r="50" spans="1:28" x14ac:dyDescent="0.35">
      <c r="A50" s="1" t="s">
        <v>67</v>
      </c>
      <c r="B50">
        <v>4</v>
      </c>
      <c r="C50">
        <v>1</v>
      </c>
      <c r="D50" s="3" t="s">
        <v>35</v>
      </c>
      <c r="E50">
        <v>10.5</v>
      </c>
      <c r="F50">
        <v>10.199999999999999</v>
      </c>
      <c r="G50">
        <v>10.4</v>
      </c>
      <c r="H50">
        <v>10.199999999999999</v>
      </c>
      <c r="I50" s="17">
        <f t="shared" si="0"/>
        <v>10.347826086956522</v>
      </c>
      <c r="J50" s="17">
        <f t="shared" si="1"/>
        <v>10.299029126213592</v>
      </c>
      <c r="K50" s="2" t="s">
        <v>463</v>
      </c>
      <c r="L50" t="s">
        <v>336</v>
      </c>
      <c r="M50" t="s">
        <v>488</v>
      </c>
      <c r="O50" t="s">
        <v>446</v>
      </c>
      <c r="P50" t="s">
        <v>450</v>
      </c>
      <c r="Q50">
        <v>10.5</v>
      </c>
      <c r="R50">
        <v>10</v>
      </c>
      <c r="S50">
        <v>9.8000000000000007</v>
      </c>
      <c r="T50">
        <v>9.6</v>
      </c>
      <c r="U50" s="17">
        <f t="shared" si="2"/>
        <v>10.24390243902439</v>
      </c>
      <c r="V50" s="17">
        <f t="shared" si="3"/>
        <v>9.6989690721649495</v>
      </c>
      <c r="W50" s="2" t="s">
        <v>447</v>
      </c>
      <c r="X50" t="s">
        <v>444</v>
      </c>
      <c r="Y50" t="s">
        <v>489</v>
      </c>
      <c r="AA50" s="17">
        <f t="shared" si="4"/>
        <v>0.10392364793213105</v>
      </c>
      <c r="AB50" s="17">
        <f t="shared" si="4"/>
        <v>0.60006005404864204</v>
      </c>
    </row>
    <row r="51" spans="1:28" x14ac:dyDescent="0.35">
      <c r="A51" s="1" t="s">
        <v>75</v>
      </c>
      <c r="B51">
        <v>4</v>
      </c>
      <c r="C51">
        <v>2</v>
      </c>
      <c r="D51" s="3" t="s">
        <v>35</v>
      </c>
      <c r="E51">
        <v>12.1</v>
      </c>
      <c r="F51">
        <v>12</v>
      </c>
      <c r="G51">
        <v>11.8</v>
      </c>
      <c r="H51">
        <v>12</v>
      </c>
      <c r="I51" s="17">
        <f t="shared" si="0"/>
        <v>12.049792531120334</v>
      </c>
      <c r="J51" s="17">
        <f t="shared" si="1"/>
        <v>11.899159663865548</v>
      </c>
      <c r="K51" s="2" t="s">
        <v>463</v>
      </c>
      <c r="L51" t="s">
        <v>336</v>
      </c>
      <c r="O51" t="s">
        <v>450</v>
      </c>
      <c r="P51" t="s">
        <v>450</v>
      </c>
      <c r="Q51">
        <v>11.2</v>
      </c>
      <c r="R51">
        <v>11</v>
      </c>
      <c r="S51">
        <v>11</v>
      </c>
      <c r="T51">
        <v>10.7</v>
      </c>
      <c r="U51" s="17">
        <f t="shared" si="2"/>
        <v>11.099099099099099</v>
      </c>
      <c r="V51" s="17">
        <f t="shared" si="3"/>
        <v>10.847926267281105</v>
      </c>
      <c r="W51" s="2" t="s">
        <v>447</v>
      </c>
      <c r="X51" t="s">
        <v>444</v>
      </c>
      <c r="Y51" t="s">
        <v>490</v>
      </c>
      <c r="AA51" s="17">
        <f t="shared" si="4"/>
        <v>0.95069343202123413</v>
      </c>
      <c r="AB51" s="17">
        <f t="shared" si="4"/>
        <v>1.0512333965844434</v>
      </c>
    </row>
    <row r="52" spans="1:28" x14ac:dyDescent="0.35">
      <c r="A52" s="1" t="s">
        <v>76</v>
      </c>
      <c r="B52">
        <v>4</v>
      </c>
      <c r="C52">
        <v>3</v>
      </c>
      <c r="D52" s="3" t="s">
        <v>35</v>
      </c>
      <c r="E52">
        <v>9.6</v>
      </c>
      <c r="F52">
        <v>9.9</v>
      </c>
      <c r="G52">
        <v>10</v>
      </c>
      <c r="H52">
        <v>10</v>
      </c>
      <c r="I52" s="17">
        <f t="shared" si="0"/>
        <v>9.7476923076923079</v>
      </c>
      <c r="J52" s="17">
        <f t="shared" si="1"/>
        <v>10</v>
      </c>
      <c r="K52" s="2" t="s">
        <v>463</v>
      </c>
      <c r="L52" t="s">
        <v>336</v>
      </c>
      <c r="O52" t="s">
        <v>464</v>
      </c>
      <c r="P52" t="s">
        <v>450</v>
      </c>
      <c r="Q52">
        <v>9.1999999999999993</v>
      </c>
      <c r="R52">
        <v>9.1999999999999993</v>
      </c>
      <c r="S52">
        <v>9.5</v>
      </c>
      <c r="T52">
        <v>9.5</v>
      </c>
      <c r="U52" s="17">
        <f t="shared" si="2"/>
        <v>9.1999999999999993</v>
      </c>
      <c r="V52" s="17">
        <f t="shared" si="3"/>
        <v>9.5</v>
      </c>
      <c r="W52" s="2" t="s">
        <v>447</v>
      </c>
      <c r="X52" t="s">
        <v>444</v>
      </c>
      <c r="Y52" t="s">
        <v>445</v>
      </c>
      <c r="AA52" s="17">
        <f t="shared" si="4"/>
        <v>0.54769230769230859</v>
      </c>
      <c r="AB52" s="17">
        <f t="shared" si="4"/>
        <v>0.5</v>
      </c>
    </row>
    <row r="53" spans="1:28" x14ac:dyDescent="0.35">
      <c r="A53" s="1" t="s">
        <v>77</v>
      </c>
      <c r="B53">
        <v>4</v>
      </c>
      <c r="C53" s="3">
        <v>4</v>
      </c>
      <c r="D53" s="3" t="s">
        <v>35</v>
      </c>
      <c r="E53">
        <v>12.1</v>
      </c>
      <c r="F53">
        <v>11.9</v>
      </c>
      <c r="G53">
        <v>11.9</v>
      </c>
      <c r="H53">
        <v>12</v>
      </c>
      <c r="I53" s="17">
        <f t="shared" si="0"/>
        <v>11.999166666666667</v>
      </c>
      <c r="J53" s="17">
        <f t="shared" si="1"/>
        <v>11.94979079497908</v>
      </c>
      <c r="K53" s="2" t="s">
        <v>463</v>
      </c>
      <c r="L53" t="s">
        <v>336</v>
      </c>
      <c r="O53" t="s">
        <v>443</v>
      </c>
      <c r="P53" t="s">
        <v>464</v>
      </c>
      <c r="Q53">
        <v>11.2</v>
      </c>
      <c r="R53">
        <v>10.9</v>
      </c>
      <c r="S53">
        <v>11</v>
      </c>
      <c r="T53">
        <v>10.5</v>
      </c>
      <c r="U53" s="17">
        <f t="shared" si="2"/>
        <v>11.047963800904977</v>
      </c>
      <c r="V53" s="17">
        <f t="shared" si="3"/>
        <v>10.744186046511627</v>
      </c>
      <c r="W53" s="2" t="s">
        <v>447</v>
      </c>
      <c r="X53" t="s">
        <v>444</v>
      </c>
      <c r="Y53" t="s">
        <v>445</v>
      </c>
      <c r="AA53" s="17">
        <f t="shared" si="4"/>
        <v>0.95120286576169022</v>
      </c>
      <c r="AB53" s="17">
        <f t="shared" si="4"/>
        <v>1.2056047484674526</v>
      </c>
    </row>
    <row r="54" spans="1:28" x14ac:dyDescent="0.35">
      <c r="A54" s="1" t="s">
        <v>78</v>
      </c>
      <c r="B54">
        <v>4</v>
      </c>
      <c r="C54" s="3">
        <v>5</v>
      </c>
      <c r="D54" s="3" t="s">
        <v>35</v>
      </c>
      <c r="E54">
        <v>11.5</v>
      </c>
      <c r="F54">
        <v>11.4</v>
      </c>
      <c r="G54">
        <v>10.4</v>
      </c>
      <c r="H54">
        <v>10.1</v>
      </c>
      <c r="I54" s="17">
        <f t="shared" si="0"/>
        <v>11.449781659388647</v>
      </c>
      <c r="J54" s="17">
        <f t="shared" si="1"/>
        <v>10.247804878048781</v>
      </c>
      <c r="K54" s="2" t="s">
        <v>463</v>
      </c>
      <c r="L54" t="s">
        <v>336</v>
      </c>
      <c r="O54" t="s">
        <v>454</v>
      </c>
      <c r="P54" t="s">
        <v>454</v>
      </c>
      <c r="Q54">
        <v>11.2</v>
      </c>
      <c r="R54">
        <v>10.9</v>
      </c>
      <c r="S54">
        <v>10.199999999999999</v>
      </c>
      <c r="T54">
        <v>10</v>
      </c>
      <c r="U54" s="17">
        <f t="shared" si="2"/>
        <v>11.047963800904977</v>
      </c>
      <c r="V54" s="17">
        <f t="shared" si="3"/>
        <v>10.099009900990097</v>
      </c>
      <c r="W54" s="2" t="s">
        <v>447</v>
      </c>
      <c r="X54" t="s">
        <v>444</v>
      </c>
      <c r="Y54" t="s">
        <v>491</v>
      </c>
      <c r="AA54" s="17">
        <f t="shared" si="4"/>
        <v>0.40181785848366935</v>
      </c>
      <c r="AB54" s="17">
        <f t="shared" si="4"/>
        <v>0.14879497705868339</v>
      </c>
    </row>
    <row r="55" spans="1:28" x14ac:dyDescent="0.35">
      <c r="A55" s="1" t="s">
        <v>79</v>
      </c>
      <c r="B55">
        <v>4</v>
      </c>
      <c r="C55" s="3">
        <v>6</v>
      </c>
      <c r="D55" s="3" t="s">
        <v>35</v>
      </c>
      <c r="E55">
        <v>12.2</v>
      </c>
      <c r="F55">
        <v>11.8</v>
      </c>
      <c r="G55">
        <v>11.8</v>
      </c>
      <c r="H55">
        <v>11.7</v>
      </c>
      <c r="I55" s="17">
        <f t="shared" si="0"/>
        <v>11.996666666666666</v>
      </c>
      <c r="J55" s="17">
        <f t="shared" si="1"/>
        <v>11.749787234042554</v>
      </c>
      <c r="K55" s="2" t="s">
        <v>463</v>
      </c>
      <c r="L55" t="s">
        <v>336</v>
      </c>
      <c r="O55" t="s">
        <v>450</v>
      </c>
      <c r="P55" t="s">
        <v>443</v>
      </c>
      <c r="Q55">
        <v>11.8</v>
      </c>
      <c r="R55">
        <v>11.5</v>
      </c>
      <c r="S55">
        <v>11.6</v>
      </c>
      <c r="T55">
        <v>11.6</v>
      </c>
      <c r="U55" s="17">
        <f t="shared" si="2"/>
        <v>11.648068669527897</v>
      </c>
      <c r="V55" s="17">
        <f t="shared" si="3"/>
        <v>11.6</v>
      </c>
      <c r="W55" s="2" t="s">
        <v>447</v>
      </c>
      <c r="X55" t="s">
        <v>444</v>
      </c>
      <c r="Y55" t="s">
        <v>492</v>
      </c>
      <c r="AA55" s="17">
        <f t="shared" si="4"/>
        <v>0.3485979971387696</v>
      </c>
      <c r="AB55" s="17">
        <f t="shared" si="4"/>
        <v>0.14978723404255412</v>
      </c>
    </row>
    <row r="56" spans="1:28" x14ac:dyDescent="0.35">
      <c r="A56" s="1" t="s">
        <v>80</v>
      </c>
      <c r="B56">
        <v>4</v>
      </c>
      <c r="C56" s="3">
        <v>7</v>
      </c>
      <c r="D56" s="3" t="s">
        <v>35</v>
      </c>
      <c r="E56">
        <v>12.2</v>
      </c>
      <c r="F56">
        <v>12.3</v>
      </c>
      <c r="G56">
        <v>12.1</v>
      </c>
      <c r="H56">
        <v>12</v>
      </c>
      <c r="I56" s="17">
        <f t="shared" si="0"/>
        <v>12.249795918367347</v>
      </c>
      <c r="J56" s="17">
        <f t="shared" si="1"/>
        <v>12.049792531120334</v>
      </c>
      <c r="K56" s="2" t="s">
        <v>463</v>
      </c>
      <c r="L56" t="s">
        <v>336</v>
      </c>
      <c r="O56" t="s">
        <v>450</v>
      </c>
      <c r="P56" t="s">
        <v>446</v>
      </c>
      <c r="Q56">
        <v>12</v>
      </c>
      <c r="R56">
        <v>12.1</v>
      </c>
      <c r="S56">
        <v>11.4</v>
      </c>
      <c r="T56">
        <v>11.2</v>
      </c>
      <c r="U56" s="17">
        <f t="shared" si="2"/>
        <v>12.049792531120334</v>
      </c>
      <c r="V56" s="17">
        <f t="shared" si="3"/>
        <v>11.299115044247786</v>
      </c>
      <c r="W56" s="2" t="s">
        <v>447</v>
      </c>
      <c r="X56" t="s">
        <v>444</v>
      </c>
      <c r="Y56" t="s">
        <v>493</v>
      </c>
      <c r="AA56" s="17">
        <f t="shared" si="4"/>
        <v>0.20000338724701372</v>
      </c>
      <c r="AB56" s="17">
        <f t="shared" si="4"/>
        <v>0.75067748687254721</v>
      </c>
    </row>
    <row r="57" spans="1:28" x14ac:dyDescent="0.35">
      <c r="A57" s="1" t="s">
        <v>81</v>
      </c>
      <c r="B57">
        <v>4</v>
      </c>
      <c r="C57" s="3">
        <v>8</v>
      </c>
      <c r="D57" s="3" t="s">
        <v>35</v>
      </c>
      <c r="E57">
        <v>9.8000000000000007</v>
      </c>
      <c r="F57">
        <v>10.3</v>
      </c>
      <c r="G57">
        <v>10.1</v>
      </c>
      <c r="H57">
        <v>10.1</v>
      </c>
      <c r="I57" s="17">
        <f t="shared" si="0"/>
        <v>10.043781094527365</v>
      </c>
      <c r="J57" s="17">
        <f t="shared" si="1"/>
        <v>10.1</v>
      </c>
      <c r="K57" s="2" t="s">
        <v>463</v>
      </c>
      <c r="L57" t="s">
        <v>336</v>
      </c>
      <c r="O57" t="s">
        <v>464</v>
      </c>
      <c r="P57" t="s">
        <v>454</v>
      </c>
      <c r="Q57">
        <v>9.5</v>
      </c>
      <c r="R57">
        <v>9.4</v>
      </c>
      <c r="S57">
        <v>9.4</v>
      </c>
      <c r="T57">
        <v>9.5</v>
      </c>
      <c r="U57" s="17">
        <f t="shared" si="2"/>
        <v>9.4497354497354511</v>
      </c>
      <c r="V57" s="17">
        <f t="shared" si="3"/>
        <v>9.4497354497354511</v>
      </c>
      <c r="W57" s="2" t="s">
        <v>447</v>
      </c>
      <c r="X57" t="s">
        <v>444</v>
      </c>
      <c r="Y57" t="s">
        <v>494</v>
      </c>
      <c r="AA57" s="17">
        <f t="shared" si="4"/>
        <v>0.59404564479191357</v>
      </c>
      <c r="AB57" s="17">
        <f t="shared" si="4"/>
        <v>0.65026455026454855</v>
      </c>
    </row>
    <row r="58" spans="1:28" x14ac:dyDescent="0.35">
      <c r="A58" s="1" t="s">
        <v>82</v>
      </c>
      <c r="B58">
        <v>4</v>
      </c>
      <c r="C58" s="3">
        <v>9</v>
      </c>
      <c r="D58" s="3" t="s">
        <v>35</v>
      </c>
      <c r="E58">
        <v>10.4</v>
      </c>
      <c r="F58">
        <v>10.4</v>
      </c>
      <c r="G58">
        <v>10.4</v>
      </c>
      <c r="H58">
        <v>10.5</v>
      </c>
      <c r="I58" s="17">
        <f t="shared" si="0"/>
        <v>10.4</v>
      </c>
      <c r="J58" s="17">
        <f t="shared" si="1"/>
        <v>10.44976076555024</v>
      </c>
      <c r="K58" s="2" t="s">
        <v>463</v>
      </c>
      <c r="L58" t="s">
        <v>336</v>
      </c>
      <c r="O58" t="s">
        <v>446</v>
      </c>
      <c r="P58" t="s">
        <v>446</v>
      </c>
      <c r="Q58">
        <v>10.5</v>
      </c>
      <c r="R58">
        <v>10.4</v>
      </c>
      <c r="S58">
        <v>10.4</v>
      </c>
      <c r="T58">
        <v>10.3</v>
      </c>
      <c r="U58" s="17">
        <f t="shared" si="2"/>
        <v>10.44976076555024</v>
      </c>
      <c r="V58" s="17">
        <f t="shared" si="3"/>
        <v>10.349758454106279</v>
      </c>
      <c r="W58" s="2" t="s">
        <v>447</v>
      </c>
      <c r="X58" t="s">
        <v>444</v>
      </c>
      <c r="Y58" t="s">
        <v>445</v>
      </c>
      <c r="AA58" s="17">
        <f t="shared" si="4"/>
        <v>-4.9760765550239228E-2</v>
      </c>
      <c r="AB58" s="17">
        <f t="shared" si="4"/>
        <v>0.10000231144396032</v>
      </c>
    </row>
    <row r="59" spans="1:28" x14ac:dyDescent="0.35">
      <c r="A59" s="1" t="s">
        <v>68</v>
      </c>
      <c r="B59">
        <v>4</v>
      </c>
      <c r="C59">
        <v>10</v>
      </c>
      <c r="D59" s="3" t="s">
        <v>35</v>
      </c>
      <c r="E59">
        <v>12.7</v>
      </c>
      <c r="F59">
        <v>12.5</v>
      </c>
      <c r="G59">
        <v>12.6</v>
      </c>
      <c r="H59">
        <v>12.5</v>
      </c>
      <c r="I59" s="17">
        <f t="shared" si="0"/>
        <v>12.59920634920635</v>
      </c>
      <c r="J59" s="17">
        <f t="shared" si="1"/>
        <v>12.549800796812749</v>
      </c>
      <c r="K59" s="2" t="s">
        <v>463</v>
      </c>
      <c r="L59" t="s">
        <v>336</v>
      </c>
      <c r="M59" t="s">
        <v>488</v>
      </c>
      <c r="O59" t="s">
        <v>446</v>
      </c>
      <c r="P59" t="s">
        <v>450</v>
      </c>
      <c r="Q59">
        <v>12.3</v>
      </c>
      <c r="R59">
        <v>12.3</v>
      </c>
      <c r="S59">
        <v>12.2</v>
      </c>
      <c r="T59">
        <v>12.1</v>
      </c>
      <c r="U59" s="17">
        <f t="shared" si="2"/>
        <v>12.3</v>
      </c>
      <c r="V59" s="17">
        <f t="shared" si="3"/>
        <v>12.149794238683127</v>
      </c>
      <c r="W59" s="2" t="s">
        <v>447</v>
      </c>
      <c r="X59" t="s">
        <v>444</v>
      </c>
      <c r="Y59" t="s">
        <v>445</v>
      </c>
      <c r="AA59" s="17">
        <f t="shared" si="4"/>
        <v>0.29920634920634903</v>
      </c>
      <c r="AB59" s="17">
        <f t="shared" si="4"/>
        <v>0.40000655812962194</v>
      </c>
    </row>
    <row r="60" spans="1:28" x14ac:dyDescent="0.35">
      <c r="A60" s="1" t="s">
        <v>69</v>
      </c>
      <c r="B60">
        <v>4</v>
      </c>
      <c r="C60">
        <v>11</v>
      </c>
      <c r="D60" s="3" t="s">
        <v>35</v>
      </c>
      <c r="E60">
        <v>13.3</v>
      </c>
      <c r="F60">
        <v>13.1</v>
      </c>
      <c r="G60">
        <v>13</v>
      </c>
      <c r="H60">
        <v>13</v>
      </c>
      <c r="I60" s="17">
        <f t="shared" si="0"/>
        <v>13.199242424242422</v>
      </c>
      <c r="J60" s="17">
        <f t="shared" si="1"/>
        <v>13</v>
      </c>
      <c r="K60" s="2" t="s">
        <v>463</v>
      </c>
      <c r="L60" t="s">
        <v>336</v>
      </c>
      <c r="O60" t="s">
        <v>450</v>
      </c>
      <c r="P60" t="s">
        <v>443</v>
      </c>
      <c r="Q60">
        <v>12.6</v>
      </c>
      <c r="R60">
        <v>12.5</v>
      </c>
      <c r="S60">
        <v>12.6</v>
      </c>
      <c r="T60">
        <v>12.5</v>
      </c>
      <c r="U60" s="17">
        <f t="shared" si="2"/>
        <v>12.549800796812749</v>
      </c>
      <c r="V60" s="17">
        <f t="shared" si="3"/>
        <v>12.549800796812749</v>
      </c>
      <c r="W60" s="2" t="s">
        <v>447</v>
      </c>
      <c r="X60" t="s">
        <v>444</v>
      </c>
      <c r="Y60" t="s">
        <v>445</v>
      </c>
      <c r="AA60" s="17">
        <f t="shared" si="4"/>
        <v>0.64944162742967393</v>
      </c>
      <c r="AB60" s="17">
        <f t="shared" si="4"/>
        <v>0.45019920318725148</v>
      </c>
    </row>
    <row r="61" spans="1:28" x14ac:dyDescent="0.35">
      <c r="A61" s="1" t="s">
        <v>70</v>
      </c>
      <c r="B61">
        <v>4</v>
      </c>
      <c r="C61">
        <v>12</v>
      </c>
      <c r="D61" s="3" t="s">
        <v>35</v>
      </c>
      <c r="E61">
        <v>12.3</v>
      </c>
      <c r="F61">
        <v>11.9</v>
      </c>
      <c r="G61">
        <v>12.1</v>
      </c>
      <c r="H61">
        <v>12.1</v>
      </c>
      <c r="I61" s="17">
        <f t="shared" si="0"/>
        <v>12.096694214876035</v>
      </c>
      <c r="J61" s="17">
        <f t="shared" si="1"/>
        <v>12.1</v>
      </c>
      <c r="K61" s="2" t="s">
        <v>463</v>
      </c>
      <c r="L61" t="s">
        <v>336</v>
      </c>
      <c r="O61" t="s">
        <v>446</v>
      </c>
      <c r="P61" t="s">
        <v>446</v>
      </c>
      <c r="Q61">
        <v>11.7</v>
      </c>
      <c r="R61">
        <v>11.4</v>
      </c>
      <c r="S61">
        <v>11.7</v>
      </c>
      <c r="T61">
        <v>11.3</v>
      </c>
      <c r="U61" s="17">
        <f t="shared" si="2"/>
        <v>11.548051948051949</v>
      </c>
      <c r="V61" s="17">
        <f t="shared" si="3"/>
        <v>11.496521739130435</v>
      </c>
      <c r="W61" s="2" t="s">
        <v>447</v>
      </c>
      <c r="X61" t="s">
        <v>444</v>
      </c>
      <c r="Y61" t="s">
        <v>495</v>
      </c>
      <c r="AA61" s="17">
        <f t="shared" si="4"/>
        <v>0.54864226682408557</v>
      </c>
      <c r="AB61" s="17">
        <f t="shared" si="4"/>
        <v>0.60347826086956502</v>
      </c>
    </row>
    <row r="62" spans="1:28" x14ac:dyDescent="0.35">
      <c r="A62" s="1" t="s">
        <v>71</v>
      </c>
      <c r="B62">
        <v>4</v>
      </c>
      <c r="C62">
        <v>13</v>
      </c>
      <c r="D62" s="3" t="s">
        <v>35</v>
      </c>
      <c r="E62">
        <v>12.3</v>
      </c>
      <c r="F62">
        <v>12.9</v>
      </c>
      <c r="G62">
        <v>13.3</v>
      </c>
      <c r="H62">
        <v>13.1</v>
      </c>
      <c r="I62" s="17">
        <f t="shared" si="0"/>
        <v>12.592857142857143</v>
      </c>
      <c r="J62" s="17">
        <f t="shared" si="1"/>
        <v>13.199242424242422</v>
      </c>
      <c r="K62" s="2" t="s">
        <v>463</v>
      </c>
      <c r="L62" t="s">
        <v>336</v>
      </c>
      <c r="O62" t="s">
        <v>446</v>
      </c>
      <c r="P62" t="s">
        <v>450</v>
      </c>
      <c r="Q62">
        <v>12.7</v>
      </c>
      <c r="R62">
        <v>13</v>
      </c>
      <c r="S62">
        <v>12.6</v>
      </c>
      <c r="T62">
        <v>12.6</v>
      </c>
      <c r="U62" s="17">
        <f t="shared" si="2"/>
        <v>12.848249027237355</v>
      </c>
      <c r="V62" s="17">
        <f t="shared" si="3"/>
        <v>12.600000000000001</v>
      </c>
      <c r="W62" s="2" t="s">
        <v>447</v>
      </c>
      <c r="X62" t="s">
        <v>444</v>
      </c>
      <c r="Y62" t="s">
        <v>496</v>
      </c>
      <c r="AA62" s="17">
        <f t="shared" si="4"/>
        <v>-0.25539188438021121</v>
      </c>
      <c r="AB62" s="17">
        <f t="shared" si="4"/>
        <v>0.59924242424242102</v>
      </c>
    </row>
    <row r="63" spans="1:28" x14ac:dyDescent="0.35">
      <c r="A63" s="1" t="s">
        <v>72</v>
      </c>
      <c r="B63">
        <v>4</v>
      </c>
      <c r="C63">
        <v>14</v>
      </c>
      <c r="D63" s="3" t="s">
        <v>35</v>
      </c>
      <c r="E63">
        <v>12.7</v>
      </c>
      <c r="F63">
        <v>12.3</v>
      </c>
      <c r="G63">
        <v>12.5</v>
      </c>
      <c r="H63">
        <v>12.2</v>
      </c>
      <c r="I63" s="17">
        <f t="shared" si="0"/>
        <v>12.4968</v>
      </c>
      <c r="J63" s="17">
        <f t="shared" si="1"/>
        <v>12.348178137651821</v>
      </c>
      <c r="K63" s="2" t="s">
        <v>463</v>
      </c>
      <c r="L63" t="s">
        <v>336</v>
      </c>
      <c r="O63" t="s">
        <v>446</v>
      </c>
      <c r="P63" t="s">
        <v>446</v>
      </c>
      <c r="Q63">
        <v>11.6</v>
      </c>
      <c r="R63">
        <v>11.1</v>
      </c>
      <c r="S63">
        <v>11.6</v>
      </c>
      <c r="T63">
        <v>11.3</v>
      </c>
      <c r="U63" s="17">
        <f t="shared" si="2"/>
        <v>11.344493392070483</v>
      </c>
      <c r="V63" s="17">
        <f t="shared" si="3"/>
        <v>11.448034934497816</v>
      </c>
      <c r="W63" s="2" t="s">
        <v>447</v>
      </c>
      <c r="X63" t="s">
        <v>444</v>
      </c>
      <c r="Y63" t="s">
        <v>466</v>
      </c>
      <c r="AA63" s="17">
        <f t="shared" si="4"/>
        <v>1.1523066079295177</v>
      </c>
      <c r="AB63" s="17">
        <f t="shared" si="4"/>
        <v>0.90014320315400553</v>
      </c>
    </row>
    <row r="64" spans="1:28" x14ac:dyDescent="0.35">
      <c r="A64" s="1" t="s">
        <v>73</v>
      </c>
      <c r="B64">
        <v>4</v>
      </c>
      <c r="C64">
        <v>15</v>
      </c>
      <c r="D64" s="3" t="s">
        <v>35</v>
      </c>
      <c r="E64">
        <v>14.3</v>
      </c>
      <c r="F64">
        <v>14</v>
      </c>
      <c r="G64">
        <v>14.3</v>
      </c>
      <c r="H64">
        <v>14</v>
      </c>
      <c r="I64" s="17">
        <f t="shared" si="0"/>
        <v>14.148409893992934</v>
      </c>
      <c r="J64" s="17">
        <f t="shared" si="1"/>
        <v>14.148409893992934</v>
      </c>
      <c r="K64" s="2" t="s">
        <v>463</v>
      </c>
      <c r="L64" t="s">
        <v>336</v>
      </c>
      <c r="O64" t="s">
        <v>464</v>
      </c>
      <c r="P64" t="s">
        <v>464</v>
      </c>
      <c r="Q64">
        <v>13.2</v>
      </c>
      <c r="R64">
        <v>13.5</v>
      </c>
      <c r="S64">
        <v>13.3</v>
      </c>
      <c r="T64">
        <v>13.5</v>
      </c>
      <c r="U64" s="17">
        <f t="shared" si="2"/>
        <v>13.348314606741575</v>
      </c>
      <c r="V64" s="17">
        <f t="shared" si="3"/>
        <v>13.399253731343284</v>
      </c>
      <c r="W64" s="2" t="s">
        <v>447</v>
      </c>
      <c r="X64" t="s">
        <v>444</v>
      </c>
      <c r="Y64" t="s">
        <v>497</v>
      </c>
      <c r="AA64" s="17">
        <f t="shared" si="4"/>
        <v>0.80009528725135937</v>
      </c>
      <c r="AB64" s="17">
        <f t="shared" si="4"/>
        <v>0.74915616264964946</v>
      </c>
    </row>
    <row r="65" spans="1:28" x14ac:dyDescent="0.35">
      <c r="A65" s="1" t="s">
        <v>74</v>
      </c>
      <c r="B65">
        <v>4</v>
      </c>
      <c r="C65">
        <v>16</v>
      </c>
      <c r="D65" s="3" t="s">
        <v>35</v>
      </c>
      <c r="E65">
        <v>14.2</v>
      </c>
      <c r="F65">
        <v>14.2</v>
      </c>
      <c r="G65">
        <v>13.1</v>
      </c>
      <c r="H65">
        <v>13.1</v>
      </c>
      <c r="I65" s="17">
        <f t="shared" si="0"/>
        <v>14.2</v>
      </c>
      <c r="J65" s="17">
        <f t="shared" si="1"/>
        <v>13.1</v>
      </c>
      <c r="K65" s="2" t="s">
        <v>463</v>
      </c>
      <c r="L65" t="s">
        <v>336</v>
      </c>
      <c r="O65" t="s">
        <v>446</v>
      </c>
      <c r="P65" t="s">
        <v>446</v>
      </c>
      <c r="Q65">
        <v>13.5</v>
      </c>
      <c r="R65">
        <v>13.5</v>
      </c>
      <c r="S65">
        <v>11.8</v>
      </c>
      <c r="T65">
        <v>11.7</v>
      </c>
      <c r="U65" s="17">
        <f t="shared" si="2"/>
        <v>13.5</v>
      </c>
      <c r="V65" s="17">
        <f t="shared" si="3"/>
        <v>11.749787234042554</v>
      </c>
      <c r="W65" s="2" t="s">
        <v>447</v>
      </c>
      <c r="X65" t="s">
        <v>444</v>
      </c>
      <c r="Y65" t="s">
        <v>498</v>
      </c>
      <c r="AA65" s="17">
        <f t="shared" si="4"/>
        <v>0.69999999999999929</v>
      </c>
      <c r="AB65" s="17">
        <f t="shared" si="4"/>
        <v>1.3502127659574459</v>
      </c>
    </row>
    <row r="66" spans="1:28" x14ac:dyDescent="0.35">
      <c r="A66" s="1" t="s">
        <v>83</v>
      </c>
      <c r="B66">
        <v>5</v>
      </c>
      <c r="C66">
        <v>1</v>
      </c>
      <c r="D66" s="3" t="s">
        <v>18</v>
      </c>
      <c r="E66">
        <v>12.6</v>
      </c>
      <c r="F66">
        <v>12.5</v>
      </c>
      <c r="G66">
        <v>12.7</v>
      </c>
      <c r="H66">
        <v>12.7</v>
      </c>
      <c r="I66" s="17">
        <f t="shared" si="0"/>
        <v>12.549800796812749</v>
      </c>
      <c r="J66" s="17">
        <f t="shared" si="1"/>
        <v>12.7</v>
      </c>
      <c r="K66" s="2" t="s">
        <v>463</v>
      </c>
      <c r="L66" t="s">
        <v>336</v>
      </c>
      <c r="O66" t="s">
        <v>450</v>
      </c>
      <c r="P66" t="s">
        <v>450</v>
      </c>
      <c r="Q66">
        <v>12.4</v>
      </c>
      <c r="R66">
        <v>12.3</v>
      </c>
      <c r="S66">
        <v>12.2</v>
      </c>
      <c r="T66">
        <v>12.3</v>
      </c>
      <c r="U66" s="17">
        <f t="shared" si="2"/>
        <v>12.349797570850203</v>
      </c>
      <c r="V66" s="17">
        <f t="shared" si="3"/>
        <v>12.249795918367347</v>
      </c>
      <c r="W66" s="2" t="s">
        <v>447</v>
      </c>
      <c r="X66" t="s">
        <v>444</v>
      </c>
      <c r="Y66" t="s">
        <v>499</v>
      </c>
      <c r="Z66" t="s">
        <v>456</v>
      </c>
      <c r="AA66" s="17">
        <f t="shared" si="4"/>
        <v>0.20000322596254527</v>
      </c>
      <c r="AB66" s="17">
        <f t="shared" si="4"/>
        <v>0.45020408163265202</v>
      </c>
    </row>
    <row r="67" spans="1:28" x14ac:dyDescent="0.35">
      <c r="A67" s="1" t="s">
        <v>94</v>
      </c>
      <c r="B67">
        <v>5</v>
      </c>
      <c r="C67">
        <v>2</v>
      </c>
      <c r="D67" s="3" t="s">
        <v>18</v>
      </c>
      <c r="E67">
        <v>14.7</v>
      </c>
      <c r="F67">
        <v>14.8</v>
      </c>
      <c r="G67">
        <v>16.2</v>
      </c>
      <c r="H67">
        <v>15.8</v>
      </c>
      <c r="I67" s="17">
        <f t="shared" ref="I67:I130" si="5">HARMEAN(E67,F67)</f>
        <v>14.749830508474577</v>
      </c>
      <c r="J67" s="17">
        <f t="shared" ref="J67:J130" si="6">HARMEAN(G67,H67)</f>
        <v>15.9975</v>
      </c>
      <c r="K67" s="2" t="s">
        <v>463</v>
      </c>
      <c r="L67" t="s">
        <v>336</v>
      </c>
      <c r="M67" t="s">
        <v>500</v>
      </c>
      <c r="O67" t="s">
        <v>450</v>
      </c>
      <c r="P67" t="s">
        <v>450</v>
      </c>
      <c r="Q67">
        <v>14.5</v>
      </c>
      <c r="R67">
        <v>14.3</v>
      </c>
      <c r="S67">
        <v>15.1</v>
      </c>
      <c r="T67">
        <v>16</v>
      </c>
      <c r="U67" s="17">
        <f t="shared" ref="U67:U130" si="7">IFERROR(HARMEAN(Q67,R67),"")</f>
        <v>14.399305555555557</v>
      </c>
      <c r="V67" s="17">
        <f t="shared" ref="V67:V130" si="8">IFERROR(HARMEAN(S67,T67),"")</f>
        <v>15.536977491961414</v>
      </c>
      <c r="W67" s="2" t="s">
        <v>447</v>
      </c>
      <c r="X67" t="s">
        <v>444</v>
      </c>
      <c r="Y67" t="s">
        <v>501</v>
      </c>
      <c r="Z67" t="s">
        <v>456</v>
      </c>
      <c r="AA67" s="17">
        <f t="shared" ref="AA67:AB130" si="9">IFERROR(I67-U67,"")</f>
        <v>0.35052495291902019</v>
      </c>
      <c r="AB67" s="17">
        <f t="shared" si="9"/>
        <v>0.46052250803858641</v>
      </c>
    </row>
    <row r="68" spans="1:28" x14ac:dyDescent="0.35">
      <c r="A68" s="1" t="s">
        <v>95</v>
      </c>
      <c r="B68">
        <v>5</v>
      </c>
      <c r="C68">
        <v>3</v>
      </c>
      <c r="D68" s="3" t="s">
        <v>18</v>
      </c>
      <c r="E68">
        <v>15.1</v>
      </c>
      <c r="F68">
        <v>15</v>
      </c>
      <c r="G68">
        <v>15.1</v>
      </c>
      <c r="H68">
        <v>15.2</v>
      </c>
      <c r="I68" s="17">
        <f t="shared" si="5"/>
        <v>15.04983388704319</v>
      </c>
      <c r="J68" s="17">
        <f t="shared" si="6"/>
        <v>15.149834983498351</v>
      </c>
      <c r="K68" s="2" t="s">
        <v>463</v>
      </c>
      <c r="L68" t="s">
        <v>336</v>
      </c>
      <c r="O68" t="s">
        <v>450</v>
      </c>
      <c r="P68" t="s">
        <v>443</v>
      </c>
      <c r="Q68">
        <v>15</v>
      </c>
      <c r="R68">
        <v>15</v>
      </c>
      <c r="S68">
        <v>15</v>
      </c>
      <c r="T68">
        <v>15</v>
      </c>
      <c r="U68" s="17">
        <f t="shared" si="7"/>
        <v>15</v>
      </c>
      <c r="V68" s="17">
        <f t="shared" si="8"/>
        <v>15</v>
      </c>
      <c r="W68" s="2" t="s">
        <v>447</v>
      </c>
      <c r="X68" t="s">
        <v>444</v>
      </c>
      <c r="Y68" t="s">
        <v>445</v>
      </c>
      <c r="AA68" s="17">
        <f t="shared" si="9"/>
        <v>4.9833887043190472E-2</v>
      </c>
      <c r="AB68" s="17">
        <f t="shared" si="9"/>
        <v>0.14983498349835145</v>
      </c>
    </row>
    <row r="69" spans="1:28" x14ac:dyDescent="0.35">
      <c r="A69" s="1" t="s">
        <v>96</v>
      </c>
      <c r="B69">
        <v>5</v>
      </c>
      <c r="C69" s="3">
        <v>4</v>
      </c>
      <c r="D69" s="3" t="s">
        <v>18</v>
      </c>
      <c r="E69">
        <v>10.199999999999999</v>
      </c>
      <c r="F69">
        <v>10.199999999999999</v>
      </c>
      <c r="G69">
        <v>10.3</v>
      </c>
      <c r="H69">
        <v>10.5</v>
      </c>
      <c r="I69" s="17">
        <f t="shared" si="5"/>
        <v>10.199999999999999</v>
      </c>
      <c r="J69" s="17">
        <f t="shared" si="6"/>
        <v>10.399038461538462</v>
      </c>
      <c r="K69" s="2" t="s">
        <v>463</v>
      </c>
      <c r="L69" t="s">
        <v>336</v>
      </c>
      <c r="O69" t="s">
        <v>450</v>
      </c>
      <c r="P69" t="s">
        <v>450</v>
      </c>
      <c r="Q69">
        <v>10</v>
      </c>
      <c r="R69">
        <v>10</v>
      </c>
      <c r="S69">
        <v>10.3</v>
      </c>
      <c r="T69">
        <v>10.199999999999999</v>
      </c>
      <c r="U69" s="17">
        <f t="shared" si="7"/>
        <v>10</v>
      </c>
      <c r="V69" s="17">
        <f t="shared" si="8"/>
        <v>10.249756097560976</v>
      </c>
      <c r="W69" s="2" t="s">
        <v>447</v>
      </c>
      <c r="X69" t="s">
        <v>444</v>
      </c>
      <c r="Y69" t="s">
        <v>445</v>
      </c>
      <c r="AA69" s="17">
        <f t="shared" si="9"/>
        <v>0.19999999999999929</v>
      </c>
      <c r="AB69" s="17">
        <f t="shared" si="9"/>
        <v>0.14928236397748584</v>
      </c>
    </row>
    <row r="70" spans="1:28" x14ac:dyDescent="0.35">
      <c r="A70" s="1" t="s">
        <v>97</v>
      </c>
      <c r="B70">
        <v>5</v>
      </c>
      <c r="C70" s="3">
        <v>5</v>
      </c>
      <c r="D70" s="3" t="s">
        <v>18</v>
      </c>
      <c r="E70">
        <v>12.2</v>
      </c>
      <c r="F70">
        <v>12.4</v>
      </c>
      <c r="G70">
        <v>12.4</v>
      </c>
      <c r="H70">
        <v>12.3</v>
      </c>
      <c r="I70" s="17">
        <f t="shared" si="5"/>
        <v>12.299186991869917</v>
      </c>
      <c r="J70" s="17">
        <f t="shared" si="6"/>
        <v>12.349797570850203</v>
      </c>
      <c r="K70" s="2" t="s">
        <v>463</v>
      </c>
      <c r="L70" t="s">
        <v>336</v>
      </c>
      <c r="O70" t="s">
        <v>450</v>
      </c>
      <c r="P70" t="s">
        <v>450</v>
      </c>
      <c r="Q70">
        <v>12</v>
      </c>
      <c r="R70">
        <v>12</v>
      </c>
      <c r="S70">
        <v>12.2</v>
      </c>
      <c r="T70">
        <v>11.8</v>
      </c>
      <c r="U70" s="17">
        <f t="shared" si="7"/>
        <v>12</v>
      </c>
      <c r="V70" s="17">
        <f t="shared" si="8"/>
        <v>11.996666666666666</v>
      </c>
      <c r="W70" s="2" t="s">
        <v>447</v>
      </c>
      <c r="X70" t="s">
        <v>444</v>
      </c>
      <c r="Y70" t="s">
        <v>502</v>
      </c>
      <c r="AA70" s="17">
        <f t="shared" si="9"/>
        <v>0.2991869918699166</v>
      </c>
      <c r="AB70" s="17">
        <f t="shared" si="9"/>
        <v>0.3531309041835371</v>
      </c>
    </row>
    <row r="71" spans="1:28" x14ac:dyDescent="0.35">
      <c r="A71" s="1" t="s">
        <v>98</v>
      </c>
      <c r="B71">
        <v>5</v>
      </c>
      <c r="C71" s="3">
        <v>6</v>
      </c>
      <c r="D71" s="3" t="s">
        <v>18</v>
      </c>
      <c r="E71">
        <v>12.8</v>
      </c>
      <c r="F71">
        <v>12.8</v>
      </c>
      <c r="G71">
        <v>12.6</v>
      </c>
      <c r="H71">
        <v>12.7</v>
      </c>
      <c r="I71" s="17">
        <f t="shared" si="5"/>
        <v>12.8</v>
      </c>
      <c r="J71" s="17">
        <f t="shared" si="6"/>
        <v>12.649802371541503</v>
      </c>
      <c r="K71" s="2" t="s">
        <v>463</v>
      </c>
      <c r="L71" t="s">
        <v>336</v>
      </c>
      <c r="O71" t="s">
        <v>443</v>
      </c>
      <c r="P71" t="s">
        <v>450</v>
      </c>
      <c r="Q71">
        <v>13</v>
      </c>
      <c r="R71">
        <v>12.6</v>
      </c>
      <c r="S71">
        <v>12.7</v>
      </c>
      <c r="T71">
        <v>12.4</v>
      </c>
      <c r="U71" s="17">
        <f t="shared" si="7"/>
        <v>12.796875</v>
      </c>
      <c r="V71" s="17">
        <f t="shared" si="8"/>
        <v>12.54820717131474</v>
      </c>
      <c r="W71" s="2" t="s">
        <v>447</v>
      </c>
      <c r="X71" t="s">
        <v>444</v>
      </c>
      <c r="Y71" t="s">
        <v>503</v>
      </c>
      <c r="Z71" t="s">
        <v>456</v>
      </c>
      <c r="AA71" s="17">
        <f t="shared" si="9"/>
        <v>3.1250000000007105E-3</v>
      </c>
      <c r="AB71" s="17">
        <f t="shared" si="9"/>
        <v>0.10159520022676283</v>
      </c>
    </row>
    <row r="72" spans="1:28" x14ac:dyDescent="0.35">
      <c r="A72" s="1" t="s">
        <v>504</v>
      </c>
      <c r="B72">
        <v>5</v>
      </c>
      <c r="C72" s="3">
        <v>7</v>
      </c>
      <c r="D72" s="3" t="s">
        <v>18</v>
      </c>
      <c r="E72">
        <v>12.5</v>
      </c>
      <c r="F72">
        <v>12.4</v>
      </c>
      <c r="G72">
        <v>12.1</v>
      </c>
      <c r="H72">
        <v>12</v>
      </c>
      <c r="I72" s="17">
        <f t="shared" si="5"/>
        <v>12.449799196787149</v>
      </c>
      <c r="J72" s="17">
        <f t="shared" si="6"/>
        <v>12.049792531120334</v>
      </c>
      <c r="K72" s="2" t="s">
        <v>463</v>
      </c>
      <c r="L72" t="s">
        <v>336</v>
      </c>
      <c r="M72" t="s">
        <v>488</v>
      </c>
      <c r="O72" t="s">
        <v>443</v>
      </c>
      <c r="P72" t="s">
        <v>443</v>
      </c>
      <c r="Q72">
        <v>12.5</v>
      </c>
      <c r="S72">
        <v>12.2</v>
      </c>
      <c r="U72" s="17">
        <f t="shared" si="7"/>
        <v>12.5</v>
      </c>
      <c r="V72" s="17">
        <f t="shared" si="8"/>
        <v>12.2</v>
      </c>
      <c r="W72" s="2" t="s">
        <v>447</v>
      </c>
      <c r="X72" t="s">
        <v>444</v>
      </c>
      <c r="Y72" t="s">
        <v>505</v>
      </c>
      <c r="AA72" s="17">
        <f t="shared" si="9"/>
        <v>-5.0200803212851142E-2</v>
      </c>
      <c r="AB72" s="17">
        <f t="shared" si="9"/>
        <v>-0.15020746887966574</v>
      </c>
    </row>
    <row r="73" spans="1:28" x14ac:dyDescent="0.35">
      <c r="A73" s="1" t="s">
        <v>506</v>
      </c>
      <c r="B73">
        <v>5</v>
      </c>
      <c r="C73" s="3">
        <v>7</v>
      </c>
      <c r="D73" s="3" t="s">
        <v>18</v>
      </c>
      <c r="I73" s="17" t="e">
        <f t="shared" si="5"/>
        <v>#N/A</v>
      </c>
      <c r="J73" s="17" t="e">
        <f t="shared" si="6"/>
        <v>#N/A</v>
      </c>
      <c r="K73" s="2"/>
      <c r="O73" t="s">
        <v>450</v>
      </c>
      <c r="P73" t="s">
        <v>450</v>
      </c>
      <c r="Q73">
        <v>13.5</v>
      </c>
      <c r="R73">
        <v>13.7</v>
      </c>
      <c r="S73">
        <v>12.7</v>
      </c>
      <c r="T73">
        <v>12.7</v>
      </c>
      <c r="U73" s="17">
        <f t="shared" si="7"/>
        <v>13.599264705882351</v>
      </c>
      <c r="V73" s="17">
        <f t="shared" si="8"/>
        <v>12.7</v>
      </c>
      <c r="W73" s="2" t="s">
        <v>447</v>
      </c>
      <c r="X73" t="s">
        <v>444</v>
      </c>
      <c r="AA73" s="17" t="str">
        <f t="shared" si="9"/>
        <v/>
      </c>
      <c r="AB73" s="17" t="str">
        <f t="shared" si="9"/>
        <v/>
      </c>
    </row>
    <row r="74" spans="1:28" x14ac:dyDescent="0.35">
      <c r="A74" s="1" t="s">
        <v>507</v>
      </c>
      <c r="B74">
        <v>5</v>
      </c>
      <c r="C74" s="3">
        <v>8</v>
      </c>
      <c r="D74" s="3" t="s">
        <v>18</v>
      </c>
      <c r="E74">
        <v>14.6</v>
      </c>
      <c r="F74">
        <v>14.7</v>
      </c>
      <c r="G74">
        <v>14.4</v>
      </c>
      <c r="H74">
        <v>14.5</v>
      </c>
      <c r="I74" s="17">
        <f t="shared" si="5"/>
        <v>14.649829351535834</v>
      </c>
      <c r="J74" s="17">
        <f t="shared" si="6"/>
        <v>14.449826989619377</v>
      </c>
      <c r="K74" s="2" t="s">
        <v>463</v>
      </c>
      <c r="L74" t="s">
        <v>336</v>
      </c>
      <c r="O74" t="s">
        <v>450</v>
      </c>
      <c r="P74" t="s">
        <v>450</v>
      </c>
      <c r="Q74">
        <v>14.4</v>
      </c>
      <c r="S74">
        <v>14.6</v>
      </c>
      <c r="U74" s="17">
        <f t="shared" si="7"/>
        <v>14.399999999999999</v>
      </c>
      <c r="V74" s="17">
        <f t="shared" si="8"/>
        <v>14.600000000000001</v>
      </c>
      <c r="W74" s="2" t="s">
        <v>447</v>
      </c>
      <c r="X74" t="s">
        <v>444</v>
      </c>
      <c r="Y74" t="s">
        <v>508</v>
      </c>
      <c r="AA74" s="17">
        <f t="shared" si="9"/>
        <v>0.24982935153583519</v>
      </c>
      <c r="AB74" s="17">
        <f t="shared" si="9"/>
        <v>-0.15017301038062492</v>
      </c>
    </row>
    <row r="75" spans="1:28" x14ac:dyDescent="0.35">
      <c r="A75" s="1" t="s">
        <v>509</v>
      </c>
      <c r="B75">
        <v>5</v>
      </c>
      <c r="C75" s="3">
        <v>8</v>
      </c>
      <c r="D75" s="3" t="s">
        <v>18</v>
      </c>
      <c r="I75" s="17" t="e">
        <f t="shared" si="5"/>
        <v>#N/A</v>
      </c>
      <c r="J75" s="17" t="e">
        <f t="shared" si="6"/>
        <v>#N/A</v>
      </c>
      <c r="K75" s="2"/>
      <c r="O75" t="s">
        <v>450</v>
      </c>
      <c r="P75" t="s">
        <v>450</v>
      </c>
      <c r="Q75">
        <v>12.5</v>
      </c>
      <c r="R75">
        <v>12.5</v>
      </c>
      <c r="S75">
        <v>12.3</v>
      </c>
      <c r="T75">
        <v>12.4</v>
      </c>
      <c r="U75" s="17">
        <f t="shared" si="7"/>
        <v>12.5</v>
      </c>
      <c r="V75" s="17">
        <f t="shared" si="8"/>
        <v>12.349797570850203</v>
      </c>
      <c r="W75" s="2" t="s">
        <v>447</v>
      </c>
      <c r="X75" t="s">
        <v>444</v>
      </c>
      <c r="AA75" s="17" t="str">
        <f t="shared" si="9"/>
        <v/>
      </c>
      <c r="AB75" s="17" t="str">
        <f t="shared" si="9"/>
        <v/>
      </c>
    </row>
    <row r="76" spans="1:28" x14ac:dyDescent="0.35">
      <c r="A76" s="1" t="s">
        <v>101</v>
      </c>
      <c r="B76">
        <v>5</v>
      </c>
      <c r="C76" s="3">
        <v>9</v>
      </c>
      <c r="D76" s="3" t="s">
        <v>18</v>
      </c>
      <c r="E76">
        <v>11.3</v>
      </c>
      <c r="F76">
        <v>11.2</v>
      </c>
      <c r="G76">
        <v>11.1</v>
      </c>
      <c r="H76">
        <v>11.2</v>
      </c>
      <c r="I76" s="17">
        <f t="shared" si="5"/>
        <v>11.249777777777778</v>
      </c>
      <c r="J76" s="17">
        <f t="shared" si="6"/>
        <v>11.149775784753363</v>
      </c>
      <c r="K76" s="2" t="s">
        <v>463</v>
      </c>
      <c r="L76" t="s">
        <v>336</v>
      </c>
      <c r="M76" t="s">
        <v>488</v>
      </c>
      <c r="O76" t="s">
        <v>450</v>
      </c>
      <c r="P76" t="s">
        <v>450</v>
      </c>
      <c r="Q76">
        <v>10.9</v>
      </c>
      <c r="R76">
        <v>10.9</v>
      </c>
      <c r="S76">
        <v>11</v>
      </c>
      <c r="T76">
        <v>10.8</v>
      </c>
      <c r="U76" s="17">
        <f t="shared" si="7"/>
        <v>10.9</v>
      </c>
      <c r="V76" s="17">
        <f t="shared" si="8"/>
        <v>10.899082568807339</v>
      </c>
      <c r="W76" s="2" t="s">
        <v>447</v>
      </c>
      <c r="X76" t="s">
        <v>444</v>
      </c>
      <c r="Y76" t="s">
        <v>510</v>
      </c>
      <c r="AA76" s="17">
        <f t="shared" si="9"/>
        <v>0.34977777777777774</v>
      </c>
      <c r="AB76" s="17">
        <f t="shared" si="9"/>
        <v>0.25069321594602378</v>
      </c>
    </row>
    <row r="77" spans="1:28" x14ac:dyDescent="0.35">
      <c r="A77" s="1" t="s">
        <v>511</v>
      </c>
      <c r="B77">
        <v>5</v>
      </c>
      <c r="C77">
        <v>10</v>
      </c>
      <c r="D77" s="3" t="s">
        <v>18</v>
      </c>
      <c r="E77">
        <v>7.8</v>
      </c>
      <c r="F77">
        <v>7.9</v>
      </c>
      <c r="G77">
        <v>7.7</v>
      </c>
      <c r="H77">
        <v>7.8</v>
      </c>
      <c r="I77" s="17">
        <f t="shared" si="5"/>
        <v>7.8496815286624209</v>
      </c>
      <c r="J77" s="17">
        <f t="shared" si="6"/>
        <v>7.7496774193548381</v>
      </c>
      <c r="K77" s="2" t="s">
        <v>463</v>
      </c>
      <c r="L77" t="s">
        <v>336</v>
      </c>
      <c r="O77" t="s">
        <v>454</v>
      </c>
      <c r="P77" t="s">
        <v>450</v>
      </c>
      <c r="Q77">
        <v>7.2</v>
      </c>
      <c r="S77">
        <v>7.4</v>
      </c>
      <c r="U77" s="17">
        <f t="shared" si="7"/>
        <v>7.1999999999999993</v>
      </c>
      <c r="V77" s="17">
        <f t="shared" si="8"/>
        <v>7.4000000000000012</v>
      </c>
      <c r="W77" s="2" t="s">
        <v>447</v>
      </c>
      <c r="X77" t="s">
        <v>444</v>
      </c>
      <c r="Y77" t="s">
        <v>512</v>
      </c>
      <c r="AA77" s="17">
        <f t="shared" si="9"/>
        <v>0.64968152866242157</v>
      </c>
      <c r="AB77" s="17">
        <f t="shared" si="9"/>
        <v>0.34967741935483687</v>
      </c>
    </row>
    <row r="78" spans="1:28" x14ac:dyDescent="0.35">
      <c r="A78" s="1" t="s">
        <v>513</v>
      </c>
      <c r="B78">
        <v>5</v>
      </c>
      <c r="C78">
        <v>10</v>
      </c>
      <c r="D78" s="3" t="s">
        <v>18</v>
      </c>
      <c r="I78" s="17" t="e">
        <f t="shared" si="5"/>
        <v>#N/A</v>
      </c>
      <c r="J78" s="17" t="e">
        <f t="shared" si="6"/>
        <v>#N/A</v>
      </c>
      <c r="K78" s="2"/>
      <c r="O78" t="s">
        <v>450</v>
      </c>
      <c r="P78" t="s">
        <v>450</v>
      </c>
      <c r="Q78">
        <v>11.5</v>
      </c>
      <c r="R78">
        <v>11.3</v>
      </c>
      <c r="S78">
        <v>11.4</v>
      </c>
      <c r="T78">
        <v>11.1</v>
      </c>
      <c r="U78" s="17">
        <f t="shared" si="7"/>
        <v>11.399122807017545</v>
      </c>
      <c r="V78" s="17">
        <f t="shared" si="8"/>
        <v>11.247999999999999</v>
      </c>
      <c r="W78" s="2" t="s">
        <v>447</v>
      </c>
      <c r="X78" t="s">
        <v>444</v>
      </c>
      <c r="AA78" s="17" t="str">
        <f t="shared" si="9"/>
        <v/>
      </c>
      <c r="AB78" s="17" t="str">
        <f t="shared" si="9"/>
        <v/>
      </c>
    </row>
    <row r="79" spans="1:28" x14ac:dyDescent="0.35">
      <c r="A79" s="1" t="s">
        <v>88</v>
      </c>
      <c r="B79">
        <v>5</v>
      </c>
      <c r="C79">
        <v>11</v>
      </c>
      <c r="D79" s="3" t="s">
        <v>18</v>
      </c>
      <c r="E79">
        <v>10.8</v>
      </c>
      <c r="F79">
        <v>11.1</v>
      </c>
      <c r="G79">
        <v>10.6</v>
      </c>
      <c r="H79">
        <v>10.7</v>
      </c>
      <c r="I79" s="17">
        <f t="shared" si="5"/>
        <v>10.947945205479453</v>
      </c>
      <c r="J79" s="17">
        <f t="shared" si="6"/>
        <v>10.649765258215961</v>
      </c>
      <c r="K79" s="2" t="s">
        <v>463</v>
      </c>
      <c r="L79" t="s">
        <v>336</v>
      </c>
      <c r="O79" t="s">
        <v>450</v>
      </c>
      <c r="P79" t="s">
        <v>450</v>
      </c>
      <c r="Q79">
        <v>10.4</v>
      </c>
      <c r="R79">
        <v>10.3</v>
      </c>
      <c r="S79">
        <v>9.9</v>
      </c>
      <c r="T79">
        <v>9.6</v>
      </c>
      <c r="U79" s="17">
        <f t="shared" si="7"/>
        <v>10.349758454106279</v>
      </c>
      <c r="V79" s="17">
        <f t="shared" si="8"/>
        <v>9.7476923076923079</v>
      </c>
      <c r="W79" s="2" t="s">
        <v>447</v>
      </c>
      <c r="X79" t="s">
        <v>444</v>
      </c>
      <c r="Y79" t="s">
        <v>514</v>
      </c>
      <c r="AA79" s="17">
        <f t="shared" si="9"/>
        <v>0.59818675137317356</v>
      </c>
      <c r="AB79" s="17">
        <f t="shared" si="9"/>
        <v>0.90207295052365311</v>
      </c>
    </row>
    <row r="80" spans="1:28" x14ac:dyDescent="0.35">
      <c r="A80" s="1" t="s">
        <v>89</v>
      </c>
      <c r="B80">
        <v>5</v>
      </c>
      <c r="C80">
        <v>12</v>
      </c>
      <c r="D80" s="3" t="s">
        <v>18</v>
      </c>
      <c r="E80">
        <v>13</v>
      </c>
      <c r="F80">
        <v>13.3</v>
      </c>
      <c r="G80">
        <v>13.2</v>
      </c>
      <c r="H80">
        <v>13.5</v>
      </c>
      <c r="I80" s="17">
        <f t="shared" si="5"/>
        <v>13.14828897338403</v>
      </c>
      <c r="J80" s="17">
        <f t="shared" si="6"/>
        <v>13.348314606741575</v>
      </c>
      <c r="K80" s="2" t="s">
        <v>463</v>
      </c>
      <c r="L80" t="s">
        <v>336</v>
      </c>
      <c r="O80" t="s">
        <v>450</v>
      </c>
      <c r="P80" t="s">
        <v>450</v>
      </c>
      <c r="Q80">
        <v>12.5</v>
      </c>
      <c r="R80">
        <v>12.9</v>
      </c>
      <c r="S80">
        <v>13.4</v>
      </c>
      <c r="T80">
        <v>13.2</v>
      </c>
      <c r="U80" s="17">
        <f t="shared" si="7"/>
        <v>12.696850393700789</v>
      </c>
      <c r="V80" s="17">
        <f t="shared" si="8"/>
        <v>13.299248120300753</v>
      </c>
      <c r="W80" s="2" t="s">
        <v>447</v>
      </c>
      <c r="X80" t="s">
        <v>444</v>
      </c>
      <c r="Y80" t="s">
        <v>515</v>
      </c>
      <c r="AA80" s="17">
        <f t="shared" si="9"/>
        <v>0.45143857968324141</v>
      </c>
      <c r="AB80" s="17">
        <f t="shared" si="9"/>
        <v>4.9066486440821677E-2</v>
      </c>
    </row>
    <row r="81" spans="1:28" x14ac:dyDescent="0.35">
      <c r="A81" s="1" t="s">
        <v>90</v>
      </c>
      <c r="B81">
        <v>5</v>
      </c>
      <c r="C81">
        <v>13</v>
      </c>
      <c r="D81" s="3" t="s">
        <v>18</v>
      </c>
      <c r="E81" s="5">
        <v>16</v>
      </c>
      <c r="F81" s="5">
        <v>15.9</v>
      </c>
      <c r="G81">
        <v>16</v>
      </c>
      <c r="H81">
        <v>16.100000000000001</v>
      </c>
      <c r="I81" s="17">
        <f t="shared" si="5"/>
        <v>15.949843260188089</v>
      </c>
      <c r="J81" s="17">
        <f t="shared" si="6"/>
        <v>16.049844236760126</v>
      </c>
      <c r="K81" s="2" t="s">
        <v>463</v>
      </c>
      <c r="L81" t="s">
        <v>336</v>
      </c>
      <c r="O81" t="s">
        <v>450</v>
      </c>
      <c r="P81" t="s">
        <v>450</v>
      </c>
      <c r="Q81">
        <v>15.3</v>
      </c>
      <c r="R81">
        <v>15.6</v>
      </c>
      <c r="S81">
        <v>16</v>
      </c>
      <c r="T81">
        <v>15.6</v>
      </c>
      <c r="U81" s="17">
        <f t="shared" si="7"/>
        <v>15.448543689320386</v>
      </c>
      <c r="V81" s="17">
        <f t="shared" si="8"/>
        <v>15.79746835443038</v>
      </c>
      <c r="W81" s="2" t="s">
        <v>447</v>
      </c>
      <c r="X81" t="s">
        <v>444</v>
      </c>
      <c r="Y81" t="s">
        <v>516</v>
      </c>
      <c r="AA81" s="17">
        <f t="shared" si="9"/>
        <v>0.50129957086770283</v>
      </c>
      <c r="AB81" s="17">
        <f t="shared" si="9"/>
        <v>0.25237588232974595</v>
      </c>
    </row>
    <row r="82" spans="1:28" x14ac:dyDescent="0.35">
      <c r="A82" s="1" t="s">
        <v>91</v>
      </c>
      <c r="B82">
        <v>5</v>
      </c>
      <c r="C82">
        <v>14</v>
      </c>
      <c r="D82" s="3" t="s">
        <v>18</v>
      </c>
      <c r="E82">
        <v>12.4</v>
      </c>
      <c r="F82">
        <v>12.4</v>
      </c>
      <c r="G82">
        <v>12.2</v>
      </c>
      <c r="H82">
        <v>12.5</v>
      </c>
      <c r="I82" s="17">
        <f t="shared" si="5"/>
        <v>12.4</v>
      </c>
      <c r="J82" s="17">
        <f t="shared" si="6"/>
        <v>12.348178137651821</v>
      </c>
      <c r="K82" s="2" t="s">
        <v>463</v>
      </c>
      <c r="L82" t="s">
        <v>336</v>
      </c>
      <c r="O82" t="s">
        <v>443</v>
      </c>
      <c r="P82" t="s">
        <v>450</v>
      </c>
      <c r="Q82">
        <v>12</v>
      </c>
      <c r="R82">
        <v>11.5</v>
      </c>
      <c r="S82">
        <v>11.7</v>
      </c>
      <c r="T82">
        <v>11.4</v>
      </c>
      <c r="U82" s="17">
        <f t="shared" si="7"/>
        <v>11.744680851063832</v>
      </c>
      <c r="V82" s="17">
        <f t="shared" si="8"/>
        <v>11.548051948051949</v>
      </c>
      <c r="W82" s="2" t="s">
        <v>447</v>
      </c>
      <c r="X82" t="s">
        <v>444</v>
      </c>
      <c r="Y82" t="s">
        <v>445</v>
      </c>
      <c r="AA82" s="17">
        <f t="shared" si="9"/>
        <v>0.65531914893616872</v>
      </c>
      <c r="AB82" s="17">
        <f t="shared" si="9"/>
        <v>0.80012618959987236</v>
      </c>
    </row>
    <row r="83" spans="1:28" x14ac:dyDescent="0.35">
      <c r="A83" s="1" t="s">
        <v>92</v>
      </c>
      <c r="B83">
        <v>5</v>
      </c>
      <c r="C83">
        <v>15</v>
      </c>
      <c r="D83" s="3" t="s">
        <v>18</v>
      </c>
      <c r="E83">
        <v>9.6999999999999993</v>
      </c>
      <c r="F83">
        <v>9.5</v>
      </c>
      <c r="G83">
        <v>9.8000000000000007</v>
      </c>
      <c r="H83">
        <v>9.6</v>
      </c>
      <c r="I83" s="17">
        <f t="shared" si="5"/>
        <v>9.5989583333333321</v>
      </c>
      <c r="J83" s="17">
        <f t="shared" si="6"/>
        <v>9.6989690721649495</v>
      </c>
      <c r="K83" s="2" t="s">
        <v>463</v>
      </c>
      <c r="L83" t="s">
        <v>336</v>
      </c>
      <c r="O83" t="s">
        <v>443</v>
      </c>
      <c r="P83" t="s">
        <v>450</v>
      </c>
      <c r="Q83">
        <v>9.4</v>
      </c>
      <c r="R83">
        <v>9.1</v>
      </c>
      <c r="S83">
        <v>9.3000000000000007</v>
      </c>
      <c r="T83">
        <v>9.1</v>
      </c>
      <c r="U83" s="17">
        <f t="shared" si="7"/>
        <v>9.2475675675675681</v>
      </c>
      <c r="V83" s="17">
        <f t="shared" si="8"/>
        <v>9.198913043478262</v>
      </c>
      <c r="W83" s="2" t="s">
        <v>447</v>
      </c>
      <c r="X83" t="s">
        <v>444</v>
      </c>
      <c r="Y83" t="s">
        <v>445</v>
      </c>
      <c r="AA83" s="17">
        <f t="shared" si="9"/>
        <v>0.351390765765764</v>
      </c>
      <c r="AB83" s="17">
        <f t="shared" si="9"/>
        <v>0.50005602868668753</v>
      </c>
    </row>
    <row r="84" spans="1:28" x14ac:dyDescent="0.35">
      <c r="A84" s="1" t="s">
        <v>93</v>
      </c>
      <c r="B84">
        <v>5</v>
      </c>
      <c r="C84">
        <v>16</v>
      </c>
      <c r="D84" s="3" t="s">
        <v>18</v>
      </c>
      <c r="E84">
        <v>14</v>
      </c>
      <c r="F84">
        <v>13.7</v>
      </c>
      <c r="G84">
        <v>13.6</v>
      </c>
      <c r="H84">
        <v>13.6</v>
      </c>
      <c r="I84" s="17">
        <f t="shared" si="5"/>
        <v>13.848375451263539</v>
      </c>
      <c r="J84" s="17">
        <f t="shared" si="6"/>
        <v>13.6</v>
      </c>
      <c r="K84" s="2" t="s">
        <v>463</v>
      </c>
      <c r="L84" t="s">
        <v>336</v>
      </c>
      <c r="M84" t="s">
        <v>488</v>
      </c>
      <c r="O84" t="s">
        <v>450</v>
      </c>
      <c r="P84" t="s">
        <v>450</v>
      </c>
      <c r="Q84">
        <v>13.2</v>
      </c>
      <c r="R84">
        <v>13.7</v>
      </c>
      <c r="S84">
        <v>13.3</v>
      </c>
      <c r="T84">
        <v>13.4</v>
      </c>
      <c r="U84" s="17">
        <f t="shared" si="7"/>
        <v>13.445353159851301</v>
      </c>
      <c r="V84" s="17">
        <f t="shared" si="8"/>
        <v>13.349812734082398</v>
      </c>
      <c r="W84" s="2" t="s">
        <v>447</v>
      </c>
      <c r="X84" t="s">
        <v>444</v>
      </c>
      <c r="Y84" t="s">
        <v>517</v>
      </c>
      <c r="AA84" s="17">
        <f t="shared" si="9"/>
        <v>0.40302229141223833</v>
      </c>
      <c r="AB84" s="17">
        <f t="shared" si="9"/>
        <v>0.25018726591760121</v>
      </c>
    </row>
    <row r="85" spans="1:28" x14ac:dyDescent="0.35">
      <c r="A85" s="1" t="s">
        <v>102</v>
      </c>
      <c r="B85">
        <v>6</v>
      </c>
      <c r="C85">
        <v>1</v>
      </c>
      <c r="D85" s="3" t="s">
        <v>35</v>
      </c>
      <c r="E85" s="7">
        <v>10.5</v>
      </c>
      <c r="F85" s="7">
        <v>10.4</v>
      </c>
      <c r="G85">
        <v>10.5</v>
      </c>
      <c r="H85">
        <v>10.7</v>
      </c>
      <c r="I85" s="17">
        <f t="shared" si="5"/>
        <v>10.44976076555024</v>
      </c>
      <c r="J85" s="17">
        <f t="shared" si="6"/>
        <v>10.599056603773585</v>
      </c>
      <c r="K85" s="2" t="s">
        <v>463</v>
      </c>
      <c r="L85" t="s">
        <v>336</v>
      </c>
      <c r="O85" t="s">
        <v>446</v>
      </c>
      <c r="P85" t="s">
        <v>450</v>
      </c>
      <c r="Q85">
        <v>10.3</v>
      </c>
      <c r="R85">
        <v>10</v>
      </c>
      <c r="S85">
        <v>10.3</v>
      </c>
      <c r="T85">
        <v>9.8000000000000007</v>
      </c>
      <c r="U85" s="17">
        <f t="shared" si="7"/>
        <v>10.147783251231528</v>
      </c>
      <c r="V85" s="17">
        <f t="shared" si="8"/>
        <v>10.043781094527365</v>
      </c>
      <c r="W85" s="2" t="s">
        <v>447</v>
      </c>
      <c r="X85" t="s">
        <v>444</v>
      </c>
      <c r="Y85" t="s">
        <v>475</v>
      </c>
      <c r="AA85" s="17">
        <f t="shared" si="9"/>
        <v>0.30197751431871112</v>
      </c>
      <c r="AB85" s="17">
        <f t="shared" si="9"/>
        <v>0.55527550924622027</v>
      </c>
    </row>
    <row r="86" spans="1:28" x14ac:dyDescent="0.35">
      <c r="A86" s="1" t="s">
        <v>109</v>
      </c>
      <c r="B86">
        <v>6</v>
      </c>
      <c r="C86">
        <v>2</v>
      </c>
      <c r="D86" s="3" t="s">
        <v>35</v>
      </c>
      <c r="E86">
        <v>16.3</v>
      </c>
      <c r="F86">
        <v>15.9</v>
      </c>
      <c r="G86">
        <v>16</v>
      </c>
      <c r="H86">
        <v>16</v>
      </c>
      <c r="I86" s="17">
        <f t="shared" si="5"/>
        <v>16.097515527950311</v>
      </c>
      <c r="J86" s="17">
        <f t="shared" si="6"/>
        <v>16</v>
      </c>
      <c r="K86" s="2" t="s">
        <v>463</v>
      </c>
      <c r="L86" t="s">
        <v>336</v>
      </c>
      <c r="M86" t="s">
        <v>518</v>
      </c>
      <c r="O86" t="s">
        <v>450</v>
      </c>
      <c r="P86" t="s">
        <v>450</v>
      </c>
      <c r="Q86">
        <v>15.5</v>
      </c>
      <c r="R86">
        <v>15.2</v>
      </c>
      <c r="S86">
        <v>15.8</v>
      </c>
      <c r="T86">
        <v>15.3</v>
      </c>
      <c r="U86" s="17">
        <f t="shared" si="7"/>
        <v>15.348534201954399</v>
      </c>
      <c r="V86" s="17">
        <f t="shared" si="8"/>
        <v>15.545980707395499</v>
      </c>
      <c r="W86" s="2" t="s">
        <v>447</v>
      </c>
      <c r="X86" t="s">
        <v>444</v>
      </c>
      <c r="Y86" t="s">
        <v>445</v>
      </c>
      <c r="AA86" s="17">
        <f t="shared" si="9"/>
        <v>0.74898132599591172</v>
      </c>
      <c r="AB86" s="17">
        <f t="shared" si="9"/>
        <v>0.45401929260450125</v>
      </c>
    </row>
    <row r="87" spans="1:28" x14ac:dyDescent="0.35">
      <c r="A87" s="1" t="s">
        <v>110</v>
      </c>
      <c r="B87">
        <v>6</v>
      </c>
      <c r="C87">
        <v>3</v>
      </c>
      <c r="D87" s="3" t="s">
        <v>35</v>
      </c>
      <c r="E87">
        <v>8.1999999999999993</v>
      </c>
      <c r="F87">
        <v>7.9</v>
      </c>
      <c r="G87">
        <v>8.1</v>
      </c>
      <c r="H87">
        <v>8</v>
      </c>
      <c r="I87" s="17">
        <f t="shared" si="5"/>
        <v>8.047204968944099</v>
      </c>
      <c r="J87" s="17">
        <f t="shared" si="6"/>
        <v>8.0496894409937898</v>
      </c>
      <c r="K87" s="2" t="s">
        <v>463</v>
      </c>
      <c r="L87" t="s">
        <v>336</v>
      </c>
      <c r="O87" t="s">
        <v>450</v>
      </c>
      <c r="P87" t="s">
        <v>450</v>
      </c>
      <c r="Q87">
        <v>7.6</v>
      </c>
      <c r="R87">
        <v>7.3</v>
      </c>
      <c r="S87">
        <v>7.7</v>
      </c>
      <c r="T87">
        <v>7.4</v>
      </c>
      <c r="U87" s="17">
        <f t="shared" si="7"/>
        <v>7.4469798657718131</v>
      </c>
      <c r="V87" s="17">
        <f t="shared" si="8"/>
        <v>7.5470198675496691</v>
      </c>
      <c r="W87" s="2" t="s">
        <v>447</v>
      </c>
      <c r="X87" t="s">
        <v>444</v>
      </c>
      <c r="Y87" t="s">
        <v>475</v>
      </c>
      <c r="AA87" s="17">
        <f t="shared" si="9"/>
        <v>0.60022510317228583</v>
      </c>
      <c r="AB87" s="17">
        <f t="shared" si="9"/>
        <v>0.50266957344412067</v>
      </c>
    </row>
    <row r="88" spans="1:28" x14ac:dyDescent="0.35">
      <c r="A88" s="1" t="s">
        <v>111</v>
      </c>
      <c r="B88">
        <v>6</v>
      </c>
      <c r="C88" s="3">
        <v>4</v>
      </c>
      <c r="D88" s="3" t="s">
        <v>35</v>
      </c>
      <c r="E88">
        <v>11.6</v>
      </c>
      <c r="F88">
        <v>11.4</v>
      </c>
      <c r="G88">
        <v>11.5</v>
      </c>
      <c r="H88">
        <v>11.6</v>
      </c>
      <c r="I88" s="17">
        <f t="shared" si="5"/>
        <v>11.499130434782609</v>
      </c>
      <c r="J88" s="17">
        <f t="shared" si="6"/>
        <v>11.54978354978355</v>
      </c>
      <c r="K88" s="2" t="s">
        <v>463</v>
      </c>
      <c r="L88" t="s">
        <v>336</v>
      </c>
      <c r="O88" t="s">
        <v>450</v>
      </c>
      <c r="P88" t="s">
        <v>443</v>
      </c>
      <c r="Q88">
        <v>10.9</v>
      </c>
      <c r="R88">
        <v>11</v>
      </c>
      <c r="S88">
        <v>11</v>
      </c>
      <c r="T88">
        <v>11.1</v>
      </c>
      <c r="U88" s="17">
        <f t="shared" si="7"/>
        <v>10.949771689497718</v>
      </c>
      <c r="V88" s="17">
        <f t="shared" si="8"/>
        <v>11.049773755656108</v>
      </c>
      <c r="W88" s="2" t="s">
        <v>447</v>
      </c>
      <c r="X88" t="s">
        <v>444</v>
      </c>
      <c r="Y88" t="s">
        <v>445</v>
      </c>
      <c r="AA88" s="17">
        <f t="shared" si="9"/>
        <v>0.54935874528489137</v>
      </c>
      <c r="AB88" s="17">
        <f t="shared" si="9"/>
        <v>0.50000979412744151</v>
      </c>
    </row>
    <row r="89" spans="1:28" x14ac:dyDescent="0.35">
      <c r="A89" s="1" t="s">
        <v>112</v>
      </c>
      <c r="B89">
        <v>6</v>
      </c>
      <c r="C89" s="3">
        <v>5</v>
      </c>
      <c r="D89" s="3" t="s">
        <v>35</v>
      </c>
      <c r="E89">
        <v>10.6</v>
      </c>
      <c r="F89">
        <v>10.7</v>
      </c>
      <c r="G89">
        <v>10.8</v>
      </c>
      <c r="H89">
        <v>11.1</v>
      </c>
      <c r="I89" s="17">
        <f t="shared" si="5"/>
        <v>10.649765258215961</v>
      </c>
      <c r="J89" s="17">
        <f t="shared" si="6"/>
        <v>10.947945205479453</v>
      </c>
      <c r="K89" s="2" t="s">
        <v>463</v>
      </c>
      <c r="L89" t="s">
        <v>336</v>
      </c>
      <c r="O89" t="s">
        <v>450</v>
      </c>
      <c r="P89" t="s">
        <v>450</v>
      </c>
      <c r="Q89">
        <v>10</v>
      </c>
      <c r="R89">
        <v>9.9</v>
      </c>
      <c r="S89">
        <v>10.5</v>
      </c>
      <c r="T89">
        <v>10.1</v>
      </c>
      <c r="U89" s="17">
        <f t="shared" si="7"/>
        <v>9.9497487437185921</v>
      </c>
      <c r="V89" s="17">
        <f t="shared" si="8"/>
        <v>10.296116504854369</v>
      </c>
      <c r="W89" s="2" t="s">
        <v>447</v>
      </c>
      <c r="X89" t="s">
        <v>444</v>
      </c>
      <c r="Y89" t="s">
        <v>475</v>
      </c>
      <c r="AA89" s="17">
        <f t="shared" si="9"/>
        <v>0.7000165144973689</v>
      </c>
      <c r="AB89" s="17">
        <f t="shared" si="9"/>
        <v>0.65182870062508336</v>
      </c>
    </row>
    <row r="90" spans="1:28" x14ac:dyDescent="0.35">
      <c r="A90" s="1" t="s">
        <v>113</v>
      </c>
      <c r="B90">
        <v>6</v>
      </c>
      <c r="C90" s="3">
        <v>6</v>
      </c>
      <c r="D90" s="3" t="s">
        <v>35</v>
      </c>
      <c r="E90" s="7">
        <v>14.9</v>
      </c>
      <c r="F90" s="7">
        <v>15.1</v>
      </c>
      <c r="G90">
        <v>15.2</v>
      </c>
      <c r="H90">
        <v>15.3</v>
      </c>
      <c r="I90" s="17">
        <f t="shared" si="5"/>
        <v>14.999333333333331</v>
      </c>
      <c r="J90" s="17">
        <f t="shared" si="6"/>
        <v>15.249836065573771</v>
      </c>
      <c r="K90" s="2" t="s">
        <v>463</v>
      </c>
      <c r="L90" t="s">
        <v>336</v>
      </c>
      <c r="O90" t="s">
        <v>464</v>
      </c>
      <c r="P90" t="s">
        <v>450</v>
      </c>
      <c r="Q90">
        <v>14.1</v>
      </c>
      <c r="R90">
        <v>13.9</v>
      </c>
      <c r="S90">
        <v>14.4</v>
      </c>
      <c r="T90">
        <v>14.1</v>
      </c>
      <c r="U90" s="17">
        <f t="shared" si="7"/>
        <v>13.999285714285715</v>
      </c>
      <c r="V90" s="17">
        <f t="shared" si="8"/>
        <v>14.248421052631576</v>
      </c>
      <c r="W90" s="2" t="s">
        <v>447</v>
      </c>
      <c r="X90" t="s">
        <v>444</v>
      </c>
      <c r="Y90" t="s">
        <v>445</v>
      </c>
      <c r="AA90" s="17">
        <f t="shared" si="9"/>
        <v>1.0000476190476153</v>
      </c>
      <c r="AB90" s="17">
        <f t="shared" si="9"/>
        <v>1.0014150129421946</v>
      </c>
    </row>
    <row r="91" spans="1:28" x14ac:dyDescent="0.35">
      <c r="A91" s="1" t="s">
        <v>114</v>
      </c>
      <c r="B91">
        <v>6</v>
      </c>
      <c r="C91" s="3">
        <v>7</v>
      </c>
      <c r="D91" s="3" t="s">
        <v>35</v>
      </c>
      <c r="E91">
        <v>13.2</v>
      </c>
      <c r="F91">
        <v>12.9</v>
      </c>
      <c r="G91">
        <v>13.5</v>
      </c>
      <c r="H91">
        <v>13.4</v>
      </c>
      <c r="I91" s="17">
        <f t="shared" si="5"/>
        <v>13.048275862068964</v>
      </c>
      <c r="J91" s="17">
        <f t="shared" si="6"/>
        <v>13.449814126394052</v>
      </c>
      <c r="K91" s="2" t="s">
        <v>463</v>
      </c>
      <c r="L91" t="s">
        <v>336</v>
      </c>
      <c r="O91" t="s">
        <v>450</v>
      </c>
      <c r="P91" t="s">
        <v>443</v>
      </c>
      <c r="Q91">
        <v>12</v>
      </c>
      <c r="R91">
        <v>12</v>
      </c>
      <c r="S91">
        <v>12.4</v>
      </c>
      <c r="T91">
        <v>12.3</v>
      </c>
      <c r="U91" s="17">
        <f t="shared" si="7"/>
        <v>12</v>
      </c>
      <c r="V91" s="17">
        <f t="shared" si="8"/>
        <v>12.349797570850203</v>
      </c>
      <c r="W91" s="2" t="s">
        <v>447</v>
      </c>
      <c r="X91" t="s">
        <v>444</v>
      </c>
      <c r="Y91" t="s">
        <v>445</v>
      </c>
      <c r="AA91" s="17">
        <f t="shared" si="9"/>
        <v>1.0482758620689641</v>
      </c>
      <c r="AB91" s="17">
        <f t="shared" si="9"/>
        <v>1.1000165555438493</v>
      </c>
    </row>
    <row r="92" spans="1:28" x14ac:dyDescent="0.35">
      <c r="A92" s="1" t="s">
        <v>115</v>
      </c>
      <c r="B92">
        <v>6</v>
      </c>
      <c r="C92" s="3">
        <v>8</v>
      </c>
      <c r="D92" s="3" t="s">
        <v>35</v>
      </c>
      <c r="E92">
        <v>13.4</v>
      </c>
      <c r="F92">
        <v>13.4</v>
      </c>
      <c r="G92">
        <v>13.3</v>
      </c>
      <c r="H92">
        <v>13.1</v>
      </c>
      <c r="I92" s="17">
        <f t="shared" si="5"/>
        <v>13.4</v>
      </c>
      <c r="J92" s="17">
        <f t="shared" si="6"/>
        <v>13.199242424242422</v>
      </c>
      <c r="K92" s="2" t="s">
        <v>463</v>
      </c>
      <c r="L92" t="s">
        <v>336</v>
      </c>
      <c r="O92" t="s">
        <v>443</v>
      </c>
      <c r="P92" t="s">
        <v>443</v>
      </c>
      <c r="Q92">
        <v>13.2</v>
      </c>
      <c r="R92">
        <v>13</v>
      </c>
      <c r="S92">
        <v>13.2</v>
      </c>
      <c r="T92">
        <v>13</v>
      </c>
      <c r="U92" s="17">
        <f t="shared" si="7"/>
        <v>13.099236641221374</v>
      </c>
      <c r="V92" s="17">
        <f t="shared" si="8"/>
        <v>13.099236641221374</v>
      </c>
      <c r="W92" s="2" t="s">
        <v>447</v>
      </c>
      <c r="X92" t="s">
        <v>444</v>
      </c>
      <c r="Y92" t="s">
        <v>445</v>
      </c>
      <c r="AA92" s="17">
        <f t="shared" si="9"/>
        <v>0.30076335877862626</v>
      </c>
      <c r="AB92" s="17">
        <f t="shared" si="9"/>
        <v>0.10000578302104834</v>
      </c>
    </row>
    <row r="93" spans="1:28" x14ac:dyDescent="0.35">
      <c r="A93" s="1" t="s">
        <v>116</v>
      </c>
      <c r="B93">
        <v>6</v>
      </c>
      <c r="C93" s="3">
        <v>9</v>
      </c>
      <c r="D93" s="3" t="s">
        <v>35</v>
      </c>
      <c r="E93">
        <v>13.3</v>
      </c>
      <c r="F93">
        <v>12.8</v>
      </c>
      <c r="G93">
        <v>13.3</v>
      </c>
      <c r="H93">
        <v>13.1</v>
      </c>
      <c r="I93" s="17">
        <f t="shared" si="5"/>
        <v>13.04521072796935</v>
      </c>
      <c r="J93" s="17">
        <f t="shared" si="6"/>
        <v>13.199242424242422</v>
      </c>
      <c r="K93" s="2" t="s">
        <v>463</v>
      </c>
      <c r="L93" t="s">
        <v>336</v>
      </c>
      <c r="O93" t="s">
        <v>454</v>
      </c>
      <c r="P93" t="s">
        <v>446</v>
      </c>
      <c r="Q93">
        <v>12.6</v>
      </c>
      <c r="R93">
        <v>12.2</v>
      </c>
      <c r="S93">
        <v>12.7</v>
      </c>
      <c r="T93">
        <v>12.3</v>
      </c>
      <c r="U93" s="17">
        <f t="shared" si="7"/>
        <v>12.396774193548387</v>
      </c>
      <c r="V93" s="17">
        <f t="shared" si="8"/>
        <v>12.4968</v>
      </c>
      <c r="W93" s="2" t="s">
        <v>447</v>
      </c>
      <c r="X93" t="s">
        <v>444</v>
      </c>
      <c r="Y93" t="s">
        <v>445</v>
      </c>
      <c r="AA93" s="17">
        <f t="shared" si="9"/>
        <v>0.64843653442096283</v>
      </c>
      <c r="AB93" s="17">
        <f t="shared" si="9"/>
        <v>0.70244242424242209</v>
      </c>
    </row>
    <row r="94" spans="1:28" x14ac:dyDescent="0.35">
      <c r="A94" s="1" t="s">
        <v>103</v>
      </c>
      <c r="B94">
        <v>6</v>
      </c>
      <c r="C94">
        <v>10</v>
      </c>
      <c r="D94" s="3" t="s">
        <v>35</v>
      </c>
      <c r="E94">
        <v>15.4</v>
      </c>
      <c r="F94">
        <v>15</v>
      </c>
      <c r="G94">
        <v>15.4</v>
      </c>
      <c r="H94">
        <v>15.2</v>
      </c>
      <c r="I94" s="17">
        <f t="shared" si="5"/>
        <v>15.19736842105263</v>
      </c>
      <c r="J94" s="17">
        <f t="shared" si="6"/>
        <v>15.299346405228757</v>
      </c>
      <c r="K94" s="2" t="s">
        <v>463</v>
      </c>
      <c r="L94" t="s">
        <v>336</v>
      </c>
      <c r="O94" t="s">
        <v>443</v>
      </c>
      <c r="P94" t="s">
        <v>450</v>
      </c>
      <c r="Q94">
        <v>14.4</v>
      </c>
      <c r="R94">
        <v>14</v>
      </c>
      <c r="S94">
        <v>13.8</v>
      </c>
      <c r="T94">
        <v>13.5</v>
      </c>
      <c r="U94" s="17">
        <f t="shared" si="7"/>
        <v>14.19718309859155</v>
      </c>
      <c r="V94" s="17">
        <f t="shared" si="8"/>
        <v>13.64835164835165</v>
      </c>
      <c r="W94" s="2" t="s">
        <v>447</v>
      </c>
      <c r="X94" t="s">
        <v>444</v>
      </c>
      <c r="Y94" t="s">
        <v>519</v>
      </c>
      <c r="AA94" s="17">
        <f t="shared" si="9"/>
        <v>1.0001853224610802</v>
      </c>
      <c r="AB94" s="17">
        <f t="shared" si="9"/>
        <v>1.6509947568771075</v>
      </c>
    </row>
    <row r="95" spans="1:28" x14ac:dyDescent="0.35">
      <c r="A95" s="1" t="s">
        <v>104</v>
      </c>
      <c r="B95">
        <v>6</v>
      </c>
      <c r="C95">
        <v>11</v>
      </c>
      <c r="D95" s="3" t="s">
        <v>35</v>
      </c>
      <c r="E95">
        <v>12.1</v>
      </c>
      <c r="F95">
        <v>11.5</v>
      </c>
      <c r="G95">
        <v>11.1</v>
      </c>
      <c r="H95">
        <v>11.2</v>
      </c>
      <c r="I95" s="17">
        <f t="shared" si="5"/>
        <v>11.792372881355933</v>
      </c>
      <c r="J95" s="17">
        <f t="shared" si="6"/>
        <v>11.149775784753363</v>
      </c>
      <c r="K95" s="2" t="s">
        <v>463</v>
      </c>
      <c r="L95" t="s">
        <v>336</v>
      </c>
      <c r="O95" t="s">
        <v>443</v>
      </c>
      <c r="P95" t="s">
        <v>443</v>
      </c>
      <c r="Q95">
        <v>11.2</v>
      </c>
      <c r="R95">
        <v>11</v>
      </c>
      <c r="S95">
        <v>10.199999999999999</v>
      </c>
      <c r="T95">
        <v>10</v>
      </c>
      <c r="U95" s="17">
        <f t="shared" si="7"/>
        <v>11.099099099099099</v>
      </c>
      <c r="V95" s="17">
        <f t="shared" si="8"/>
        <v>10.099009900990097</v>
      </c>
      <c r="W95" s="2" t="s">
        <v>447</v>
      </c>
      <c r="X95" t="s">
        <v>444</v>
      </c>
      <c r="Y95" t="s">
        <v>445</v>
      </c>
      <c r="AA95" s="17">
        <f t="shared" si="9"/>
        <v>0.69327378225683312</v>
      </c>
      <c r="AB95" s="17">
        <f t="shared" si="9"/>
        <v>1.0507658837632654</v>
      </c>
    </row>
    <row r="96" spans="1:28" x14ac:dyDescent="0.35">
      <c r="A96" s="1" t="s">
        <v>105</v>
      </c>
      <c r="B96">
        <v>6</v>
      </c>
      <c r="C96">
        <v>12</v>
      </c>
      <c r="D96" s="3" t="s">
        <v>35</v>
      </c>
      <c r="E96">
        <v>16</v>
      </c>
      <c r="F96">
        <v>16.3</v>
      </c>
      <c r="G96">
        <v>16.8</v>
      </c>
      <c r="H96">
        <v>16.5</v>
      </c>
      <c r="I96" s="17">
        <f t="shared" si="5"/>
        <v>16.148606811145509</v>
      </c>
      <c r="J96" s="17">
        <f t="shared" si="6"/>
        <v>16.648648648648649</v>
      </c>
      <c r="K96" s="2" t="s">
        <v>463</v>
      </c>
      <c r="L96" t="s">
        <v>336</v>
      </c>
      <c r="O96" t="s">
        <v>464</v>
      </c>
      <c r="P96" t="s">
        <v>443</v>
      </c>
      <c r="Q96">
        <v>16</v>
      </c>
      <c r="R96">
        <v>13</v>
      </c>
      <c r="S96">
        <v>16.100000000000001</v>
      </c>
      <c r="T96">
        <v>16</v>
      </c>
      <c r="U96" s="17">
        <f t="shared" si="7"/>
        <v>14.344827586206897</v>
      </c>
      <c r="V96" s="17">
        <f t="shared" si="8"/>
        <v>16.049844236760126</v>
      </c>
      <c r="W96" s="2" t="s">
        <v>447</v>
      </c>
      <c r="X96" t="s">
        <v>444</v>
      </c>
      <c r="Y96" t="s">
        <v>445</v>
      </c>
      <c r="AA96" s="17">
        <f t="shared" si="9"/>
        <v>1.8037792249386122</v>
      </c>
      <c r="AB96" s="17">
        <f t="shared" si="9"/>
        <v>0.59880441188852274</v>
      </c>
    </row>
    <row r="97" spans="1:28" x14ac:dyDescent="0.35">
      <c r="A97" s="1" t="s">
        <v>106</v>
      </c>
      <c r="B97">
        <v>6</v>
      </c>
      <c r="C97">
        <v>13</v>
      </c>
      <c r="D97" s="3" t="s">
        <v>35</v>
      </c>
      <c r="E97">
        <v>14</v>
      </c>
      <c r="F97">
        <v>14</v>
      </c>
      <c r="G97">
        <v>13.3</v>
      </c>
      <c r="H97">
        <v>13.6</v>
      </c>
      <c r="I97" s="17">
        <f t="shared" si="5"/>
        <v>14</v>
      </c>
      <c r="J97" s="17">
        <f t="shared" si="6"/>
        <v>13.448327137546467</v>
      </c>
      <c r="K97" s="2" t="s">
        <v>463</v>
      </c>
      <c r="L97" t="s">
        <v>336</v>
      </c>
      <c r="O97" t="s">
        <v>443</v>
      </c>
      <c r="P97" t="s">
        <v>450</v>
      </c>
      <c r="Q97">
        <v>13.4</v>
      </c>
      <c r="R97">
        <v>13.3</v>
      </c>
      <c r="S97">
        <v>12.6</v>
      </c>
      <c r="T97">
        <v>12.6</v>
      </c>
      <c r="U97" s="17">
        <f t="shared" si="7"/>
        <v>13.349812734082398</v>
      </c>
      <c r="V97" s="17">
        <f t="shared" si="8"/>
        <v>12.600000000000001</v>
      </c>
      <c r="W97" s="2" t="s">
        <v>447</v>
      </c>
      <c r="X97" t="s">
        <v>444</v>
      </c>
      <c r="Y97" t="s">
        <v>445</v>
      </c>
      <c r="AA97" s="17">
        <f t="shared" si="9"/>
        <v>0.65018726591760156</v>
      </c>
      <c r="AB97" s="17">
        <f t="shared" si="9"/>
        <v>0.84832713754646605</v>
      </c>
    </row>
    <row r="98" spans="1:28" x14ac:dyDescent="0.35">
      <c r="A98" s="1" t="s">
        <v>107</v>
      </c>
      <c r="B98">
        <v>6</v>
      </c>
      <c r="C98">
        <v>14</v>
      </c>
      <c r="D98" s="3" t="s">
        <v>35</v>
      </c>
      <c r="E98">
        <v>14.5</v>
      </c>
      <c r="F98">
        <v>14.5</v>
      </c>
      <c r="G98">
        <v>14.4</v>
      </c>
      <c r="H98">
        <v>14.5</v>
      </c>
      <c r="I98" s="17">
        <f t="shared" si="5"/>
        <v>14.5</v>
      </c>
      <c r="J98" s="17">
        <f t="shared" si="6"/>
        <v>14.449826989619377</v>
      </c>
      <c r="K98" s="2" t="s">
        <v>463</v>
      </c>
      <c r="L98" t="s">
        <v>336</v>
      </c>
      <c r="O98" t="s">
        <v>443</v>
      </c>
      <c r="P98" t="s">
        <v>450</v>
      </c>
      <c r="Q98">
        <v>14.2</v>
      </c>
      <c r="R98">
        <v>14.2</v>
      </c>
      <c r="S98">
        <v>13.9</v>
      </c>
      <c r="T98">
        <v>13.8</v>
      </c>
      <c r="U98" s="17">
        <f t="shared" si="7"/>
        <v>14.2</v>
      </c>
      <c r="V98" s="17">
        <f t="shared" si="8"/>
        <v>13.849819494584839</v>
      </c>
      <c r="W98" s="2" t="s">
        <v>447</v>
      </c>
      <c r="X98" t="s">
        <v>444</v>
      </c>
      <c r="Y98" t="s">
        <v>520</v>
      </c>
      <c r="AA98" s="17">
        <f t="shared" si="9"/>
        <v>0.30000000000000071</v>
      </c>
      <c r="AB98" s="17">
        <f t="shared" si="9"/>
        <v>0.60000749503453754</v>
      </c>
    </row>
    <row r="99" spans="1:28" x14ac:dyDescent="0.35">
      <c r="A99" s="1" t="s">
        <v>521</v>
      </c>
      <c r="B99">
        <v>6</v>
      </c>
      <c r="C99">
        <v>15</v>
      </c>
      <c r="D99" s="3" t="s">
        <v>35</v>
      </c>
      <c r="E99">
        <v>12.7</v>
      </c>
      <c r="F99">
        <v>12.5</v>
      </c>
      <c r="G99">
        <v>12.2</v>
      </c>
      <c r="H99">
        <v>12.6</v>
      </c>
      <c r="I99" s="17">
        <f t="shared" si="5"/>
        <v>12.59920634920635</v>
      </c>
      <c r="J99" s="17">
        <f t="shared" si="6"/>
        <v>12.396774193548387</v>
      </c>
      <c r="K99" s="2" t="s">
        <v>463</v>
      </c>
      <c r="L99" t="s">
        <v>336</v>
      </c>
      <c r="O99" t="s">
        <v>443</v>
      </c>
      <c r="P99" t="s">
        <v>454</v>
      </c>
      <c r="Q99">
        <v>12.3</v>
      </c>
      <c r="S99">
        <v>12</v>
      </c>
      <c r="U99" s="17">
        <f t="shared" si="7"/>
        <v>12.3</v>
      </c>
      <c r="V99" s="17">
        <f t="shared" si="8"/>
        <v>12</v>
      </c>
      <c r="W99" s="2" t="s">
        <v>447</v>
      </c>
      <c r="X99" t="s">
        <v>444</v>
      </c>
      <c r="Y99" t="s">
        <v>522</v>
      </c>
      <c r="AA99" s="17">
        <f t="shared" si="9"/>
        <v>0.29920634920634903</v>
      </c>
      <c r="AB99" s="17">
        <f t="shared" si="9"/>
        <v>0.39677419354838683</v>
      </c>
    </row>
    <row r="100" spans="1:28" x14ac:dyDescent="0.35">
      <c r="A100" s="1" t="s">
        <v>523</v>
      </c>
      <c r="B100">
        <v>6</v>
      </c>
      <c r="C100">
        <v>15</v>
      </c>
      <c r="D100" s="3" t="s">
        <v>35</v>
      </c>
      <c r="I100" s="17" t="e">
        <f t="shared" si="5"/>
        <v>#N/A</v>
      </c>
      <c r="J100" s="17" t="e">
        <f t="shared" si="6"/>
        <v>#N/A</v>
      </c>
      <c r="K100" s="2"/>
      <c r="O100" t="s">
        <v>443</v>
      </c>
      <c r="P100" t="s">
        <v>443</v>
      </c>
      <c r="Q100">
        <v>12</v>
      </c>
      <c r="R100">
        <v>12.1</v>
      </c>
      <c r="S100">
        <v>12.1</v>
      </c>
      <c r="T100">
        <v>11.9</v>
      </c>
      <c r="U100" s="17">
        <f t="shared" si="7"/>
        <v>12.049792531120334</v>
      </c>
      <c r="V100" s="17">
        <f t="shared" si="8"/>
        <v>11.999166666666667</v>
      </c>
      <c r="W100" s="2" t="s">
        <v>447</v>
      </c>
      <c r="X100" t="s">
        <v>444</v>
      </c>
      <c r="Y100" t="s">
        <v>445</v>
      </c>
      <c r="AA100" s="17" t="str">
        <f t="shared" si="9"/>
        <v/>
      </c>
      <c r="AB100" s="17" t="str">
        <f t="shared" si="9"/>
        <v/>
      </c>
    </row>
    <row r="101" spans="1:28" x14ac:dyDescent="0.35">
      <c r="A101" s="1" t="s">
        <v>344</v>
      </c>
      <c r="B101">
        <v>6</v>
      </c>
      <c r="C101">
        <v>16</v>
      </c>
      <c r="D101" s="3" t="s">
        <v>35</v>
      </c>
      <c r="E101">
        <v>10.6</v>
      </c>
      <c r="F101">
        <v>11.1</v>
      </c>
      <c r="G101">
        <v>10.8</v>
      </c>
      <c r="H101">
        <v>11.2</v>
      </c>
      <c r="I101" s="17">
        <f t="shared" si="5"/>
        <v>10.844239631336405</v>
      </c>
      <c r="J101" s="17">
        <f t="shared" si="6"/>
        <v>10.996363636363638</v>
      </c>
      <c r="K101" s="2" t="s">
        <v>463</v>
      </c>
      <c r="L101" t="s">
        <v>336</v>
      </c>
      <c r="O101" t="s">
        <v>454</v>
      </c>
      <c r="P101" t="s">
        <v>443</v>
      </c>
      <c r="Q101">
        <v>9.8000000000000007</v>
      </c>
      <c r="R101">
        <v>10</v>
      </c>
      <c r="S101">
        <v>10.1</v>
      </c>
      <c r="T101">
        <v>10</v>
      </c>
      <c r="U101" s="17">
        <f t="shared" si="7"/>
        <v>9.8989898989898997</v>
      </c>
      <c r="V101" s="17">
        <f t="shared" si="8"/>
        <v>10.049751243781094</v>
      </c>
      <c r="W101" s="2" t="s">
        <v>447</v>
      </c>
      <c r="X101" t="s">
        <v>444</v>
      </c>
      <c r="Y101" t="s">
        <v>445</v>
      </c>
      <c r="AA101" s="17">
        <f t="shared" si="9"/>
        <v>0.94524973234650567</v>
      </c>
      <c r="AB101" s="17">
        <f t="shared" si="9"/>
        <v>0.94661239258254426</v>
      </c>
    </row>
    <row r="102" spans="1:28" x14ac:dyDescent="0.35">
      <c r="A102" s="1" t="s">
        <v>117</v>
      </c>
      <c r="B102">
        <v>7</v>
      </c>
      <c r="C102">
        <v>1</v>
      </c>
      <c r="D102" s="3" t="s">
        <v>118</v>
      </c>
      <c r="E102">
        <v>5.2</v>
      </c>
      <c r="F102">
        <v>5.4</v>
      </c>
      <c r="G102">
        <v>4.5</v>
      </c>
      <c r="H102">
        <v>5.0999999999999996</v>
      </c>
      <c r="I102" s="17">
        <f t="shared" si="5"/>
        <v>5.2981132075471704</v>
      </c>
      <c r="J102" s="17">
        <f t="shared" si="6"/>
        <v>4.78125</v>
      </c>
      <c r="K102" s="2" t="s">
        <v>442</v>
      </c>
      <c r="L102" t="s">
        <v>336</v>
      </c>
      <c r="M102" t="s">
        <v>524</v>
      </c>
      <c r="N102" t="s">
        <v>456</v>
      </c>
      <c r="O102" t="s">
        <v>446</v>
      </c>
      <c r="P102" t="s">
        <v>443</v>
      </c>
      <c r="Q102">
        <v>3.7</v>
      </c>
      <c r="R102">
        <v>3.7</v>
      </c>
      <c r="S102">
        <v>3.7</v>
      </c>
      <c r="T102">
        <v>3.4</v>
      </c>
      <c r="U102" s="17">
        <f t="shared" si="7"/>
        <v>3.7000000000000006</v>
      </c>
      <c r="V102" s="17">
        <f t="shared" si="8"/>
        <v>3.5436619718309861</v>
      </c>
      <c r="W102" s="2" t="s">
        <v>447</v>
      </c>
      <c r="X102" t="s">
        <v>444</v>
      </c>
      <c r="Y102" t="s">
        <v>445</v>
      </c>
      <c r="AA102" s="17">
        <f t="shared" si="9"/>
        <v>1.5981132075471698</v>
      </c>
      <c r="AB102" s="17">
        <f t="shared" si="9"/>
        <v>1.2375880281690139</v>
      </c>
    </row>
    <row r="103" spans="1:28" x14ac:dyDescent="0.35">
      <c r="A103" s="1" t="s">
        <v>126</v>
      </c>
      <c r="B103">
        <v>7</v>
      </c>
      <c r="C103">
        <v>2</v>
      </c>
      <c r="D103" s="3" t="s">
        <v>118</v>
      </c>
      <c r="E103">
        <v>5.2</v>
      </c>
      <c r="F103">
        <v>5.3</v>
      </c>
      <c r="G103">
        <v>5.4</v>
      </c>
      <c r="H103">
        <v>5.5</v>
      </c>
      <c r="I103" s="17">
        <f t="shared" si="5"/>
        <v>5.2495238095238097</v>
      </c>
      <c r="J103" s="17">
        <f t="shared" si="6"/>
        <v>5.4495412844036695</v>
      </c>
      <c r="K103" s="2" t="s">
        <v>442</v>
      </c>
      <c r="L103" t="s">
        <v>336</v>
      </c>
      <c r="M103" t="s">
        <v>525</v>
      </c>
      <c r="N103" t="s">
        <v>456</v>
      </c>
      <c r="O103" t="s">
        <v>446</v>
      </c>
      <c r="P103" t="s">
        <v>450</v>
      </c>
      <c r="Q103">
        <v>4.2</v>
      </c>
      <c r="R103">
        <v>4.3</v>
      </c>
      <c r="S103">
        <v>4.4000000000000004</v>
      </c>
      <c r="T103">
        <v>4.3</v>
      </c>
      <c r="U103" s="17">
        <f t="shared" si="7"/>
        <v>4.249411764705882</v>
      </c>
      <c r="V103" s="17">
        <f t="shared" si="8"/>
        <v>4.3494252873563219</v>
      </c>
      <c r="W103" s="2" t="s">
        <v>447</v>
      </c>
      <c r="X103" t="s">
        <v>444</v>
      </c>
      <c r="Y103" t="s">
        <v>526</v>
      </c>
      <c r="AA103" s="17">
        <f t="shared" si="9"/>
        <v>1.0001120448179277</v>
      </c>
      <c r="AB103" s="17">
        <f t="shared" si="9"/>
        <v>1.1001159970473475</v>
      </c>
    </row>
    <row r="104" spans="1:28" x14ac:dyDescent="0.35">
      <c r="A104" s="1" t="s">
        <v>127</v>
      </c>
      <c r="B104">
        <v>7</v>
      </c>
      <c r="C104">
        <v>3</v>
      </c>
      <c r="D104" s="3" t="s">
        <v>118</v>
      </c>
      <c r="E104">
        <v>5.4</v>
      </c>
      <c r="F104">
        <v>5.7</v>
      </c>
      <c r="G104">
        <v>5.2</v>
      </c>
      <c r="H104">
        <v>5.7</v>
      </c>
      <c r="I104" s="17">
        <f t="shared" si="5"/>
        <v>5.5459459459459461</v>
      </c>
      <c r="J104" s="17">
        <f t="shared" si="6"/>
        <v>5.4385321100917432</v>
      </c>
      <c r="K104" s="2" t="s">
        <v>442</v>
      </c>
      <c r="L104" t="s">
        <v>336</v>
      </c>
      <c r="O104" t="s">
        <v>450</v>
      </c>
      <c r="P104" t="s">
        <v>486</v>
      </c>
      <c r="Q104">
        <v>4.5</v>
      </c>
      <c r="R104">
        <v>4.5999999999999996</v>
      </c>
      <c r="S104">
        <v>4.7</v>
      </c>
      <c r="T104">
        <v>4.5999999999999996</v>
      </c>
      <c r="U104" s="17">
        <f t="shared" si="7"/>
        <v>4.5494505494505493</v>
      </c>
      <c r="V104" s="17">
        <f t="shared" si="8"/>
        <v>4.6494623655913969</v>
      </c>
      <c r="W104" s="2" t="s">
        <v>447</v>
      </c>
      <c r="X104" t="s">
        <v>444</v>
      </c>
      <c r="Y104" t="s">
        <v>445</v>
      </c>
      <c r="AA104" s="17">
        <f t="shared" si="9"/>
        <v>0.99649539649539687</v>
      </c>
      <c r="AB104" s="17">
        <f t="shared" si="9"/>
        <v>0.78906974450034628</v>
      </c>
    </row>
    <row r="105" spans="1:28" x14ac:dyDescent="0.35">
      <c r="A105" s="1" t="s">
        <v>128</v>
      </c>
      <c r="B105">
        <v>7</v>
      </c>
      <c r="C105" s="3">
        <v>4</v>
      </c>
      <c r="D105" s="3" t="s">
        <v>118</v>
      </c>
      <c r="E105">
        <v>10.6</v>
      </c>
      <c r="F105">
        <v>10.5</v>
      </c>
      <c r="G105">
        <v>10.6</v>
      </c>
      <c r="H105">
        <v>10.3</v>
      </c>
      <c r="I105" s="17">
        <f t="shared" si="5"/>
        <v>10.549763033175356</v>
      </c>
      <c r="J105" s="17">
        <f t="shared" si="6"/>
        <v>10.447846889952153</v>
      </c>
      <c r="K105" s="2" t="s">
        <v>442</v>
      </c>
      <c r="L105" t="s">
        <v>336</v>
      </c>
      <c r="O105" t="s">
        <v>450</v>
      </c>
      <c r="P105" t="s">
        <v>450</v>
      </c>
      <c r="Q105">
        <v>10.3</v>
      </c>
      <c r="R105">
        <v>10.4</v>
      </c>
      <c r="S105">
        <v>10.4</v>
      </c>
      <c r="T105">
        <v>10.199999999999999</v>
      </c>
      <c r="U105" s="17">
        <f t="shared" si="7"/>
        <v>10.349758454106279</v>
      </c>
      <c r="V105" s="17">
        <f t="shared" si="8"/>
        <v>10.299029126213592</v>
      </c>
      <c r="W105" s="2" t="s">
        <v>447</v>
      </c>
      <c r="X105" t="s">
        <v>444</v>
      </c>
      <c r="Y105" t="s">
        <v>475</v>
      </c>
      <c r="AA105" s="17">
        <f t="shared" si="9"/>
        <v>0.20000457906907698</v>
      </c>
      <c r="AB105" s="17">
        <f t="shared" si="9"/>
        <v>0.14881776373856148</v>
      </c>
    </row>
    <row r="106" spans="1:28" x14ac:dyDescent="0.35">
      <c r="A106" s="1" t="s">
        <v>129</v>
      </c>
      <c r="B106">
        <v>7</v>
      </c>
      <c r="C106" s="3">
        <v>5</v>
      </c>
      <c r="D106" s="3" t="s">
        <v>118</v>
      </c>
      <c r="E106">
        <v>10.6</v>
      </c>
      <c r="F106">
        <v>11</v>
      </c>
      <c r="G106">
        <v>11</v>
      </c>
      <c r="H106">
        <v>11</v>
      </c>
      <c r="I106" s="17">
        <f t="shared" si="5"/>
        <v>10.796296296296296</v>
      </c>
      <c r="J106" s="17">
        <f t="shared" si="6"/>
        <v>11</v>
      </c>
      <c r="K106" s="2" t="s">
        <v>442</v>
      </c>
      <c r="L106" t="s">
        <v>336</v>
      </c>
      <c r="O106" t="s">
        <v>450</v>
      </c>
      <c r="P106" t="s">
        <v>450</v>
      </c>
      <c r="Q106">
        <v>9.6</v>
      </c>
      <c r="R106">
        <v>9.1999999999999993</v>
      </c>
      <c r="S106">
        <v>10.1</v>
      </c>
      <c r="T106">
        <v>10.4</v>
      </c>
      <c r="U106" s="17">
        <f t="shared" si="7"/>
        <v>9.3957446808510632</v>
      </c>
      <c r="V106" s="17">
        <f t="shared" si="8"/>
        <v>10.247804878048781</v>
      </c>
      <c r="W106" s="2" t="s">
        <v>447</v>
      </c>
      <c r="X106" t="s">
        <v>444</v>
      </c>
      <c r="Y106" t="s">
        <v>527</v>
      </c>
      <c r="AA106" s="17">
        <f t="shared" si="9"/>
        <v>1.4005516154452327</v>
      </c>
      <c r="AB106" s="17">
        <f t="shared" si="9"/>
        <v>0.75219512195121929</v>
      </c>
    </row>
    <row r="107" spans="1:28" x14ac:dyDescent="0.35">
      <c r="A107" s="1" t="s">
        <v>130</v>
      </c>
      <c r="B107">
        <v>7</v>
      </c>
      <c r="C107" s="3">
        <v>6</v>
      </c>
      <c r="D107" s="3" t="s">
        <v>118</v>
      </c>
      <c r="E107">
        <v>12.6</v>
      </c>
      <c r="F107">
        <v>12.5</v>
      </c>
      <c r="G107">
        <v>10.6</v>
      </c>
      <c r="H107">
        <v>10.6</v>
      </c>
      <c r="I107" s="17">
        <f t="shared" si="5"/>
        <v>12.549800796812749</v>
      </c>
      <c r="J107" s="17">
        <f t="shared" si="6"/>
        <v>10.6</v>
      </c>
      <c r="K107" s="2" t="s">
        <v>442</v>
      </c>
      <c r="L107" t="s">
        <v>336</v>
      </c>
      <c r="O107" t="s">
        <v>450</v>
      </c>
      <c r="P107" t="s">
        <v>450</v>
      </c>
      <c r="Q107">
        <v>9.9</v>
      </c>
      <c r="R107">
        <v>9.6999999999999993</v>
      </c>
      <c r="S107">
        <v>9.9</v>
      </c>
      <c r="T107">
        <v>9.4</v>
      </c>
      <c r="U107" s="17">
        <f t="shared" si="7"/>
        <v>9.7989795918367335</v>
      </c>
      <c r="V107" s="17">
        <f t="shared" si="8"/>
        <v>9.6435233160621756</v>
      </c>
      <c r="W107" s="2" t="s">
        <v>447</v>
      </c>
      <c r="X107" t="s">
        <v>444</v>
      </c>
      <c r="Y107" t="s">
        <v>445</v>
      </c>
      <c r="AA107" s="17">
        <f t="shared" si="9"/>
        <v>2.750821204976015</v>
      </c>
      <c r="AB107" s="17">
        <f t="shared" si="9"/>
        <v>0.95647668393782403</v>
      </c>
    </row>
    <row r="108" spans="1:28" x14ac:dyDescent="0.35">
      <c r="A108" s="1" t="s">
        <v>131</v>
      </c>
      <c r="B108">
        <v>7</v>
      </c>
      <c r="C108" s="3">
        <v>7</v>
      </c>
      <c r="D108" s="3" t="s">
        <v>118</v>
      </c>
      <c r="E108">
        <v>11.1</v>
      </c>
      <c r="F108">
        <v>11.1</v>
      </c>
      <c r="G108">
        <v>11.1</v>
      </c>
      <c r="H108">
        <v>11.1</v>
      </c>
      <c r="I108" s="17">
        <f t="shared" si="5"/>
        <v>11.1</v>
      </c>
      <c r="J108" s="17">
        <f t="shared" si="6"/>
        <v>11.1</v>
      </c>
      <c r="K108" s="2" t="s">
        <v>442</v>
      </c>
      <c r="L108" t="s">
        <v>336</v>
      </c>
      <c r="O108" t="s">
        <v>450</v>
      </c>
      <c r="P108" t="s">
        <v>486</v>
      </c>
      <c r="Q108">
        <v>10</v>
      </c>
      <c r="R108">
        <v>10.3</v>
      </c>
      <c r="S108">
        <v>10.6</v>
      </c>
      <c r="T108">
        <v>10.6</v>
      </c>
      <c r="U108" s="17">
        <f t="shared" si="7"/>
        <v>10.147783251231528</v>
      </c>
      <c r="V108" s="17">
        <f t="shared" si="8"/>
        <v>10.6</v>
      </c>
      <c r="W108" s="2" t="s">
        <v>447</v>
      </c>
      <c r="X108" t="s">
        <v>444</v>
      </c>
      <c r="Y108" t="s">
        <v>445</v>
      </c>
      <c r="AA108" s="17">
        <f t="shared" si="9"/>
        <v>0.95221674876847118</v>
      </c>
      <c r="AB108" s="17">
        <f t="shared" si="9"/>
        <v>0.5</v>
      </c>
    </row>
    <row r="109" spans="1:28" x14ac:dyDescent="0.35">
      <c r="A109" s="1" t="s">
        <v>132</v>
      </c>
      <c r="B109">
        <v>7</v>
      </c>
      <c r="C109" s="3">
        <v>8</v>
      </c>
      <c r="D109" s="3" t="s">
        <v>118</v>
      </c>
      <c r="E109">
        <v>11.6</v>
      </c>
      <c r="F109">
        <v>12</v>
      </c>
      <c r="G109">
        <v>11.9</v>
      </c>
      <c r="H109">
        <v>11.9</v>
      </c>
      <c r="I109" s="17">
        <f t="shared" si="5"/>
        <v>11.796610169491526</v>
      </c>
      <c r="J109" s="17">
        <f t="shared" si="6"/>
        <v>11.9</v>
      </c>
      <c r="K109" s="2" t="s">
        <v>442</v>
      </c>
      <c r="L109" t="s">
        <v>336</v>
      </c>
      <c r="O109" t="s">
        <v>454</v>
      </c>
      <c r="P109" t="s">
        <v>454</v>
      </c>
      <c r="Q109">
        <v>11.5</v>
      </c>
      <c r="R109">
        <v>11.7</v>
      </c>
      <c r="S109">
        <v>11.2</v>
      </c>
      <c r="T109">
        <v>11.1</v>
      </c>
      <c r="U109" s="17">
        <f t="shared" si="7"/>
        <v>11.599137931034482</v>
      </c>
      <c r="V109" s="17">
        <f t="shared" si="8"/>
        <v>11.149775784753363</v>
      </c>
      <c r="W109" s="2" t="s">
        <v>447</v>
      </c>
      <c r="X109" t="s">
        <v>444</v>
      </c>
      <c r="Y109" t="s">
        <v>527</v>
      </c>
      <c r="AA109" s="17">
        <f t="shared" si="9"/>
        <v>0.19747223845704376</v>
      </c>
      <c r="AB109" s="17">
        <f t="shared" si="9"/>
        <v>0.75022421524663763</v>
      </c>
    </row>
    <row r="110" spans="1:28" x14ac:dyDescent="0.35">
      <c r="A110" s="1" t="s">
        <v>133</v>
      </c>
      <c r="B110">
        <v>7</v>
      </c>
      <c r="C110" s="3">
        <v>9</v>
      </c>
      <c r="D110" s="3" t="s">
        <v>118</v>
      </c>
      <c r="E110">
        <v>10</v>
      </c>
      <c r="F110">
        <v>10</v>
      </c>
      <c r="G110">
        <v>8.8000000000000007</v>
      </c>
      <c r="H110">
        <v>8.6999999999999993</v>
      </c>
      <c r="I110" s="17">
        <f t="shared" si="5"/>
        <v>10</v>
      </c>
      <c r="J110" s="17">
        <f t="shared" si="6"/>
        <v>8.7497142857142851</v>
      </c>
      <c r="K110" s="2" t="s">
        <v>442</v>
      </c>
      <c r="L110" t="s">
        <v>336</v>
      </c>
      <c r="O110" t="s">
        <v>443</v>
      </c>
      <c r="P110" t="s">
        <v>446</v>
      </c>
      <c r="Q110">
        <v>8</v>
      </c>
      <c r="R110">
        <v>8</v>
      </c>
      <c r="S110">
        <v>8</v>
      </c>
      <c r="T110">
        <v>7.9</v>
      </c>
      <c r="U110" s="17">
        <f t="shared" si="7"/>
        <v>8</v>
      </c>
      <c r="V110" s="17">
        <f t="shared" si="8"/>
        <v>7.949685534591195</v>
      </c>
      <c r="W110" s="2" t="s">
        <v>447</v>
      </c>
      <c r="X110" t="s">
        <v>444</v>
      </c>
      <c r="Y110" t="s">
        <v>445</v>
      </c>
      <c r="Z110" t="s">
        <v>528</v>
      </c>
      <c r="AA110" s="17">
        <f t="shared" si="9"/>
        <v>2</v>
      </c>
      <c r="AB110" s="17">
        <f t="shared" si="9"/>
        <v>0.80002875112309013</v>
      </c>
    </row>
    <row r="111" spans="1:28" x14ac:dyDescent="0.35">
      <c r="A111" s="1" t="s">
        <v>119</v>
      </c>
      <c r="B111">
        <v>7</v>
      </c>
      <c r="C111">
        <v>10</v>
      </c>
      <c r="D111" s="3" t="s">
        <v>118</v>
      </c>
      <c r="E111">
        <v>11.6</v>
      </c>
      <c r="F111">
        <v>11.5</v>
      </c>
      <c r="G111">
        <v>11.8</v>
      </c>
      <c r="H111">
        <v>11.4</v>
      </c>
      <c r="I111" s="17">
        <f t="shared" si="5"/>
        <v>11.54978354978355</v>
      </c>
      <c r="J111" s="17">
        <f t="shared" si="6"/>
        <v>11.596551724137932</v>
      </c>
      <c r="K111" s="2" t="s">
        <v>442</v>
      </c>
      <c r="L111" t="s">
        <v>336</v>
      </c>
      <c r="O111" t="s">
        <v>450</v>
      </c>
      <c r="P111" t="s">
        <v>450</v>
      </c>
      <c r="Q111">
        <v>11</v>
      </c>
      <c r="R111">
        <v>11</v>
      </c>
      <c r="S111">
        <v>11</v>
      </c>
      <c r="T111">
        <v>11</v>
      </c>
      <c r="U111" s="17">
        <f t="shared" si="7"/>
        <v>11</v>
      </c>
      <c r="V111" s="17">
        <f t="shared" si="8"/>
        <v>11</v>
      </c>
      <c r="W111" s="2" t="s">
        <v>447</v>
      </c>
      <c r="X111" t="s">
        <v>444</v>
      </c>
      <c r="Y111" t="s">
        <v>529</v>
      </c>
      <c r="AA111" s="17">
        <f t="shared" si="9"/>
        <v>0.54978354978354993</v>
      </c>
      <c r="AB111" s="17">
        <f t="shared" si="9"/>
        <v>0.59655172413793167</v>
      </c>
    </row>
    <row r="112" spans="1:28" x14ac:dyDescent="0.35">
      <c r="A112" s="1" t="s">
        <v>120</v>
      </c>
      <c r="B112">
        <v>7</v>
      </c>
      <c r="C112">
        <v>11</v>
      </c>
      <c r="D112" s="3" t="s">
        <v>118</v>
      </c>
      <c r="E112">
        <v>11.6</v>
      </c>
      <c r="F112">
        <v>11.6</v>
      </c>
      <c r="G112">
        <v>12.3</v>
      </c>
      <c r="H112">
        <v>12.1</v>
      </c>
      <c r="I112" s="17">
        <f t="shared" si="5"/>
        <v>11.6</v>
      </c>
      <c r="J112" s="17">
        <f t="shared" si="6"/>
        <v>12.199180327868852</v>
      </c>
      <c r="K112" s="2" t="s">
        <v>442</v>
      </c>
      <c r="L112" t="s">
        <v>336</v>
      </c>
      <c r="O112" t="s">
        <v>450</v>
      </c>
      <c r="P112" t="s">
        <v>450</v>
      </c>
      <c r="Q112">
        <v>10.199999999999999</v>
      </c>
      <c r="R112">
        <v>10.5</v>
      </c>
      <c r="S112">
        <v>10.199999999999999</v>
      </c>
      <c r="T112">
        <v>10.3</v>
      </c>
      <c r="U112" s="17">
        <f t="shared" si="7"/>
        <v>10.347826086956522</v>
      </c>
      <c r="V112" s="17">
        <f t="shared" si="8"/>
        <v>10.249756097560976</v>
      </c>
      <c r="W112" s="2" t="s">
        <v>447</v>
      </c>
      <c r="X112" t="s">
        <v>444</v>
      </c>
      <c r="Y112" t="s">
        <v>445</v>
      </c>
      <c r="AA112" s="17">
        <f t="shared" si="9"/>
        <v>1.2521739130434781</v>
      </c>
      <c r="AB112" s="17">
        <f t="shared" si="9"/>
        <v>1.9494242303078764</v>
      </c>
    </row>
    <row r="113" spans="1:28" x14ac:dyDescent="0.35">
      <c r="A113" s="1" t="s">
        <v>121</v>
      </c>
      <c r="B113">
        <v>7</v>
      </c>
      <c r="C113">
        <v>12</v>
      </c>
      <c r="D113" s="3" t="s">
        <v>118</v>
      </c>
      <c r="E113" s="7">
        <v>10.9</v>
      </c>
      <c r="F113" s="7">
        <v>10.9</v>
      </c>
      <c r="G113" s="7">
        <v>10.6</v>
      </c>
      <c r="H113" s="7">
        <v>10.6</v>
      </c>
      <c r="I113" s="17">
        <f t="shared" si="5"/>
        <v>10.9</v>
      </c>
      <c r="J113" s="17">
        <f t="shared" si="6"/>
        <v>10.6</v>
      </c>
      <c r="K113" s="2" t="s">
        <v>442</v>
      </c>
      <c r="L113" t="s">
        <v>336</v>
      </c>
      <c r="O113" t="s">
        <v>450</v>
      </c>
      <c r="P113" t="s">
        <v>450</v>
      </c>
      <c r="Q113">
        <v>9</v>
      </c>
      <c r="R113">
        <v>9.1999999999999993</v>
      </c>
      <c r="S113">
        <v>8.9</v>
      </c>
      <c r="T113">
        <v>9.1999999999999993</v>
      </c>
      <c r="U113" s="17">
        <f t="shared" si="7"/>
        <v>9.0989010989010985</v>
      </c>
      <c r="V113" s="17">
        <f t="shared" si="8"/>
        <v>9.0475138121546959</v>
      </c>
      <c r="W113" s="2" t="s">
        <v>447</v>
      </c>
      <c r="X113" t="s">
        <v>444</v>
      </c>
      <c r="Y113" t="s">
        <v>530</v>
      </c>
      <c r="AA113" s="17">
        <f t="shared" si="9"/>
        <v>1.8010989010989018</v>
      </c>
      <c r="AB113" s="17">
        <f t="shared" si="9"/>
        <v>1.5524861878453038</v>
      </c>
    </row>
    <row r="114" spans="1:28" x14ac:dyDescent="0.35">
      <c r="A114" s="1" t="s">
        <v>122</v>
      </c>
      <c r="B114">
        <v>7</v>
      </c>
      <c r="C114">
        <v>13</v>
      </c>
      <c r="D114" s="3" t="s">
        <v>118</v>
      </c>
      <c r="E114">
        <v>6.1</v>
      </c>
      <c r="F114">
        <v>5.8</v>
      </c>
      <c r="G114">
        <v>6</v>
      </c>
      <c r="H114">
        <v>5.9</v>
      </c>
      <c r="I114" s="17">
        <f t="shared" si="5"/>
        <v>5.9462184873949573</v>
      </c>
      <c r="J114" s="17">
        <f t="shared" si="6"/>
        <v>5.9495798319327742</v>
      </c>
      <c r="K114" s="2" t="s">
        <v>442</v>
      </c>
      <c r="L114" t="s">
        <v>336</v>
      </c>
      <c r="M114" t="s">
        <v>531</v>
      </c>
      <c r="O114" t="s">
        <v>450</v>
      </c>
      <c r="P114" t="s">
        <v>446</v>
      </c>
      <c r="Q114">
        <v>5.5</v>
      </c>
      <c r="R114">
        <v>5.2</v>
      </c>
      <c r="S114">
        <v>5.4</v>
      </c>
      <c r="T114">
        <v>5.2</v>
      </c>
      <c r="U114" s="17">
        <f t="shared" si="7"/>
        <v>5.3457943925233646</v>
      </c>
      <c r="V114" s="17">
        <f t="shared" si="8"/>
        <v>5.2981132075471704</v>
      </c>
      <c r="W114" s="2" t="s">
        <v>447</v>
      </c>
      <c r="X114" t="s">
        <v>444</v>
      </c>
      <c r="Y114" t="s">
        <v>532</v>
      </c>
      <c r="AA114" s="31">
        <f t="shared" si="9"/>
        <v>0.60042409487159265</v>
      </c>
      <c r="AB114" s="31">
        <f t="shared" si="9"/>
        <v>0.65146662438560377</v>
      </c>
    </row>
    <row r="115" spans="1:28" x14ac:dyDescent="0.35">
      <c r="A115" s="1" t="s">
        <v>123</v>
      </c>
      <c r="B115">
        <v>7</v>
      </c>
      <c r="C115">
        <v>14</v>
      </c>
      <c r="D115" s="3" t="s">
        <v>118</v>
      </c>
      <c r="E115">
        <v>10.5</v>
      </c>
      <c r="F115">
        <v>10.6</v>
      </c>
      <c r="G115">
        <v>10.9</v>
      </c>
      <c r="H115">
        <v>10.5</v>
      </c>
      <c r="I115" s="17">
        <f t="shared" si="5"/>
        <v>10.549763033175356</v>
      </c>
      <c r="J115" s="17">
        <f t="shared" si="6"/>
        <v>10.696261682242991</v>
      </c>
      <c r="K115" s="2" t="s">
        <v>442</v>
      </c>
      <c r="L115" t="s">
        <v>336</v>
      </c>
      <c r="M115" t="s">
        <v>533</v>
      </c>
      <c r="O115" t="s">
        <v>450</v>
      </c>
      <c r="P115" t="s">
        <v>450</v>
      </c>
      <c r="Q115">
        <v>10.199999999999999</v>
      </c>
      <c r="R115">
        <v>10</v>
      </c>
      <c r="S115">
        <v>10</v>
      </c>
      <c r="T115">
        <v>10</v>
      </c>
      <c r="U115" s="17">
        <f t="shared" si="7"/>
        <v>10.099009900990097</v>
      </c>
      <c r="V115" s="17">
        <f t="shared" si="8"/>
        <v>10</v>
      </c>
      <c r="W115" s="2" t="s">
        <v>447</v>
      </c>
      <c r="X115" t="s">
        <v>444</v>
      </c>
      <c r="Y115" t="s">
        <v>534</v>
      </c>
      <c r="AA115" s="17">
        <f t="shared" si="9"/>
        <v>0.45075313218525892</v>
      </c>
      <c r="AB115" s="17">
        <f t="shared" si="9"/>
        <v>0.69626168224299079</v>
      </c>
    </row>
    <row r="116" spans="1:28" x14ac:dyDescent="0.35">
      <c r="A116" s="1" t="s">
        <v>124</v>
      </c>
      <c r="B116">
        <v>7</v>
      </c>
      <c r="C116">
        <v>15</v>
      </c>
      <c r="D116" s="3" t="s">
        <v>118</v>
      </c>
      <c r="E116">
        <v>9.6</v>
      </c>
      <c r="F116">
        <v>9.6</v>
      </c>
      <c r="G116">
        <v>10</v>
      </c>
      <c r="H116">
        <v>9.6999999999999993</v>
      </c>
      <c r="I116" s="17">
        <f t="shared" si="5"/>
        <v>9.6</v>
      </c>
      <c r="J116" s="17">
        <f t="shared" si="6"/>
        <v>9.8477157360406089</v>
      </c>
      <c r="K116" s="2" t="s">
        <v>442</v>
      </c>
      <c r="L116" t="s">
        <v>336</v>
      </c>
      <c r="O116" t="s">
        <v>450</v>
      </c>
      <c r="P116" t="s">
        <v>450</v>
      </c>
      <c r="Q116">
        <v>8.5</v>
      </c>
      <c r="R116">
        <v>8.5</v>
      </c>
      <c r="S116">
        <v>8.5</v>
      </c>
      <c r="T116">
        <v>8.6999999999999993</v>
      </c>
      <c r="U116" s="17">
        <f t="shared" si="7"/>
        <v>8.5</v>
      </c>
      <c r="V116" s="17">
        <f t="shared" si="8"/>
        <v>8.5988372093023262</v>
      </c>
      <c r="W116" s="2" t="s">
        <v>447</v>
      </c>
      <c r="X116" t="s">
        <v>444</v>
      </c>
      <c r="Y116" t="s">
        <v>445</v>
      </c>
      <c r="AA116" s="17">
        <f t="shared" si="9"/>
        <v>1.0999999999999996</v>
      </c>
      <c r="AB116" s="17">
        <f t="shared" si="9"/>
        <v>1.2488785267382827</v>
      </c>
    </row>
    <row r="117" spans="1:28" x14ac:dyDescent="0.35">
      <c r="A117" s="1" t="s">
        <v>125</v>
      </c>
      <c r="B117">
        <v>7</v>
      </c>
      <c r="C117">
        <v>16</v>
      </c>
      <c r="D117" s="3" t="s">
        <v>118</v>
      </c>
      <c r="E117">
        <v>4</v>
      </c>
      <c r="F117">
        <v>4</v>
      </c>
      <c r="G117">
        <v>3.8</v>
      </c>
      <c r="H117">
        <v>3.9</v>
      </c>
      <c r="I117" s="17">
        <f t="shared" si="5"/>
        <v>4</v>
      </c>
      <c r="J117" s="17">
        <f t="shared" si="6"/>
        <v>3.8493506493506491</v>
      </c>
      <c r="K117" s="2" t="s">
        <v>442</v>
      </c>
      <c r="L117" t="s">
        <v>336</v>
      </c>
      <c r="O117" t="s">
        <v>450</v>
      </c>
      <c r="P117" t="s">
        <v>450</v>
      </c>
      <c r="Q117">
        <v>2.9</v>
      </c>
      <c r="R117">
        <v>2.8</v>
      </c>
      <c r="S117">
        <v>2.5</v>
      </c>
      <c r="T117">
        <v>2.6</v>
      </c>
      <c r="U117" s="17">
        <f t="shared" si="7"/>
        <v>2.8491228070175434</v>
      </c>
      <c r="V117" s="17">
        <f t="shared" si="8"/>
        <v>2.5490196078431371</v>
      </c>
      <c r="W117" s="2" t="s">
        <v>447</v>
      </c>
      <c r="X117" t="s">
        <v>444</v>
      </c>
      <c r="Y117" t="s">
        <v>445</v>
      </c>
      <c r="AA117" s="17">
        <f t="shared" si="9"/>
        <v>1.1508771929824566</v>
      </c>
      <c r="AB117" s="17">
        <f t="shared" si="9"/>
        <v>1.300331041507512</v>
      </c>
    </row>
    <row r="118" spans="1:28" x14ac:dyDescent="0.35">
      <c r="A118" s="1" t="s">
        <v>134</v>
      </c>
      <c r="B118">
        <v>8</v>
      </c>
      <c r="C118">
        <v>1</v>
      </c>
      <c r="D118" s="3" t="s">
        <v>118</v>
      </c>
      <c r="E118">
        <v>10.3</v>
      </c>
      <c r="F118">
        <v>10.5</v>
      </c>
      <c r="G118">
        <v>10</v>
      </c>
      <c r="H118">
        <v>10.1</v>
      </c>
      <c r="I118" s="17">
        <f t="shared" si="5"/>
        <v>10.399038461538462</v>
      </c>
      <c r="J118" s="17">
        <f t="shared" si="6"/>
        <v>10.049751243781094</v>
      </c>
      <c r="K118" s="2" t="s">
        <v>442</v>
      </c>
      <c r="L118" t="s">
        <v>336</v>
      </c>
      <c r="O118" t="s">
        <v>450</v>
      </c>
      <c r="P118" t="s">
        <v>450</v>
      </c>
      <c r="Q118">
        <v>9.6999999999999993</v>
      </c>
      <c r="R118">
        <v>9.6999999999999993</v>
      </c>
      <c r="S118">
        <v>9</v>
      </c>
      <c r="T118">
        <v>9.3000000000000007</v>
      </c>
      <c r="U118" s="17">
        <f t="shared" si="7"/>
        <v>9.6999999999999993</v>
      </c>
      <c r="V118" s="17">
        <f t="shared" si="8"/>
        <v>9.1475409836065573</v>
      </c>
      <c r="W118" s="2">
        <v>43992</v>
      </c>
      <c r="X118" t="s">
        <v>336</v>
      </c>
      <c r="Y118" t="s">
        <v>535</v>
      </c>
      <c r="AA118" s="17">
        <f t="shared" si="9"/>
        <v>0.69903846153846239</v>
      </c>
      <c r="AB118" s="17">
        <f t="shared" si="9"/>
        <v>0.90221026017453632</v>
      </c>
    </row>
    <row r="119" spans="1:28" x14ac:dyDescent="0.35">
      <c r="A119" s="1" t="s">
        <v>142</v>
      </c>
      <c r="B119">
        <v>8</v>
      </c>
      <c r="C119">
        <v>2</v>
      </c>
      <c r="D119" s="3" t="s">
        <v>118</v>
      </c>
      <c r="E119">
        <v>10.5</v>
      </c>
      <c r="F119">
        <v>10.5</v>
      </c>
      <c r="G119">
        <v>10.9</v>
      </c>
      <c r="H119">
        <v>11.1</v>
      </c>
      <c r="I119" s="17">
        <f t="shared" si="5"/>
        <v>10.5</v>
      </c>
      <c r="J119" s="17">
        <f t="shared" si="6"/>
        <v>10.99909090909091</v>
      </c>
      <c r="K119" s="2" t="s">
        <v>442</v>
      </c>
      <c r="L119" t="s">
        <v>336</v>
      </c>
      <c r="O119" t="s">
        <v>450</v>
      </c>
      <c r="P119" t="s">
        <v>450</v>
      </c>
      <c r="Q119">
        <v>10.199999999999999</v>
      </c>
      <c r="R119">
        <v>10.1</v>
      </c>
      <c r="S119">
        <v>10.5</v>
      </c>
      <c r="T119">
        <v>10.5</v>
      </c>
      <c r="U119" s="17">
        <f t="shared" si="7"/>
        <v>10.14975369458128</v>
      </c>
      <c r="V119" s="17">
        <f t="shared" si="8"/>
        <v>10.5</v>
      </c>
      <c r="W119" s="2">
        <v>43992</v>
      </c>
      <c r="X119" t="s">
        <v>336</v>
      </c>
      <c r="Y119" t="s">
        <v>445</v>
      </c>
      <c r="AA119" s="17">
        <f t="shared" si="9"/>
        <v>0.35024630541871993</v>
      </c>
      <c r="AB119" s="17">
        <f t="shared" si="9"/>
        <v>0.49909090909090992</v>
      </c>
    </row>
    <row r="120" spans="1:28" x14ac:dyDescent="0.35">
      <c r="A120" s="1" t="s">
        <v>143</v>
      </c>
      <c r="B120">
        <v>8</v>
      </c>
      <c r="C120">
        <v>3</v>
      </c>
      <c r="D120" s="3" t="s">
        <v>118</v>
      </c>
      <c r="E120">
        <v>6.2</v>
      </c>
      <c r="F120">
        <v>6.2</v>
      </c>
      <c r="G120">
        <v>6</v>
      </c>
      <c r="H120">
        <v>6.2</v>
      </c>
      <c r="I120" s="17">
        <f t="shared" si="5"/>
        <v>6.2</v>
      </c>
      <c r="J120" s="17">
        <f t="shared" si="6"/>
        <v>6.0983606557377055</v>
      </c>
      <c r="K120" s="2" t="s">
        <v>442</v>
      </c>
      <c r="L120" t="s">
        <v>336</v>
      </c>
      <c r="O120" t="s">
        <v>450</v>
      </c>
      <c r="P120" t="s">
        <v>450</v>
      </c>
      <c r="Q120">
        <v>5.2</v>
      </c>
      <c r="R120">
        <v>5.2</v>
      </c>
      <c r="S120">
        <v>5.4</v>
      </c>
      <c r="T120">
        <v>5.5</v>
      </c>
      <c r="U120" s="17">
        <f t="shared" si="7"/>
        <v>5.2</v>
      </c>
      <c r="V120" s="17">
        <f t="shared" si="8"/>
        <v>5.4495412844036695</v>
      </c>
      <c r="W120" s="2">
        <v>43992</v>
      </c>
      <c r="X120" t="s">
        <v>336</v>
      </c>
      <c r="Y120" t="s">
        <v>445</v>
      </c>
      <c r="AA120" s="17">
        <f t="shared" si="9"/>
        <v>1</v>
      </c>
      <c r="AB120" s="17">
        <f t="shared" si="9"/>
        <v>0.648819371334036</v>
      </c>
    </row>
    <row r="121" spans="1:28" x14ac:dyDescent="0.35">
      <c r="A121" s="1" t="s">
        <v>144</v>
      </c>
      <c r="B121">
        <v>8</v>
      </c>
      <c r="C121" s="3">
        <v>4</v>
      </c>
      <c r="D121" s="3" t="s">
        <v>118</v>
      </c>
      <c r="E121">
        <v>12.2</v>
      </c>
      <c r="F121">
        <v>12.3</v>
      </c>
      <c r="G121">
        <v>12.1</v>
      </c>
      <c r="H121">
        <v>12</v>
      </c>
      <c r="I121" s="17">
        <f t="shared" si="5"/>
        <v>12.249795918367347</v>
      </c>
      <c r="J121" s="17">
        <f t="shared" si="6"/>
        <v>12.049792531120334</v>
      </c>
      <c r="K121" s="2" t="s">
        <v>442</v>
      </c>
      <c r="L121" t="s">
        <v>336</v>
      </c>
      <c r="O121" t="s">
        <v>454</v>
      </c>
      <c r="P121" t="s">
        <v>454</v>
      </c>
      <c r="Q121">
        <v>11.8</v>
      </c>
      <c r="R121">
        <v>12</v>
      </c>
      <c r="S121">
        <v>11.8</v>
      </c>
      <c r="T121">
        <v>11.7</v>
      </c>
      <c r="U121" s="17">
        <f t="shared" si="7"/>
        <v>11.899159663865548</v>
      </c>
      <c r="V121" s="17">
        <f t="shared" si="8"/>
        <v>11.749787234042554</v>
      </c>
      <c r="W121" s="2">
        <v>43992</v>
      </c>
      <c r="X121" t="s">
        <v>336</v>
      </c>
      <c r="Y121" t="s">
        <v>536</v>
      </c>
      <c r="AA121" s="17">
        <f t="shared" si="9"/>
        <v>0.35063625450179892</v>
      </c>
      <c r="AB121" s="17">
        <f t="shared" si="9"/>
        <v>0.30000529707777979</v>
      </c>
    </row>
    <row r="122" spans="1:28" x14ac:dyDescent="0.35">
      <c r="A122" s="1" t="s">
        <v>145</v>
      </c>
      <c r="B122">
        <v>8</v>
      </c>
      <c r="C122" s="3">
        <v>5</v>
      </c>
      <c r="D122" s="3" t="s">
        <v>118</v>
      </c>
      <c r="E122">
        <v>11.2</v>
      </c>
      <c r="F122">
        <v>11</v>
      </c>
      <c r="G122">
        <v>11.2</v>
      </c>
      <c r="H122">
        <v>11.1</v>
      </c>
      <c r="I122" s="17">
        <f t="shared" si="5"/>
        <v>11.099099099099099</v>
      </c>
      <c r="J122" s="17">
        <f t="shared" si="6"/>
        <v>11.149775784753363</v>
      </c>
      <c r="K122" s="2" t="s">
        <v>442</v>
      </c>
      <c r="L122" t="s">
        <v>336</v>
      </c>
      <c r="O122" t="s">
        <v>450</v>
      </c>
      <c r="P122" t="s">
        <v>450</v>
      </c>
      <c r="Q122">
        <v>10.5</v>
      </c>
      <c r="R122">
        <v>10.6</v>
      </c>
      <c r="S122">
        <v>10.5</v>
      </c>
      <c r="T122">
        <v>10.6</v>
      </c>
      <c r="U122" s="17">
        <f t="shared" si="7"/>
        <v>10.549763033175356</v>
      </c>
      <c r="V122" s="17">
        <f t="shared" si="8"/>
        <v>10.549763033175356</v>
      </c>
      <c r="W122" s="2">
        <v>43992</v>
      </c>
      <c r="X122" t="s">
        <v>336</v>
      </c>
      <c r="Y122" t="s">
        <v>537</v>
      </c>
      <c r="AA122" s="17">
        <f t="shared" si="9"/>
        <v>0.54933606592374318</v>
      </c>
      <c r="AB122" s="17">
        <f t="shared" si="9"/>
        <v>0.60001275157800649</v>
      </c>
    </row>
    <row r="123" spans="1:28" x14ac:dyDescent="0.35">
      <c r="A123" s="1" t="s">
        <v>146</v>
      </c>
      <c r="B123">
        <v>8</v>
      </c>
      <c r="C123" s="3">
        <v>6</v>
      </c>
      <c r="D123" s="3" t="s">
        <v>118</v>
      </c>
      <c r="E123">
        <v>10.1</v>
      </c>
      <c r="F123">
        <v>10.1</v>
      </c>
      <c r="G123">
        <v>10.1</v>
      </c>
      <c r="H123">
        <v>9.6999999999999993</v>
      </c>
      <c r="I123" s="17">
        <f t="shared" si="5"/>
        <v>10.1</v>
      </c>
      <c r="J123" s="17">
        <f t="shared" si="6"/>
        <v>9.8959595959595958</v>
      </c>
      <c r="K123" s="2" t="s">
        <v>442</v>
      </c>
      <c r="L123" t="s">
        <v>336</v>
      </c>
      <c r="O123" t="s">
        <v>450</v>
      </c>
      <c r="P123" t="s">
        <v>450</v>
      </c>
      <c r="Q123">
        <v>9</v>
      </c>
      <c r="R123">
        <v>9.1</v>
      </c>
      <c r="S123">
        <v>8.6999999999999993</v>
      </c>
      <c r="T123">
        <v>8.6</v>
      </c>
      <c r="U123" s="17">
        <f t="shared" si="7"/>
        <v>9.0497237569060776</v>
      </c>
      <c r="V123" s="17">
        <f t="shared" si="8"/>
        <v>8.6497109826589593</v>
      </c>
      <c r="W123" s="2">
        <v>43992</v>
      </c>
      <c r="X123" t="s">
        <v>336</v>
      </c>
      <c r="Y123" t="s">
        <v>538</v>
      </c>
      <c r="AA123" s="17">
        <f t="shared" si="9"/>
        <v>1.0502762430939221</v>
      </c>
      <c r="AB123" s="17">
        <f t="shared" si="9"/>
        <v>1.2462486133006365</v>
      </c>
    </row>
    <row r="124" spans="1:28" x14ac:dyDescent="0.35">
      <c r="A124" s="1" t="s">
        <v>147</v>
      </c>
      <c r="B124">
        <v>8</v>
      </c>
      <c r="C124" s="3">
        <v>7</v>
      </c>
      <c r="D124" s="3" t="s">
        <v>118</v>
      </c>
      <c r="E124">
        <v>11.6</v>
      </c>
      <c r="F124">
        <v>11.4</v>
      </c>
      <c r="G124">
        <v>11.7</v>
      </c>
      <c r="H124">
        <v>11.7</v>
      </c>
      <c r="I124" s="17">
        <f t="shared" si="5"/>
        <v>11.499130434782609</v>
      </c>
      <c r="J124" s="17">
        <f t="shared" si="6"/>
        <v>11.7</v>
      </c>
      <c r="K124" s="2" t="s">
        <v>442</v>
      </c>
      <c r="L124" t="s">
        <v>336</v>
      </c>
      <c r="O124" t="s">
        <v>450</v>
      </c>
      <c r="P124" t="s">
        <v>450</v>
      </c>
      <c r="Q124">
        <v>9.5</v>
      </c>
      <c r="R124">
        <v>9.6999999999999993</v>
      </c>
      <c r="S124">
        <v>9.6999999999999993</v>
      </c>
      <c r="T124">
        <v>9.9</v>
      </c>
      <c r="U124" s="17">
        <f t="shared" si="7"/>
        <v>9.5989583333333321</v>
      </c>
      <c r="V124" s="17">
        <f t="shared" si="8"/>
        <v>9.7989795918367335</v>
      </c>
      <c r="W124" s="2">
        <v>43992</v>
      </c>
      <c r="X124" t="s">
        <v>336</v>
      </c>
      <c r="Y124" t="s">
        <v>539</v>
      </c>
      <c r="AA124" s="17">
        <f t="shared" si="9"/>
        <v>1.900172101449277</v>
      </c>
      <c r="AB124" s="17">
        <f t="shared" si="9"/>
        <v>1.9010204081632658</v>
      </c>
    </row>
    <row r="125" spans="1:28" x14ac:dyDescent="0.35">
      <c r="A125" s="1" t="s">
        <v>148</v>
      </c>
      <c r="B125">
        <v>8</v>
      </c>
      <c r="C125" s="3">
        <v>8</v>
      </c>
      <c r="D125" s="3" t="s">
        <v>118</v>
      </c>
      <c r="E125">
        <v>10.6</v>
      </c>
      <c r="F125">
        <v>10.6</v>
      </c>
      <c r="G125">
        <v>10.5</v>
      </c>
      <c r="H125">
        <v>10.6</v>
      </c>
      <c r="I125" s="17">
        <f t="shared" si="5"/>
        <v>10.6</v>
      </c>
      <c r="J125" s="17">
        <f t="shared" si="6"/>
        <v>10.549763033175356</v>
      </c>
      <c r="K125" s="2" t="s">
        <v>442</v>
      </c>
      <c r="L125" t="s">
        <v>336</v>
      </c>
      <c r="O125" t="s">
        <v>450</v>
      </c>
      <c r="P125" t="s">
        <v>450</v>
      </c>
      <c r="Q125">
        <v>9.8000000000000007</v>
      </c>
      <c r="R125">
        <v>10.1</v>
      </c>
      <c r="S125">
        <v>10</v>
      </c>
      <c r="T125">
        <v>9.8000000000000007</v>
      </c>
      <c r="U125" s="17">
        <f t="shared" si="7"/>
        <v>9.947738693467338</v>
      </c>
      <c r="V125" s="17">
        <f t="shared" si="8"/>
        <v>9.8989898989898997</v>
      </c>
      <c r="W125" s="2">
        <v>43992</v>
      </c>
      <c r="X125" t="s">
        <v>336</v>
      </c>
      <c r="Y125" t="s">
        <v>540</v>
      </c>
      <c r="AA125" s="17">
        <f t="shared" si="9"/>
        <v>0.65226130653266168</v>
      </c>
      <c r="AB125" s="17">
        <f t="shared" si="9"/>
        <v>0.65077313418545657</v>
      </c>
    </row>
    <row r="126" spans="1:28" x14ac:dyDescent="0.35">
      <c r="A126" s="1" t="s">
        <v>149</v>
      </c>
      <c r="B126">
        <v>8</v>
      </c>
      <c r="C126" s="3">
        <v>9</v>
      </c>
      <c r="D126" s="3" t="s">
        <v>118</v>
      </c>
      <c r="E126">
        <v>9.6999999999999993</v>
      </c>
      <c r="F126">
        <v>9.9</v>
      </c>
      <c r="G126">
        <v>9.3000000000000007</v>
      </c>
      <c r="H126">
        <v>9.4</v>
      </c>
      <c r="I126" s="17">
        <f t="shared" si="5"/>
        <v>9.7989795918367335</v>
      </c>
      <c r="J126" s="17">
        <f t="shared" si="6"/>
        <v>9.3497326203208555</v>
      </c>
      <c r="K126" s="2" t="s">
        <v>442</v>
      </c>
      <c r="L126" t="s">
        <v>336</v>
      </c>
      <c r="O126" t="s">
        <v>450</v>
      </c>
      <c r="P126" t="s">
        <v>450</v>
      </c>
      <c r="Q126">
        <v>9</v>
      </c>
      <c r="R126">
        <v>9.1999999999999993</v>
      </c>
      <c r="S126">
        <v>8.6999999999999993</v>
      </c>
      <c r="T126">
        <v>8.6</v>
      </c>
      <c r="U126" s="17">
        <f t="shared" si="7"/>
        <v>9.0989010989010985</v>
      </c>
      <c r="V126" s="17">
        <f t="shared" si="8"/>
        <v>8.6497109826589593</v>
      </c>
      <c r="W126" s="2">
        <v>43992</v>
      </c>
      <c r="X126" t="s">
        <v>336</v>
      </c>
      <c r="Y126" t="s">
        <v>541</v>
      </c>
      <c r="AA126" s="17">
        <f t="shared" si="9"/>
        <v>0.70007849293563496</v>
      </c>
      <c r="AB126" s="17">
        <f t="shared" si="9"/>
        <v>0.70002163766189618</v>
      </c>
    </row>
    <row r="127" spans="1:28" x14ac:dyDescent="0.35">
      <c r="A127" s="1" t="s">
        <v>135</v>
      </c>
      <c r="B127">
        <v>8</v>
      </c>
      <c r="C127">
        <v>10</v>
      </c>
      <c r="D127" s="3" t="s">
        <v>118</v>
      </c>
      <c r="E127">
        <v>7.8</v>
      </c>
      <c r="F127">
        <v>7.7</v>
      </c>
      <c r="G127">
        <v>8</v>
      </c>
      <c r="H127">
        <v>8</v>
      </c>
      <c r="I127" s="17">
        <f t="shared" si="5"/>
        <v>7.7496774193548381</v>
      </c>
      <c r="J127" s="17">
        <f t="shared" si="6"/>
        <v>8</v>
      </c>
      <c r="K127" s="2" t="s">
        <v>442</v>
      </c>
      <c r="L127" t="s">
        <v>336</v>
      </c>
      <c r="O127" t="s">
        <v>450</v>
      </c>
      <c r="P127" t="s">
        <v>450</v>
      </c>
      <c r="Q127">
        <v>7.1</v>
      </c>
      <c r="R127">
        <v>7.2</v>
      </c>
      <c r="S127">
        <v>7.4</v>
      </c>
      <c r="T127">
        <v>7.5</v>
      </c>
      <c r="U127" s="17">
        <f t="shared" si="7"/>
        <v>7.1496503496503498</v>
      </c>
      <c r="V127" s="17">
        <f t="shared" si="8"/>
        <v>7.4496644295302019</v>
      </c>
      <c r="W127" s="2">
        <v>43992</v>
      </c>
      <c r="X127" t="s">
        <v>336</v>
      </c>
      <c r="Y127" t="s">
        <v>445</v>
      </c>
      <c r="AA127" s="17">
        <f t="shared" si="9"/>
        <v>0.60002706970448827</v>
      </c>
      <c r="AB127" s="17">
        <f t="shared" si="9"/>
        <v>0.55033557046979809</v>
      </c>
    </row>
    <row r="128" spans="1:28" x14ac:dyDescent="0.35">
      <c r="A128" s="1" t="s">
        <v>136</v>
      </c>
      <c r="B128">
        <v>8</v>
      </c>
      <c r="C128">
        <v>11</v>
      </c>
      <c r="D128" s="3" t="s">
        <v>118</v>
      </c>
      <c r="E128">
        <v>9.9</v>
      </c>
      <c r="F128">
        <v>9.9</v>
      </c>
      <c r="G128">
        <v>9.6999999999999993</v>
      </c>
      <c r="H128">
        <v>9.8000000000000007</v>
      </c>
      <c r="I128" s="17">
        <f t="shared" si="5"/>
        <v>9.9</v>
      </c>
      <c r="J128" s="17">
        <f t="shared" si="6"/>
        <v>9.7497435897435896</v>
      </c>
      <c r="K128" s="2" t="s">
        <v>442</v>
      </c>
      <c r="L128" t="s">
        <v>336</v>
      </c>
      <c r="O128" t="s">
        <v>450</v>
      </c>
      <c r="P128" t="s">
        <v>450</v>
      </c>
      <c r="Q128">
        <v>9.1</v>
      </c>
      <c r="R128">
        <v>9.1999999999999993</v>
      </c>
      <c r="S128">
        <v>8.6999999999999993</v>
      </c>
      <c r="T128">
        <v>8.6999999999999993</v>
      </c>
      <c r="U128" s="17">
        <f t="shared" si="7"/>
        <v>9.1497267759562835</v>
      </c>
      <c r="V128" s="17">
        <f t="shared" si="8"/>
        <v>8.6999999999999993</v>
      </c>
      <c r="W128" s="2">
        <v>43992</v>
      </c>
      <c r="X128" t="s">
        <v>336</v>
      </c>
      <c r="Y128" t="s">
        <v>542</v>
      </c>
      <c r="AA128" s="17">
        <f t="shared" si="9"/>
        <v>0.75027322404371688</v>
      </c>
      <c r="AB128" s="17">
        <f t="shared" si="9"/>
        <v>1.0497435897435903</v>
      </c>
    </row>
    <row r="129" spans="1:28" x14ac:dyDescent="0.35">
      <c r="A129" s="1" t="s">
        <v>137</v>
      </c>
      <c r="B129">
        <v>8</v>
      </c>
      <c r="C129">
        <v>12</v>
      </c>
      <c r="D129" s="3" t="s">
        <v>118</v>
      </c>
      <c r="E129">
        <v>10.5</v>
      </c>
      <c r="F129">
        <v>10.8</v>
      </c>
      <c r="G129">
        <v>10.8</v>
      </c>
      <c r="H129">
        <v>11.1</v>
      </c>
      <c r="I129" s="17">
        <f t="shared" si="5"/>
        <v>10.647887323943662</v>
      </c>
      <c r="J129" s="17">
        <f t="shared" si="6"/>
        <v>10.947945205479453</v>
      </c>
      <c r="K129" s="2" t="s">
        <v>442</v>
      </c>
      <c r="L129" t="s">
        <v>336</v>
      </c>
      <c r="O129" t="s">
        <v>450</v>
      </c>
      <c r="P129" t="s">
        <v>450</v>
      </c>
      <c r="Q129">
        <v>9.8000000000000007</v>
      </c>
      <c r="R129">
        <v>9.6</v>
      </c>
      <c r="S129">
        <v>9.8000000000000007</v>
      </c>
      <c r="T129">
        <v>10</v>
      </c>
      <c r="U129" s="17">
        <f t="shared" si="7"/>
        <v>9.6989690721649495</v>
      </c>
      <c r="V129" s="17">
        <f t="shared" si="8"/>
        <v>9.8989898989898997</v>
      </c>
      <c r="W129" s="2">
        <v>43992</v>
      </c>
      <c r="X129" t="s">
        <v>336</v>
      </c>
      <c r="Y129" t="s">
        <v>543</v>
      </c>
      <c r="AA129" s="17">
        <f t="shared" si="9"/>
        <v>0.94891825177871247</v>
      </c>
      <c r="AB129" s="17">
        <f t="shared" si="9"/>
        <v>1.0489553064895532</v>
      </c>
    </row>
    <row r="130" spans="1:28" x14ac:dyDescent="0.35">
      <c r="A130" s="1" t="s">
        <v>138</v>
      </c>
      <c r="B130">
        <v>8</v>
      </c>
      <c r="C130">
        <v>13</v>
      </c>
      <c r="D130" s="3" t="s">
        <v>118</v>
      </c>
      <c r="E130">
        <v>6.4</v>
      </c>
      <c r="F130">
        <v>6.6</v>
      </c>
      <c r="G130">
        <v>6.5</v>
      </c>
      <c r="H130">
        <v>6.5</v>
      </c>
      <c r="I130" s="17">
        <f t="shared" si="5"/>
        <v>6.4984615384615392</v>
      </c>
      <c r="J130" s="17">
        <f t="shared" si="6"/>
        <v>6.5</v>
      </c>
      <c r="K130" s="2" t="s">
        <v>442</v>
      </c>
      <c r="L130" t="s">
        <v>336</v>
      </c>
      <c r="O130" t="s">
        <v>450</v>
      </c>
      <c r="P130" t="s">
        <v>450</v>
      </c>
      <c r="Q130">
        <v>5.8</v>
      </c>
      <c r="R130">
        <v>5.8</v>
      </c>
      <c r="S130">
        <v>5.8</v>
      </c>
      <c r="T130">
        <v>5.5</v>
      </c>
      <c r="U130" s="17">
        <f t="shared" si="7"/>
        <v>5.8</v>
      </c>
      <c r="V130" s="17">
        <f t="shared" si="8"/>
        <v>5.6460176991150437</v>
      </c>
      <c r="W130" s="2">
        <v>43992</v>
      </c>
      <c r="X130" t="s">
        <v>336</v>
      </c>
      <c r="Y130" t="s">
        <v>542</v>
      </c>
      <c r="AA130" s="17">
        <f t="shared" si="9"/>
        <v>0.69846153846153936</v>
      </c>
      <c r="AB130" s="17">
        <f t="shared" si="9"/>
        <v>0.8539823008849563</v>
      </c>
    </row>
    <row r="131" spans="1:28" x14ac:dyDescent="0.35">
      <c r="A131" s="1" t="s">
        <v>139</v>
      </c>
      <c r="B131">
        <v>8</v>
      </c>
      <c r="C131">
        <v>14</v>
      </c>
      <c r="D131" s="3" t="s">
        <v>118</v>
      </c>
      <c r="E131" s="7">
        <v>8.8000000000000007</v>
      </c>
      <c r="F131" s="7">
        <v>9.1</v>
      </c>
      <c r="G131" s="7">
        <v>9.5</v>
      </c>
      <c r="H131" s="7">
        <v>9.4</v>
      </c>
      <c r="I131" s="17">
        <f t="shared" ref="I131:I194" si="10">HARMEAN(E131,F131)</f>
        <v>8.947486033519553</v>
      </c>
      <c r="J131" s="17">
        <f t="shared" ref="J131:J194" si="11">HARMEAN(G131,H131)</f>
        <v>9.4497354497354511</v>
      </c>
      <c r="K131" s="2" t="s">
        <v>442</v>
      </c>
      <c r="L131" t="s">
        <v>336</v>
      </c>
      <c r="O131" t="s">
        <v>450</v>
      </c>
      <c r="P131" t="s">
        <v>450</v>
      </c>
      <c r="Q131">
        <v>8.1999999999999993</v>
      </c>
      <c r="R131">
        <v>8.1</v>
      </c>
      <c r="S131">
        <v>9</v>
      </c>
      <c r="T131">
        <v>8.8000000000000007</v>
      </c>
      <c r="U131" s="17">
        <f t="shared" ref="U131:U194" si="12">IFERROR(HARMEAN(Q131,R131),"")</f>
        <v>8.1496932515337424</v>
      </c>
      <c r="V131" s="17">
        <f t="shared" ref="V131:V194" si="13">IFERROR(HARMEAN(S131,T131),"")</f>
        <v>8.8988764044943824</v>
      </c>
      <c r="W131" s="2">
        <v>43992</v>
      </c>
      <c r="X131" t="s">
        <v>336</v>
      </c>
      <c r="Y131" t="s">
        <v>544</v>
      </c>
      <c r="Z131" t="s">
        <v>456</v>
      </c>
      <c r="AA131" s="17">
        <f t="shared" ref="AA131:AB194" si="14">IFERROR(I131-U131,"")</f>
        <v>0.79779278198581061</v>
      </c>
      <c r="AB131" s="17">
        <f t="shared" si="14"/>
        <v>0.55085904524106866</v>
      </c>
    </row>
    <row r="132" spans="1:28" x14ac:dyDescent="0.35">
      <c r="A132" s="1" t="s">
        <v>140</v>
      </c>
      <c r="B132">
        <v>8</v>
      </c>
      <c r="C132">
        <v>15</v>
      </c>
      <c r="D132" s="3" t="s">
        <v>118</v>
      </c>
      <c r="E132">
        <v>9</v>
      </c>
      <c r="F132">
        <v>9.3000000000000007</v>
      </c>
      <c r="G132">
        <v>9.1999999999999993</v>
      </c>
      <c r="H132">
        <v>9.1999999999999993</v>
      </c>
      <c r="I132" s="17">
        <f t="shared" si="10"/>
        <v>9.1475409836065573</v>
      </c>
      <c r="J132" s="17">
        <f t="shared" si="11"/>
        <v>9.1999999999999993</v>
      </c>
      <c r="K132" s="2" t="s">
        <v>442</v>
      </c>
      <c r="L132" t="s">
        <v>336</v>
      </c>
      <c r="O132" t="s">
        <v>450</v>
      </c>
      <c r="P132" t="s">
        <v>450</v>
      </c>
      <c r="Q132">
        <v>8</v>
      </c>
      <c r="R132">
        <v>8</v>
      </c>
      <c r="S132">
        <v>8.1</v>
      </c>
      <c r="T132">
        <v>8.1999999999999993</v>
      </c>
      <c r="U132" s="17">
        <f t="shared" si="12"/>
        <v>8</v>
      </c>
      <c r="V132" s="17">
        <f t="shared" si="13"/>
        <v>8.1496932515337424</v>
      </c>
      <c r="W132" s="2">
        <v>43992</v>
      </c>
      <c r="X132" t="s">
        <v>336</v>
      </c>
      <c r="Y132" t="s">
        <v>545</v>
      </c>
      <c r="AA132" s="17">
        <f t="shared" si="14"/>
        <v>1.1475409836065573</v>
      </c>
      <c r="AB132" s="17">
        <f t="shared" si="14"/>
        <v>1.0503067484662569</v>
      </c>
    </row>
    <row r="133" spans="1:28" x14ac:dyDescent="0.35">
      <c r="A133" s="1" t="s">
        <v>141</v>
      </c>
      <c r="B133">
        <v>8</v>
      </c>
      <c r="C133">
        <v>16</v>
      </c>
      <c r="D133" s="3" t="s">
        <v>118</v>
      </c>
      <c r="E133">
        <v>9.3000000000000007</v>
      </c>
      <c r="F133">
        <v>9.3000000000000007</v>
      </c>
      <c r="G133">
        <v>9.1999999999999993</v>
      </c>
      <c r="H133">
        <v>9.1999999999999993</v>
      </c>
      <c r="I133" s="17">
        <f t="shared" si="10"/>
        <v>9.3000000000000007</v>
      </c>
      <c r="J133" s="17">
        <f t="shared" si="11"/>
        <v>9.1999999999999993</v>
      </c>
      <c r="K133" s="2" t="s">
        <v>442</v>
      </c>
      <c r="L133" t="s">
        <v>336</v>
      </c>
      <c r="O133" t="s">
        <v>450</v>
      </c>
      <c r="P133" t="s">
        <v>450</v>
      </c>
      <c r="Q133">
        <v>8.6999999999999993</v>
      </c>
      <c r="R133">
        <v>8.5</v>
      </c>
      <c r="S133">
        <v>8.6999999999999993</v>
      </c>
      <c r="T133">
        <v>8.6</v>
      </c>
      <c r="U133" s="17">
        <f t="shared" si="12"/>
        <v>8.5988372093023262</v>
      </c>
      <c r="V133" s="17">
        <f t="shared" si="13"/>
        <v>8.6497109826589593</v>
      </c>
      <c r="W133" s="2">
        <v>43992</v>
      </c>
      <c r="X133" t="s">
        <v>336</v>
      </c>
      <c r="Y133" t="s">
        <v>546</v>
      </c>
      <c r="AA133" s="17">
        <f t="shared" si="14"/>
        <v>0.70116279069767451</v>
      </c>
      <c r="AB133" s="17">
        <f t="shared" si="14"/>
        <v>0.55028901734103997</v>
      </c>
    </row>
    <row r="134" spans="1:28" x14ac:dyDescent="0.35">
      <c r="A134" s="1" t="s">
        <v>150</v>
      </c>
      <c r="B134">
        <v>9</v>
      </c>
      <c r="C134">
        <v>1</v>
      </c>
      <c r="D134" s="3" t="s">
        <v>118</v>
      </c>
      <c r="E134">
        <v>12.5</v>
      </c>
      <c r="F134">
        <v>12.3</v>
      </c>
      <c r="G134">
        <v>12</v>
      </c>
      <c r="H134">
        <v>11.9</v>
      </c>
      <c r="I134" s="17">
        <f t="shared" si="10"/>
        <v>12.399193548387096</v>
      </c>
      <c r="J134" s="17">
        <f t="shared" si="11"/>
        <v>11.94979079497908</v>
      </c>
      <c r="K134" s="2" t="s">
        <v>442</v>
      </c>
      <c r="L134" t="s">
        <v>336</v>
      </c>
      <c r="O134" t="s">
        <v>446</v>
      </c>
      <c r="P134" t="s">
        <v>446</v>
      </c>
      <c r="Q134">
        <v>9.9</v>
      </c>
      <c r="R134">
        <v>9.6</v>
      </c>
      <c r="S134">
        <v>9.9</v>
      </c>
      <c r="T134">
        <v>9.5</v>
      </c>
      <c r="U134" s="17">
        <f t="shared" si="12"/>
        <v>9.7476923076923079</v>
      </c>
      <c r="V134" s="17">
        <f t="shared" si="13"/>
        <v>9.6958762886597949</v>
      </c>
      <c r="W134" s="2">
        <v>43992</v>
      </c>
      <c r="X134" t="s">
        <v>336</v>
      </c>
      <c r="Y134" t="s">
        <v>445</v>
      </c>
      <c r="AA134" s="17">
        <f t="shared" si="14"/>
        <v>2.6515012406947882</v>
      </c>
      <c r="AB134" s="17">
        <f t="shared" si="14"/>
        <v>2.2539145063192851</v>
      </c>
    </row>
    <row r="135" spans="1:28" x14ac:dyDescent="0.35">
      <c r="A135" s="1" t="s">
        <v>158</v>
      </c>
      <c r="B135">
        <v>9</v>
      </c>
      <c r="C135">
        <v>2</v>
      </c>
      <c r="D135" s="3" t="s">
        <v>118</v>
      </c>
      <c r="E135">
        <v>10</v>
      </c>
      <c r="F135">
        <v>10</v>
      </c>
      <c r="G135">
        <v>10.1</v>
      </c>
      <c r="H135">
        <v>9.8000000000000007</v>
      </c>
      <c r="I135" s="17">
        <f t="shared" si="10"/>
        <v>10</v>
      </c>
      <c r="J135" s="17">
        <f t="shared" si="11"/>
        <v>9.947738693467338</v>
      </c>
      <c r="K135" s="2" t="s">
        <v>442</v>
      </c>
      <c r="L135" t="s">
        <v>336</v>
      </c>
      <c r="O135" t="s">
        <v>443</v>
      </c>
      <c r="P135" t="s">
        <v>450</v>
      </c>
      <c r="Q135">
        <v>9.1</v>
      </c>
      <c r="R135">
        <v>8.9</v>
      </c>
      <c r="S135">
        <v>9.1</v>
      </c>
      <c r="T135">
        <v>9</v>
      </c>
      <c r="U135" s="17">
        <f t="shared" si="12"/>
        <v>8.9988888888888887</v>
      </c>
      <c r="V135" s="17">
        <f t="shared" si="13"/>
        <v>9.0497237569060776</v>
      </c>
      <c r="W135" s="2">
        <v>43992</v>
      </c>
      <c r="X135" t="s">
        <v>336</v>
      </c>
      <c r="Y135" t="s">
        <v>445</v>
      </c>
      <c r="AA135" s="17">
        <f t="shared" si="14"/>
        <v>1.0011111111111113</v>
      </c>
      <c r="AB135" s="17">
        <f t="shared" si="14"/>
        <v>0.89801493656126041</v>
      </c>
    </row>
    <row r="136" spans="1:28" x14ac:dyDescent="0.35">
      <c r="A136" s="1" t="s">
        <v>159</v>
      </c>
      <c r="B136">
        <v>9</v>
      </c>
      <c r="C136">
        <v>3</v>
      </c>
      <c r="D136" s="3" t="s">
        <v>118</v>
      </c>
      <c r="E136">
        <v>11</v>
      </c>
      <c r="F136">
        <v>11</v>
      </c>
      <c r="G136">
        <v>11</v>
      </c>
      <c r="H136">
        <v>11</v>
      </c>
      <c r="I136" s="17">
        <f t="shared" si="10"/>
        <v>11</v>
      </c>
      <c r="J136" s="17">
        <f t="shared" si="11"/>
        <v>11</v>
      </c>
      <c r="K136" s="2" t="s">
        <v>442</v>
      </c>
      <c r="L136" t="s">
        <v>336</v>
      </c>
      <c r="O136" t="s">
        <v>450</v>
      </c>
      <c r="P136" t="s">
        <v>450</v>
      </c>
      <c r="Q136">
        <v>10.9</v>
      </c>
      <c r="R136">
        <v>11</v>
      </c>
      <c r="S136">
        <v>10.7</v>
      </c>
      <c r="T136">
        <v>10.9</v>
      </c>
      <c r="U136" s="17">
        <f t="shared" si="12"/>
        <v>10.949771689497718</v>
      </c>
      <c r="V136" s="17">
        <f t="shared" si="13"/>
        <v>10.799074074074074</v>
      </c>
      <c r="W136" s="2">
        <v>43992</v>
      </c>
      <c r="X136" t="s">
        <v>336</v>
      </c>
      <c r="Y136" t="s">
        <v>547</v>
      </c>
      <c r="AA136" s="17">
        <f t="shared" si="14"/>
        <v>5.022831050228227E-2</v>
      </c>
      <c r="AB136" s="17">
        <f t="shared" si="14"/>
        <v>0.20092592592592595</v>
      </c>
    </row>
    <row r="137" spans="1:28" x14ac:dyDescent="0.35">
      <c r="A137" s="1" t="s">
        <v>160</v>
      </c>
      <c r="B137">
        <v>9</v>
      </c>
      <c r="C137" s="3">
        <v>4</v>
      </c>
      <c r="D137" s="3" t="s">
        <v>118</v>
      </c>
      <c r="E137">
        <v>14</v>
      </c>
      <c r="F137">
        <v>14.1</v>
      </c>
      <c r="G137">
        <v>14.2</v>
      </c>
      <c r="H137">
        <v>14.1</v>
      </c>
      <c r="I137" s="17">
        <f t="shared" si="10"/>
        <v>14.049822064056938</v>
      </c>
      <c r="J137" s="17">
        <f t="shared" si="11"/>
        <v>14.14982332155477</v>
      </c>
      <c r="K137" s="2" t="s">
        <v>442</v>
      </c>
      <c r="L137" t="s">
        <v>336</v>
      </c>
      <c r="O137" t="s">
        <v>454</v>
      </c>
      <c r="P137" t="s">
        <v>454</v>
      </c>
      <c r="Q137">
        <v>13.5</v>
      </c>
      <c r="R137">
        <v>13.2</v>
      </c>
      <c r="S137">
        <v>13.6</v>
      </c>
      <c r="T137">
        <v>13.5</v>
      </c>
      <c r="U137" s="17">
        <f t="shared" si="12"/>
        <v>13.348314606741575</v>
      </c>
      <c r="V137" s="17">
        <f t="shared" si="13"/>
        <v>13.549815498154981</v>
      </c>
      <c r="W137" s="2">
        <v>43992</v>
      </c>
      <c r="X137" t="s">
        <v>336</v>
      </c>
      <c r="Y137" t="s">
        <v>548</v>
      </c>
      <c r="AA137" s="17">
        <f t="shared" si="14"/>
        <v>0.70150745731536368</v>
      </c>
      <c r="AB137" s="17">
        <f t="shared" si="14"/>
        <v>0.60000782339978898</v>
      </c>
    </row>
    <row r="138" spans="1:28" x14ac:dyDescent="0.35">
      <c r="A138" s="1" t="s">
        <v>161</v>
      </c>
      <c r="B138">
        <v>9</v>
      </c>
      <c r="C138" s="3">
        <v>5</v>
      </c>
      <c r="D138" s="3" t="s">
        <v>118</v>
      </c>
      <c r="E138">
        <v>9</v>
      </c>
      <c r="F138">
        <v>9.1</v>
      </c>
      <c r="G138">
        <v>9.1</v>
      </c>
      <c r="H138">
        <v>9.1999999999999993</v>
      </c>
      <c r="I138" s="17">
        <f t="shared" si="10"/>
        <v>9.0497237569060776</v>
      </c>
      <c r="J138" s="17">
        <f t="shared" si="11"/>
        <v>9.1497267759562835</v>
      </c>
      <c r="K138" s="2" t="s">
        <v>442</v>
      </c>
      <c r="L138" t="s">
        <v>336</v>
      </c>
      <c r="O138" t="s">
        <v>446</v>
      </c>
      <c r="P138" t="s">
        <v>446</v>
      </c>
      <c r="Q138">
        <v>7.5</v>
      </c>
      <c r="R138">
        <v>7.6</v>
      </c>
      <c r="S138">
        <v>7.8</v>
      </c>
      <c r="T138">
        <v>7.8</v>
      </c>
      <c r="U138" s="17">
        <f t="shared" si="12"/>
        <v>7.5496688741721858</v>
      </c>
      <c r="V138" s="17">
        <f t="shared" si="13"/>
        <v>7.7999999999999989</v>
      </c>
      <c r="W138" s="2">
        <v>43992</v>
      </c>
      <c r="X138" t="s">
        <v>336</v>
      </c>
      <c r="Y138" t="s">
        <v>445</v>
      </c>
      <c r="AA138" s="17">
        <f t="shared" si="14"/>
        <v>1.5000548827338918</v>
      </c>
      <c r="AB138" s="17">
        <f t="shared" si="14"/>
        <v>1.3497267759562845</v>
      </c>
    </row>
    <row r="139" spans="1:28" x14ac:dyDescent="0.35">
      <c r="A139" s="1" t="s">
        <v>162</v>
      </c>
      <c r="B139">
        <v>9</v>
      </c>
      <c r="C139" s="3">
        <v>6</v>
      </c>
      <c r="D139" s="3" t="s">
        <v>118</v>
      </c>
      <c r="E139">
        <v>8.5</v>
      </c>
      <c r="F139">
        <v>8.8000000000000007</v>
      </c>
      <c r="G139">
        <v>9</v>
      </c>
      <c r="H139">
        <v>9</v>
      </c>
      <c r="I139" s="17">
        <f t="shared" si="10"/>
        <v>8.6473988439306364</v>
      </c>
      <c r="J139" s="17">
        <f t="shared" si="11"/>
        <v>9</v>
      </c>
      <c r="K139" s="2" t="s">
        <v>442</v>
      </c>
      <c r="L139" t="s">
        <v>336</v>
      </c>
      <c r="O139" t="s">
        <v>443</v>
      </c>
      <c r="P139" t="s">
        <v>450</v>
      </c>
      <c r="Q139">
        <v>8.4</v>
      </c>
      <c r="R139">
        <v>8.1999999999999993</v>
      </c>
      <c r="S139">
        <v>9.1</v>
      </c>
      <c r="T139">
        <v>8.9</v>
      </c>
      <c r="U139" s="17">
        <f t="shared" si="12"/>
        <v>8.298795180722891</v>
      </c>
      <c r="V139" s="17">
        <f t="shared" si="13"/>
        <v>8.9988888888888887</v>
      </c>
      <c r="W139" s="2">
        <v>43992</v>
      </c>
      <c r="X139" t="s">
        <v>336</v>
      </c>
      <c r="Y139" t="s">
        <v>445</v>
      </c>
      <c r="AA139" s="17">
        <f t="shared" si="14"/>
        <v>0.34860366320774538</v>
      </c>
      <c r="AB139" s="17">
        <f t="shared" si="14"/>
        <v>1.1111111111112848E-3</v>
      </c>
    </row>
    <row r="140" spans="1:28" x14ac:dyDescent="0.35">
      <c r="A140" s="1" t="s">
        <v>163</v>
      </c>
      <c r="B140">
        <v>9</v>
      </c>
      <c r="C140" s="3">
        <v>7</v>
      </c>
      <c r="D140" s="3" t="s">
        <v>118</v>
      </c>
      <c r="E140">
        <v>12.3</v>
      </c>
      <c r="F140">
        <v>12.3</v>
      </c>
      <c r="G140">
        <v>12.4</v>
      </c>
      <c r="H140">
        <v>12.5</v>
      </c>
      <c r="I140" s="17">
        <f t="shared" si="10"/>
        <v>12.3</v>
      </c>
      <c r="J140" s="17">
        <f t="shared" si="11"/>
        <v>12.449799196787149</v>
      </c>
      <c r="K140" s="2" t="s">
        <v>442</v>
      </c>
      <c r="L140" t="s">
        <v>336</v>
      </c>
      <c r="O140" t="s">
        <v>450</v>
      </c>
      <c r="P140" t="s">
        <v>450</v>
      </c>
      <c r="Q140">
        <v>12.1</v>
      </c>
      <c r="R140">
        <v>11.9</v>
      </c>
      <c r="S140">
        <v>11.7</v>
      </c>
      <c r="T140">
        <v>11.9</v>
      </c>
      <c r="U140" s="17">
        <f t="shared" si="12"/>
        <v>11.999166666666667</v>
      </c>
      <c r="V140" s="17">
        <f t="shared" si="13"/>
        <v>11.79915254237288</v>
      </c>
      <c r="W140" s="2">
        <v>43992</v>
      </c>
      <c r="X140" t="s">
        <v>336</v>
      </c>
      <c r="Y140" t="s">
        <v>549</v>
      </c>
      <c r="AA140" s="17">
        <f t="shared" si="14"/>
        <v>0.30083333333333329</v>
      </c>
      <c r="AB140" s="17">
        <f t="shared" si="14"/>
        <v>0.65064665441426861</v>
      </c>
    </row>
    <row r="141" spans="1:28" x14ac:dyDescent="0.35">
      <c r="A141" s="1" t="s">
        <v>164</v>
      </c>
      <c r="B141">
        <v>9</v>
      </c>
      <c r="C141" s="3">
        <v>8</v>
      </c>
      <c r="D141" s="3" t="s">
        <v>118</v>
      </c>
      <c r="E141">
        <v>13.8</v>
      </c>
      <c r="F141">
        <v>13.8</v>
      </c>
      <c r="G141">
        <v>13</v>
      </c>
      <c r="H141">
        <v>13</v>
      </c>
      <c r="I141" s="17">
        <f t="shared" si="10"/>
        <v>13.799999999999999</v>
      </c>
      <c r="J141" s="17">
        <f t="shared" si="11"/>
        <v>13</v>
      </c>
      <c r="K141" s="2" t="s">
        <v>442</v>
      </c>
      <c r="L141" t="s">
        <v>336</v>
      </c>
      <c r="O141" t="s">
        <v>450</v>
      </c>
      <c r="P141" t="s">
        <v>450</v>
      </c>
      <c r="Q141">
        <v>13.4</v>
      </c>
      <c r="R141">
        <v>13.3</v>
      </c>
      <c r="S141">
        <v>12.8</v>
      </c>
      <c r="T141">
        <v>12.6</v>
      </c>
      <c r="U141" s="17">
        <f t="shared" si="12"/>
        <v>13.349812734082398</v>
      </c>
      <c r="V141" s="17">
        <f t="shared" si="13"/>
        <v>12.699212598425197</v>
      </c>
      <c r="W141" s="2">
        <v>43992</v>
      </c>
      <c r="X141" t="s">
        <v>336</v>
      </c>
      <c r="Y141" t="s">
        <v>445</v>
      </c>
      <c r="AA141" s="17">
        <f t="shared" si="14"/>
        <v>0.4501872659176005</v>
      </c>
      <c r="AB141" s="17">
        <f t="shared" si="14"/>
        <v>0.30078740157480333</v>
      </c>
    </row>
    <row r="142" spans="1:28" x14ac:dyDescent="0.35">
      <c r="A142" s="1" t="s">
        <v>165</v>
      </c>
      <c r="B142">
        <v>9</v>
      </c>
      <c r="C142" s="3">
        <v>9</v>
      </c>
      <c r="D142" s="3" t="s">
        <v>118</v>
      </c>
      <c r="E142">
        <v>7.7</v>
      </c>
      <c r="F142">
        <v>7.7</v>
      </c>
      <c r="G142">
        <v>7.5</v>
      </c>
      <c r="H142">
        <v>7.7</v>
      </c>
      <c r="I142" s="17">
        <f t="shared" si="10"/>
        <v>7.7000000000000011</v>
      </c>
      <c r="J142" s="17">
        <f t="shared" si="11"/>
        <v>7.598684210526315</v>
      </c>
      <c r="K142" s="2" t="s">
        <v>442</v>
      </c>
      <c r="L142" t="s">
        <v>336</v>
      </c>
      <c r="O142" t="s">
        <v>450</v>
      </c>
      <c r="P142" t="s">
        <v>450</v>
      </c>
      <c r="Q142">
        <v>6.6</v>
      </c>
      <c r="R142">
        <v>6.7</v>
      </c>
      <c r="S142">
        <v>6.7</v>
      </c>
      <c r="T142">
        <v>6.6</v>
      </c>
      <c r="U142" s="17">
        <f t="shared" si="12"/>
        <v>6.6496240601503764</v>
      </c>
      <c r="V142" s="17">
        <f t="shared" si="13"/>
        <v>6.6496240601503764</v>
      </c>
      <c r="W142" s="2">
        <v>43992</v>
      </c>
      <c r="X142" t="s">
        <v>336</v>
      </c>
      <c r="Y142" t="s">
        <v>550</v>
      </c>
      <c r="AA142" s="17">
        <f t="shared" si="14"/>
        <v>1.0503759398496246</v>
      </c>
      <c r="AB142" s="17">
        <f t="shared" si="14"/>
        <v>0.9490601503759386</v>
      </c>
    </row>
    <row r="143" spans="1:28" x14ac:dyDescent="0.35">
      <c r="A143" s="1" t="s">
        <v>151</v>
      </c>
      <c r="B143">
        <v>9</v>
      </c>
      <c r="C143">
        <v>10</v>
      </c>
      <c r="D143" s="3" t="s">
        <v>118</v>
      </c>
      <c r="E143">
        <v>5.2</v>
      </c>
      <c r="F143">
        <v>5.2</v>
      </c>
      <c r="G143">
        <v>5.4</v>
      </c>
      <c r="H143">
        <v>5</v>
      </c>
      <c r="I143" s="17">
        <f t="shared" si="10"/>
        <v>5.2</v>
      </c>
      <c r="J143" s="17">
        <f t="shared" si="11"/>
        <v>5.1923076923076925</v>
      </c>
      <c r="K143" s="2" t="s">
        <v>442</v>
      </c>
      <c r="L143" t="s">
        <v>336</v>
      </c>
      <c r="O143" t="s">
        <v>450</v>
      </c>
      <c r="P143" t="s">
        <v>450</v>
      </c>
      <c r="Q143">
        <v>4</v>
      </c>
      <c r="R143">
        <v>3.9</v>
      </c>
      <c r="S143">
        <v>4</v>
      </c>
      <c r="T143">
        <v>3.7</v>
      </c>
      <c r="U143" s="17">
        <f t="shared" si="12"/>
        <v>3.9493670886075951</v>
      </c>
      <c r="V143" s="17">
        <f t="shared" si="13"/>
        <v>3.844155844155845</v>
      </c>
      <c r="W143" s="2">
        <v>43992</v>
      </c>
      <c r="X143" t="s">
        <v>336</v>
      </c>
      <c r="Y143" t="s">
        <v>551</v>
      </c>
      <c r="AA143" s="17">
        <f t="shared" si="14"/>
        <v>1.2506329113924051</v>
      </c>
      <c r="AB143" s="17">
        <f t="shared" si="14"/>
        <v>1.3481518481518475</v>
      </c>
    </row>
    <row r="144" spans="1:28" x14ac:dyDescent="0.35">
      <c r="A144" s="1" t="s">
        <v>152</v>
      </c>
      <c r="B144">
        <v>9</v>
      </c>
      <c r="C144">
        <v>11</v>
      </c>
      <c r="D144" s="3" t="s">
        <v>118</v>
      </c>
      <c r="E144">
        <v>11.2</v>
      </c>
      <c r="F144">
        <v>11.2</v>
      </c>
      <c r="G144">
        <v>11</v>
      </c>
      <c r="H144">
        <v>11</v>
      </c>
      <c r="I144" s="17">
        <f t="shared" si="10"/>
        <v>11.2</v>
      </c>
      <c r="J144" s="17">
        <f t="shared" si="11"/>
        <v>11</v>
      </c>
      <c r="K144" s="2" t="s">
        <v>442</v>
      </c>
      <c r="L144" t="s">
        <v>336</v>
      </c>
      <c r="O144" t="s">
        <v>443</v>
      </c>
      <c r="P144" t="s">
        <v>443</v>
      </c>
      <c r="Q144">
        <v>10.9</v>
      </c>
      <c r="R144">
        <v>10.9</v>
      </c>
      <c r="S144">
        <v>10.6</v>
      </c>
      <c r="T144">
        <v>10.7</v>
      </c>
      <c r="U144" s="17">
        <f t="shared" si="12"/>
        <v>10.9</v>
      </c>
      <c r="V144" s="17">
        <f t="shared" si="13"/>
        <v>10.649765258215961</v>
      </c>
      <c r="W144" s="2">
        <v>43992</v>
      </c>
      <c r="X144" t="s">
        <v>336</v>
      </c>
      <c r="Y144" t="s">
        <v>445</v>
      </c>
      <c r="AA144" s="17">
        <f t="shared" si="14"/>
        <v>0.29999999999999893</v>
      </c>
      <c r="AB144" s="17">
        <f t="shared" si="14"/>
        <v>0.35023474178403902</v>
      </c>
    </row>
    <row r="145" spans="1:28" x14ac:dyDescent="0.35">
      <c r="A145" s="1" t="s">
        <v>153</v>
      </c>
      <c r="B145">
        <v>9</v>
      </c>
      <c r="C145">
        <v>12</v>
      </c>
      <c r="D145" s="3" t="s">
        <v>118</v>
      </c>
      <c r="E145">
        <v>12.5</v>
      </c>
      <c r="F145">
        <v>12.5</v>
      </c>
      <c r="G145">
        <v>12.5</v>
      </c>
      <c r="H145">
        <v>12.3</v>
      </c>
      <c r="I145" s="17">
        <f t="shared" si="10"/>
        <v>12.5</v>
      </c>
      <c r="J145" s="17">
        <f t="shared" si="11"/>
        <v>12.399193548387096</v>
      </c>
      <c r="K145" s="2" t="s">
        <v>442</v>
      </c>
      <c r="L145" t="s">
        <v>336</v>
      </c>
      <c r="O145" t="s">
        <v>443</v>
      </c>
      <c r="P145" t="s">
        <v>443</v>
      </c>
      <c r="Q145">
        <v>12</v>
      </c>
      <c r="R145">
        <v>11.7</v>
      </c>
      <c r="S145">
        <v>11.5</v>
      </c>
      <c r="T145">
        <v>11.4</v>
      </c>
      <c r="U145" s="17">
        <f t="shared" si="12"/>
        <v>11.848101265822784</v>
      </c>
      <c r="V145" s="17">
        <f t="shared" si="13"/>
        <v>11.449781659388647</v>
      </c>
      <c r="W145" s="2">
        <v>43992</v>
      </c>
      <c r="X145" t="s">
        <v>336</v>
      </c>
      <c r="Y145" t="s">
        <v>445</v>
      </c>
      <c r="AA145" s="17">
        <f t="shared" si="14"/>
        <v>0.651898734177216</v>
      </c>
      <c r="AB145" s="17">
        <f t="shared" si="14"/>
        <v>0.94941188899844953</v>
      </c>
    </row>
    <row r="146" spans="1:28" x14ac:dyDescent="0.35">
      <c r="A146" s="1" t="s">
        <v>154</v>
      </c>
      <c r="B146">
        <v>9</v>
      </c>
      <c r="C146">
        <v>13</v>
      </c>
      <c r="D146" s="3" t="s">
        <v>118</v>
      </c>
      <c r="E146">
        <v>6.7</v>
      </c>
      <c r="F146">
        <v>6.7</v>
      </c>
      <c r="G146">
        <v>7.2</v>
      </c>
      <c r="H146">
        <v>7.1</v>
      </c>
      <c r="I146" s="17">
        <f t="shared" si="10"/>
        <v>6.7</v>
      </c>
      <c r="J146" s="17">
        <f t="shared" si="11"/>
        <v>7.1496503496503498</v>
      </c>
      <c r="K146" s="2" t="s">
        <v>442</v>
      </c>
      <c r="L146" t="s">
        <v>336</v>
      </c>
      <c r="O146" t="s">
        <v>450</v>
      </c>
      <c r="P146" t="s">
        <v>450</v>
      </c>
      <c r="Q146">
        <v>5.8</v>
      </c>
      <c r="R146">
        <v>6.1</v>
      </c>
      <c r="S146">
        <v>5.7</v>
      </c>
      <c r="T146">
        <v>5.8</v>
      </c>
      <c r="U146" s="17">
        <f t="shared" si="12"/>
        <v>5.9462184873949573</v>
      </c>
      <c r="V146" s="17">
        <f t="shared" si="13"/>
        <v>5.7495652173913046</v>
      </c>
      <c r="W146" s="2">
        <v>43992</v>
      </c>
      <c r="X146" t="s">
        <v>336</v>
      </c>
      <c r="Y146" t="s">
        <v>552</v>
      </c>
      <c r="AA146" s="17">
        <f t="shared" si="14"/>
        <v>0.75378151260504289</v>
      </c>
      <c r="AB146" s="17">
        <f t="shared" si="14"/>
        <v>1.4000851322590453</v>
      </c>
    </row>
    <row r="147" spans="1:28" x14ac:dyDescent="0.35">
      <c r="A147" s="1" t="s">
        <v>155</v>
      </c>
      <c r="B147">
        <v>9</v>
      </c>
      <c r="C147">
        <v>14</v>
      </c>
      <c r="D147" s="3" t="s">
        <v>118</v>
      </c>
      <c r="E147">
        <v>8.8000000000000007</v>
      </c>
      <c r="F147">
        <v>9.1999999999999993</v>
      </c>
      <c r="G147">
        <v>9.5</v>
      </c>
      <c r="H147">
        <v>9.5</v>
      </c>
      <c r="I147" s="17">
        <f t="shared" si="10"/>
        <v>8.9955555555555566</v>
      </c>
      <c r="J147" s="17">
        <f t="shared" si="11"/>
        <v>9.5</v>
      </c>
      <c r="K147" s="2" t="s">
        <v>442</v>
      </c>
      <c r="L147" t="s">
        <v>336</v>
      </c>
      <c r="O147" t="s">
        <v>450</v>
      </c>
      <c r="P147" t="s">
        <v>450</v>
      </c>
      <c r="Q147">
        <v>7.7</v>
      </c>
      <c r="R147">
        <v>7.7</v>
      </c>
      <c r="S147">
        <v>8.1999999999999993</v>
      </c>
      <c r="T147">
        <v>8</v>
      </c>
      <c r="U147" s="17">
        <f t="shared" si="12"/>
        <v>7.7000000000000011</v>
      </c>
      <c r="V147" s="17">
        <f t="shared" si="13"/>
        <v>8.0987654320987659</v>
      </c>
      <c r="W147" s="2">
        <v>43992</v>
      </c>
      <c r="X147" t="s">
        <v>336</v>
      </c>
      <c r="Y147" t="s">
        <v>553</v>
      </c>
      <c r="AA147" s="19">
        <f t="shared" si="14"/>
        <v>1.2955555555555556</v>
      </c>
      <c r="AB147" s="19">
        <f t="shared" si="14"/>
        <v>1.4012345679012341</v>
      </c>
    </row>
    <row r="148" spans="1:28" x14ac:dyDescent="0.35">
      <c r="A148" s="1" t="s">
        <v>156</v>
      </c>
      <c r="B148">
        <v>9</v>
      </c>
      <c r="C148">
        <v>15</v>
      </c>
      <c r="D148" s="3" t="s">
        <v>118</v>
      </c>
      <c r="E148">
        <v>11.5</v>
      </c>
      <c r="F148">
        <v>11.8</v>
      </c>
      <c r="G148">
        <v>11.8</v>
      </c>
      <c r="H148">
        <v>11.8</v>
      </c>
      <c r="I148" s="17">
        <f t="shared" si="10"/>
        <v>11.648068669527897</v>
      </c>
      <c r="J148" s="17">
        <f t="shared" si="11"/>
        <v>11.8</v>
      </c>
      <c r="K148" s="2" t="s">
        <v>442</v>
      </c>
      <c r="L148" t="s">
        <v>336</v>
      </c>
      <c r="O148" t="s">
        <v>450</v>
      </c>
      <c r="P148" t="s">
        <v>450</v>
      </c>
      <c r="Q148">
        <v>11.1</v>
      </c>
      <c r="R148">
        <v>11.1</v>
      </c>
      <c r="S148">
        <v>11.6</v>
      </c>
      <c r="T148">
        <v>11.5</v>
      </c>
      <c r="U148" s="17">
        <f t="shared" si="12"/>
        <v>11.1</v>
      </c>
      <c r="V148" s="17">
        <f t="shared" si="13"/>
        <v>11.54978354978355</v>
      </c>
      <c r="W148" s="2">
        <v>43992</v>
      </c>
      <c r="X148" t="s">
        <v>336</v>
      </c>
      <c r="Y148" t="s">
        <v>554</v>
      </c>
      <c r="AA148" s="17">
        <f t="shared" si="14"/>
        <v>0.5480686695278969</v>
      </c>
      <c r="AB148" s="17">
        <f t="shared" si="14"/>
        <v>0.25021645021645078</v>
      </c>
    </row>
    <row r="149" spans="1:28" x14ac:dyDescent="0.35">
      <c r="A149" s="1" t="s">
        <v>157</v>
      </c>
      <c r="B149">
        <v>9</v>
      </c>
      <c r="C149">
        <v>16</v>
      </c>
      <c r="D149" s="3" t="s">
        <v>118</v>
      </c>
      <c r="E149">
        <v>15.5</v>
      </c>
      <c r="F149">
        <v>15.3</v>
      </c>
      <c r="G149">
        <v>15.6</v>
      </c>
      <c r="H149">
        <v>15.4</v>
      </c>
      <c r="I149" s="17">
        <f t="shared" si="10"/>
        <v>15.399350649350652</v>
      </c>
      <c r="J149" s="17">
        <f t="shared" si="11"/>
        <v>15.499354838709676</v>
      </c>
      <c r="K149" s="2" t="s">
        <v>442</v>
      </c>
      <c r="L149" t="s">
        <v>336</v>
      </c>
      <c r="O149" t="s">
        <v>450</v>
      </c>
      <c r="P149" t="s">
        <v>450</v>
      </c>
      <c r="Q149">
        <v>14.9</v>
      </c>
      <c r="R149">
        <v>14.8</v>
      </c>
      <c r="S149">
        <v>14.8</v>
      </c>
      <c r="T149">
        <v>14.7</v>
      </c>
      <c r="U149" s="17">
        <f t="shared" si="12"/>
        <v>14.849831649831652</v>
      </c>
      <c r="V149" s="17">
        <f t="shared" si="13"/>
        <v>14.749830508474577</v>
      </c>
      <c r="W149" s="2">
        <v>43992</v>
      </c>
      <c r="X149" t="s">
        <v>336</v>
      </c>
      <c r="Y149" t="s">
        <v>548</v>
      </c>
      <c r="AA149" s="17">
        <f t="shared" si="14"/>
        <v>0.54951899951899996</v>
      </c>
      <c r="AB149" s="17">
        <f t="shared" si="14"/>
        <v>0.7495243302350989</v>
      </c>
    </row>
    <row r="150" spans="1:28" x14ac:dyDescent="0.35">
      <c r="A150" s="1" t="s">
        <v>166</v>
      </c>
      <c r="B150">
        <v>10</v>
      </c>
      <c r="C150">
        <v>1</v>
      </c>
      <c r="D150" s="3" t="s">
        <v>167</v>
      </c>
      <c r="E150">
        <v>12.1</v>
      </c>
      <c r="F150">
        <v>12</v>
      </c>
      <c r="G150">
        <v>12.2</v>
      </c>
      <c r="H150">
        <v>12.1</v>
      </c>
      <c r="I150" s="17">
        <f t="shared" si="10"/>
        <v>12.049792531120334</v>
      </c>
      <c r="J150" s="17">
        <f t="shared" si="11"/>
        <v>12.149794238683127</v>
      </c>
      <c r="K150" s="2" t="s">
        <v>555</v>
      </c>
      <c r="L150" t="s">
        <v>556</v>
      </c>
      <c r="O150" t="s">
        <v>464</v>
      </c>
      <c r="P150" t="s">
        <v>464</v>
      </c>
      <c r="Q150">
        <v>11.2</v>
      </c>
      <c r="R150">
        <v>11.2</v>
      </c>
      <c r="S150">
        <v>11.5</v>
      </c>
      <c r="T150">
        <v>11.5</v>
      </c>
      <c r="U150" s="17">
        <f t="shared" si="12"/>
        <v>11.2</v>
      </c>
      <c r="V150" s="17">
        <f t="shared" si="13"/>
        <v>11.5</v>
      </c>
      <c r="W150" t="s">
        <v>557</v>
      </c>
      <c r="X150" t="s">
        <v>336</v>
      </c>
      <c r="Y150" t="s">
        <v>558</v>
      </c>
      <c r="AA150" s="17">
        <f t="shared" si="14"/>
        <v>0.84979253112033426</v>
      </c>
      <c r="AB150" s="17">
        <f t="shared" si="14"/>
        <v>0.64979423868312658</v>
      </c>
    </row>
    <row r="151" spans="1:28" x14ac:dyDescent="0.35">
      <c r="A151" s="1" t="s">
        <v>175</v>
      </c>
      <c r="B151">
        <v>10</v>
      </c>
      <c r="C151">
        <v>2</v>
      </c>
      <c r="D151" s="3" t="s">
        <v>167</v>
      </c>
      <c r="E151">
        <v>11.5</v>
      </c>
      <c r="F151">
        <v>11.6</v>
      </c>
      <c r="G151">
        <v>11.7</v>
      </c>
      <c r="H151">
        <v>11.5</v>
      </c>
      <c r="I151" s="17">
        <f t="shared" si="10"/>
        <v>11.54978354978355</v>
      </c>
      <c r="J151" s="17">
        <f t="shared" si="11"/>
        <v>11.599137931034482</v>
      </c>
      <c r="K151" s="2" t="s">
        <v>555</v>
      </c>
      <c r="L151" t="s">
        <v>556</v>
      </c>
      <c r="O151" t="s">
        <v>454</v>
      </c>
      <c r="P151" t="s">
        <v>464</v>
      </c>
      <c r="Q151">
        <v>11.2</v>
      </c>
      <c r="R151">
        <v>11.3</v>
      </c>
      <c r="S151">
        <v>10.8</v>
      </c>
      <c r="T151">
        <v>10.6</v>
      </c>
      <c r="U151" s="17">
        <f t="shared" si="12"/>
        <v>11.249777777777778</v>
      </c>
      <c r="V151" s="17">
        <f t="shared" si="13"/>
        <v>10.699065420560748</v>
      </c>
      <c r="W151" t="s">
        <v>557</v>
      </c>
      <c r="X151" t="s">
        <v>336</v>
      </c>
      <c r="AA151" s="17">
        <f t="shared" si="14"/>
        <v>0.30000577200577183</v>
      </c>
      <c r="AB151" s="17">
        <f t="shared" si="14"/>
        <v>0.90007251047373416</v>
      </c>
    </row>
    <row r="152" spans="1:28" x14ac:dyDescent="0.35">
      <c r="A152" s="1" t="s">
        <v>176</v>
      </c>
      <c r="B152">
        <v>10</v>
      </c>
      <c r="C152">
        <v>3</v>
      </c>
      <c r="D152" s="3" t="s">
        <v>167</v>
      </c>
      <c r="E152">
        <v>11.6</v>
      </c>
      <c r="F152">
        <v>11.8</v>
      </c>
      <c r="G152">
        <v>11.4</v>
      </c>
      <c r="H152">
        <v>11.6</v>
      </c>
      <c r="I152" s="17">
        <f t="shared" si="10"/>
        <v>11.699145299145298</v>
      </c>
      <c r="J152" s="17">
        <f t="shared" si="11"/>
        <v>11.499130434782609</v>
      </c>
      <c r="K152" s="2" t="s">
        <v>555</v>
      </c>
      <c r="L152" t="s">
        <v>556</v>
      </c>
      <c r="O152" t="s">
        <v>464</v>
      </c>
      <c r="P152" t="s">
        <v>464</v>
      </c>
      <c r="Q152">
        <v>11.2</v>
      </c>
      <c r="R152">
        <v>11.4</v>
      </c>
      <c r="S152">
        <v>11.9</v>
      </c>
      <c r="T152">
        <v>11.7</v>
      </c>
      <c r="U152" s="17">
        <f t="shared" si="12"/>
        <v>11.299115044247786</v>
      </c>
      <c r="V152" s="17">
        <f t="shared" si="13"/>
        <v>11.79915254237288</v>
      </c>
      <c r="W152" t="s">
        <v>557</v>
      </c>
      <c r="X152" t="s">
        <v>336</v>
      </c>
      <c r="AA152" s="17">
        <f t="shared" si="14"/>
        <v>0.40003025489751209</v>
      </c>
      <c r="AB152" s="17">
        <f t="shared" si="14"/>
        <v>-0.30002210759027115</v>
      </c>
    </row>
    <row r="153" spans="1:28" x14ac:dyDescent="0.35">
      <c r="A153" s="1" t="s">
        <v>177</v>
      </c>
      <c r="B153">
        <v>10</v>
      </c>
      <c r="C153" s="3">
        <v>4</v>
      </c>
      <c r="D153" s="3" t="s">
        <v>167</v>
      </c>
      <c r="E153">
        <v>11.1</v>
      </c>
      <c r="F153">
        <v>10.5</v>
      </c>
      <c r="G153">
        <v>11.3</v>
      </c>
      <c r="H153">
        <v>10.7</v>
      </c>
      <c r="I153" s="17">
        <f t="shared" si="10"/>
        <v>10.791666666666666</v>
      </c>
      <c r="J153" s="17">
        <f t="shared" si="11"/>
        <v>10.991818181818182</v>
      </c>
      <c r="K153" s="2" t="s">
        <v>555</v>
      </c>
      <c r="L153" t="s">
        <v>556</v>
      </c>
      <c r="M153" t="s">
        <v>559</v>
      </c>
      <c r="O153" t="s">
        <v>464</v>
      </c>
      <c r="P153" t="s">
        <v>464</v>
      </c>
      <c r="Q153">
        <v>11.3</v>
      </c>
      <c r="R153">
        <v>11.5</v>
      </c>
      <c r="S153">
        <v>10.9</v>
      </c>
      <c r="T153">
        <v>11.1</v>
      </c>
      <c r="U153" s="17">
        <f t="shared" si="12"/>
        <v>11.399122807017545</v>
      </c>
      <c r="V153" s="17">
        <f t="shared" si="13"/>
        <v>10.99909090909091</v>
      </c>
      <c r="W153" t="s">
        <v>557</v>
      </c>
      <c r="X153" t="s">
        <v>336</v>
      </c>
      <c r="Y153" t="s">
        <v>560</v>
      </c>
      <c r="AA153" s="17">
        <f t="shared" si="14"/>
        <v>-0.60745614035087847</v>
      </c>
      <c r="AB153" s="17">
        <f t="shared" si="14"/>
        <v>-7.2727272727277636E-3</v>
      </c>
    </row>
    <row r="154" spans="1:28" x14ac:dyDescent="0.35">
      <c r="A154" s="1" t="s">
        <v>178</v>
      </c>
      <c r="B154">
        <v>10</v>
      </c>
      <c r="C154" s="3">
        <v>5</v>
      </c>
      <c r="D154" s="3" t="s">
        <v>167</v>
      </c>
      <c r="E154">
        <v>9.9</v>
      </c>
      <c r="F154">
        <v>9.9</v>
      </c>
      <c r="G154">
        <v>9.8000000000000007</v>
      </c>
      <c r="H154">
        <v>9.8000000000000007</v>
      </c>
      <c r="I154" s="17">
        <f t="shared" si="10"/>
        <v>9.9</v>
      </c>
      <c r="J154" s="17">
        <f t="shared" si="11"/>
        <v>9.8000000000000007</v>
      </c>
      <c r="K154" s="2" t="s">
        <v>555</v>
      </c>
      <c r="L154" t="s">
        <v>556</v>
      </c>
      <c r="O154" t="s">
        <v>464</v>
      </c>
      <c r="P154" t="s">
        <v>464</v>
      </c>
      <c r="Q154">
        <v>8.6</v>
      </c>
      <c r="R154">
        <v>8.3000000000000007</v>
      </c>
      <c r="S154">
        <v>8.5</v>
      </c>
      <c r="T154">
        <v>8.3000000000000007</v>
      </c>
      <c r="U154" s="17">
        <f t="shared" si="12"/>
        <v>8.4473372781065095</v>
      </c>
      <c r="V154" s="17">
        <f t="shared" si="13"/>
        <v>8.3988095238095255</v>
      </c>
      <c r="W154" t="s">
        <v>557</v>
      </c>
      <c r="X154" t="s">
        <v>336</v>
      </c>
      <c r="Y154" t="s">
        <v>548</v>
      </c>
      <c r="Z154" t="s">
        <v>561</v>
      </c>
      <c r="AA154" s="17">
        <f t="shared" si="14"/>
        <v>1.4526627218934909</v>
      </c>
      <c r="AB154" s="17">
        <f t="shared" si="14"/>
        <v>1.4011904761904752</v>
      </c>
    </row>
    <row r="155" spans="1:28" x14ac:dyDescent="0.35">
      <c r="A155" s="1" t="s">
        <v>179</v>
      </c>
      <c r="B155">
        <v>10</v>
      </c>
      <c r="C155" s="3">
        <v>6</v>
      </c>
      <c r="D155" s="3" t="s">
        <v>167</v>
      </c>
      <c r="E155">
        <v>11.3</v>
      </c>
      <c r="F155">
        <v>11.4</v>
      </c>
      <c r="G155">
        <v>11.6</v>
      </c>
      <c r="H155">
        <v>11.3</v>
      </c>
      <c r="I155" s="17">
        <f t="shared" si="10"/>
        <v>11.349779735682819</v>
      </c>
      <c r="J155" s="17">
        <f t="shared" si="11"/>
        <v>11.448034934497816</v>
      </c>
      <c r="K155" s="2" t="s">
        <v>555</v>
      </c>
      <c r="L155" t="s">
        <v>556</v>
      </c>
      <c r="O155" t="s">
        <v>464</v>
      </c>
      <c r="P155" t="s">
        <v>464</v>
      </c>
      <c r="Q155">
        <v>11</v>
      </c>
      <c r="R155">
        <v>11</v>
      </c>
      <c r="S155">
        <v>10.4</v>
      </c>
      <c r="T155">
        <v>10.6</v>
      </c>
      <c r="U155" s="17">
        <f t="shared" si="12"/>
        <v>11</v>
      </c>
      <c r="V155" s="17">
        <f t="shared" si="13"/>
        <v>10.499047619047619</v>
      </c>
      <c r="W155" t="s">
        <v>557</v>
      </c>
      <c r="X155" t="s">
        <v>336</v>
      </c>
      <c r="Y155" t="s">
        <v>562</v>
      </c>
      <c r="AA155" s="17">
        <f t="shared" si="14"/>
        <v>0.34977973568281939</v>
      </c>
      <c r="AB155" s="17">
        <f t="shared" si="14"/>
        <v>0.94898731545019643</v>
      </c>
    </row>
    <row r="156" spans="1:28" x14ac:dyDescent="0.35">
      <c r="A156" s="1" t="s">
        <v>180</v>
      </c>
      <c r="B156">
        <v>10</v>
      </c>
      <c r="C156" s="3">
        <v>7</v>
      </c>
      <c r="D156" s="3" t="s">
        <v>167</v>
      </c>
      <c r="E156">
        <v>8.8000000000000007</v>
      </c>
      <c r="F156">
        <v>9.1</v>
      </c>
      <c r="G156">
        <v>8.9</v>
      </c>
      <c r="H156">
        <v>8.9</v>
      </c>
      <c r="I156" s="17">
        <f t="shared" si="10"/>
        <v>8.947486033519553</v>
      </c>
      <c r="J156" s="17">
        <f t="shared" si="11"/>
        <v>8.9</v>
      </c>
      <c r="K156" s="2" t="s">
        <v>555</v>
      </c>
      <c r="L156" t="s">
        <v>556</v>
      </c>
      <c r="O156" t="s">
        <v>464</v>
      </c>
      <c r="P156" t="s">
        <v>464</v>
      </c>
      <c r="Q156">
        <v>7.4</v>
      </c>
      <c r="R156">
        <v>7.4</v>
      </c>
      <c r="S156">
        <v>7.8</v>
      </c>
      <c r="T156">
        <v>8</v>
      </c>
      <c r="U156" s="17">
        <f t="shared" si="12"/>
        <v>7.4000000000000012</v>
      </c>
      <c r="V156" s="17">
        <f t="shared" si="13"/>
        <v>7.8987341772151902</v>
      </c>
      <c r="W156" t="s">
        <v>557</v>
      </c>
      <c r="X156" t="s">
        <v>336</v>
      </c>
      <c r="Y156" t="s">
        <v>445</v>
      </c>
      <c r="AA156" s="17">
        <f t="shared" si="14"/>
        <v>1.5474860335195517</v>
      </c>
      <c r="AB156" s="17">
        <f t="shared" si="14"/>
        <v>1.0012658227848101</v>
      </c>
    </row>
    <row r="157" spans="1:28" x14ac:dyDescent="0.35">
      <c r="A157" s="1" t="s">
        <v>181</v>
      </c>
      <c r="B157">
        <v>10</v>
      </c>
      <c r="C157" s="3">
        <v>8</v>
      </c>
      <c r="D157" s="3" t="s">
        <v>167</v>
      </c>
      <c r="E157">
        <v>9.1999999999999993</v>
      </c>
      <c r="F157">
        <v>9.1</v>
      </c>
      <c r="G157">
        <v>9.1</v>
      </c>
      <c r="H157">
        <v>9.3000000000000007</v>
      </c>
      <c r="I157" s="17">
        <f t="shared" si="10"/>
        <v>9.1497267759562835</v>
      </c>
      <c r="J157" s="17">
        <f t="shared" si="11"/>
        <v>9.198913043478262</v>
      </c>
      <c r="K157" s="2" t="s">
        <v>555</v>
      </c>
      <c r="L157" t="s">
        <v>556</v>
      </c>
      <c r="M157" t="s">
        <v>559</v>
      </c>
      <c r="O157" t="s">
        <v>464</v>
      </c>
      <c r="P157" t="s">
        <v>464</v>
      </c>
      <c r="Q157">
        <v>8</v>
      </c>
      <c r="R157">
        <v>8</v>
      </c>
      <c r="S157">
        <v>8</v>
      </c>
      <c r="T157">
        <v>8.1</v>
      </c>
      <c r="U157" s="17">
        <f t="shared" si="12"/>
        <v>8</v>
      </c>
      <c r="V157" s="17">
        <f t="shared" si="13"/>
        <v>8.0496894409937898</v>
      </c>
      <c r="W157" t="s">
        <v>557</v>
      </c>
      <c r="X157" t="s">
        <v>336</v>
      </c>
      <c r="Y157" t="s">
        <v>563</v>
      </c>
      <c r="AA157" s="17">
        <f t="shared" si="14"/>
        <v>1.1497267759562835</v>
      </c>
      <c r="AB157" s="17">
        <f t="shared" si="14"/>
        <v>1.1492236024844722</v>
      </c>
    </row>
    <row r="158" spans="1:28" x14ac:dyDescent="0.35">
      <c r="A158" s="1" t="s">
        <v>182</v>
      </c>
      <c r="B158">
        <v>10</v>
      </c>
      <c r="C158" s="3">
        <v>9</v>
      </c>
      <c r="D158" s="3" t="s">
        <v>167</v>
      </c>
      <c r="E158">
        <v>4.9000000000000004</v>
      </c>
      <c r="F158">
        <v>4.9000000000000004</v>
      </c>
      <c r="G158">
        <v>4.8</v>
      </c>
      <c r="H158">
        <v>5.0999999999999996</v>
      </c>
      <c r="I158" s="17">
        <f t="shared" si="10"/>
        <v>4.9000000000000004</v>
      </c>
      <c r="J158" s="17">
        <f t="shared" si="11"/>
        <v>4.9454545454545453</v>
      </c>
      <c r="K158" s="2" t="s">
        <v>555</v>
      </c>
      <c r="L158" t="s">
        <v>556</v>
      </c>
      <c r="O158" t="s">
        <v>464</v>
      </c>
      <c r="P158" t="s">
        <v>464</v>
      </c>
      <c r="Q158">
        <v>3.6</v>
      </c>
      <c r="R158">
        <v>3.6</v>
      </c>
      <c r="S158">
        <v>3.8</v>
      </c>
      <c r="T158">
        <v>4</v>
      </c>
      <c r="U158" s="17">
        <f t="shared" si="12"/>
        <v>3.5999999999999996</v>
      </c>
      <c r="V158" s="17">
        <f t="shared" si="13"/>
        <v>3.8974358974358978</v>
      </c>
      <c r="W158" t="s">
        <v>557</v>
      </c>
      <c r="X158" t="s">
        <v>336</v>
      </c>
      <c r="Y158" t="s">
        <v>564</v>
      </c>
      <c r="AA158" s="17">
        <f t="shared" si="14"/>
        <v>1.3000000000000007</v>
      </c>
      <c r="AB158" s="17">
        <f t="shared" si="14"/>
        <v>1.0480186480186475</v>
      </c>
    </row>
    <row r="159" spans="1:28" x14ac:dyDescent="0.35">
      <c r="A159" s="1" t="s">
        <v>168</v>
      </c>
      <c r="B159">
        <v>10</v>
      </c>
      <c r="C159">
        <v>10</v>
      </c>
      <c r="D159" s="3" t="s">
        <v>167</v>
      </c>
      <c r="E159">
        <v>8.9</v>
      </c>
      <c r="F159">
        <v>8.6</v>
      </c>
      <c r="G159">
        <v>8.6999999999999993</v>
      </c>
      <c r="H159">
        <v>8.1999999999999993</v>
      </c>
      <c r="I159" s="17">
        <f t="shared" si="10"/>
        <v>8.7474285714285713</v>
      </c>
      <c r="J159" s="17">
        <f t="shared" si="11"/>
        <v>8.442603550295857</v>
      </c>
      <c r="K159" s="2" t="s">
        <v>555</v>
      </c>
      <c r="L159" t="s">
        <v>556</v>
      </c>
      <c r="O159" t="s">
        <v>464</v>
      </c>
      <c r="P159" t="s">
        <v>464</v>
      </c>
      <c r="Q159">
        <v>8.1999999999999993</v>
      </c>
      <c r="R159">
        <v>8.3000000000000007</v>
      </c>
      <c r="S159">
        <v>7.6</v>
      </c>
      <c r="T159">
        <v>7.3</v>
      </c>
      <c r="U159" s="17">
        <f t="shared" si="12"/>
        <v>8.24969696969697</v>
      </c>
      <c r="V159" s="17">
        <f t="shared" si="13"/>
        <v>7.4469798657718131</v>
      </c>
      <c r="W159" t="s">
        <v>557</v>
      </c>
      <c r="X159" t="s">
        <v>336</v>
      </c>
      <c r="Y159" t="s">
        <v>565</v>
      </c>
      <c r="AA159" s="17">
        <f t="shared" si="14"/>
        <v>0.49773160173160136</v>
      </c>
      <c r="AB159" s="17">
        <f t="shared" si="14"/>
        <v>0.99562368452404382</v>
      </c>
    </row>
    <row r="160" spans="1:28" x14ac:dyDescent="0.35">
      <c r="A160" s="1" t="s">
        <v>169</v>
      </c>
      <c r="B160">
        <v>10</v>
      </c>
      <c r="C160">
        <v>11</v>
      </c>
      <c r="D160" s="3" t="s">
        <v>167</v>
      </c>
      <c r="E160">
        <v>6.8</v>
      </c>
      <c r="F160">
        <v>6.9</v>
      </c>
      <c r="G160">
        <v>6.9</v>
      </c>
      <c r="H160">
        <v>6.8</v>
      </c>
      <c r="I160" s="17">
        <f t="shared" si="10"/>
        <v>6.8496350364963501</v>
      </c>
      <c r="J160" s="17">
        <f t="shared" si="11"/>
        <v>6.8496350364963501</v>
      </c>
      <c r="K160" s="2" t="s">
        <v>555</v>
      </c>
      <c r="L160" t="s">
        <v>556</v>
      </c>
      <c r="O160" t="s">
        <v>464</v>
      </c>
      <c r="P160" t="s">
        <v>464</v>
      </c>
      <c r="Q160">
        <v>5.5</v>
      </c>
      <c r="R160">
        <v>5.2</v>
      </c>
      <c r="S160">
        <v>5.5</v>
      </c>
      <c r="T160">
        <v>5.2</v>
      </c>
      <c r="U160" s="17">
        <f t="shared" si="12"/>
        <v>5.3457943925233646</v>
      </c>
      <c r="V160" s="17">
        <f t="shared" si="13"/>
        <v>5.3457943925233646</v>
      </c>
      <c r="W160" t="s">
        <v>557</v>
      </c>
      <c r="X160" t="s">
        <v>336</v>
      </c>
      <c r="Y160" t="s">
        <v>566</v>
      </c>
      <c r="AA160" s="17">
        <f t="shared" si="14"/>
        <v>1.5038406439729854</v>
      </c>
      <c r="AB160" s="17">
        <f t="shared" si="14"/>
        <v>1.5038406439729854</v>
      </c>
    </row>
    <row r="161" spans="1:28" x14ac:dyDescent="0.35">
      <c r="A161" s="1" t="s">
        <v>170</v>
      </c>
      <c r="B161">
        <v>10</v>
      </c>
      <c r="C161">
        <v>12</v>
      </c>
      <c r="D161" s="3" t="s">
        <v>167</v>
      </c>
      <c r="E161">
        <v>10.4</v>
      </c>
      <c r="F161">
        <v>10</v>
      </c>
      <c r="G161">
        <v>10.7</v>
      </c>
      <c r="H161">
        <v>10.199999999999999</v>
      </c>
      <c r="I161" s="17">
        <f t="shared" si="10"/>
        <v>10.196078431372548</v>
      </c>
      <c r="J161" s="17">
        <f t="shared" si="11"/>
        <v>10.44401913875598</v>
      </c>
      <c r="K161" s="2" t="s">
        <v>555</v>
      </c>
      <c r="L161" t="s">
        <v>556</v>
      </c>
      <c r="O161" t="s">
        <v>464</v>
      </c>
      <c r="P161" t="s">
        <v>464</v>
      </c>
      <c r="Q161">
        <v>9.6999999999999993</v>
      </c>
      <c r="R161">
        <v>9.5</v>
      </c>
      <c r="S161">
        <v>9.3000000000000007</v>
      </c>
      <c r="T161">
        <v>9</v>
      </c>
      <c r="U161" s="17">
        <f t="shared" si="12"/>
        <v>9.5989583333333321</v>
      </c>
      <c r="V161" s="17">
        <f t="shared" si="13"/>
        <v>9.1475409836065573</v>
      </c>
      <c r="W161" t="s">
        <v>557</v>
      </c>
      <c r="X161" t="s">
        <v>336</v>
      </c>
      <c r="Y161" t="s">
        <v>567</v>
      </c>
      <c r="AA161" s="17">
        <f t="shared" si="14"/>
        <v>0.59712009803921617</v>
      </c>
      <c r="AB161" s="17">
        <f t="shared" si="14"/>
        <v>1.2964781551494227</v>
      </c>
    </row>
    <row r="162" spans="1:28" x14ac:dyDescent="0.35">
      <c r="A162" s="1" t="s">
        <v>171</v>
      </c>
      <c r="B162">
        <v>10</v>
      </c>
      <c r="C162">
        <v>13</v>
      </c>
      <c r="D162" s="3" t="s">
        <v>167</v>
      </c>
      <c r="E162">
        <v>7.9</v>
      </c>
      <c r="F162">
        <v>7.6</v>
      </c>
      <c r="G162">
        <v>7.7</v>
      </c>
      <c r="H162">
        <v>7.8</v>
      </c>
      <c r="I162" s="17">
        <f t="shared" si="10"/>
        <v>7.7470967741935493</v>
      </c>
      <c r="J162" s="17">
        <f t="shared" si="11"/>
        <v>7.7496774193548381</v>
      </c>
      <c r="K162" s="2" t="s">
        <v>555</v>
      </c>
      <c r="L162" t="s">
        <v>556</v>
      </c>
      <c r="O162" t="s">
        <v>464</v>
      </c>
      <c r="P162" t="s">
        <v>464</v>
      </c>
      <c r="Q162">
        <v>6.5</v>
      </c>
      <c r="R162">
        <v>6.1</v>
      </c>
      <c r="S162">
        <v>6.4</v>
      </c>
      <c r="T162">
        <v>6.1</v>
      </c>
      <c r="U162" s="17">
        <f t="shared" si="12"/>
        <v>6.2936507936507935</v>
      </c>
      <c r="V162" s="17">
        <f t="shared" si="13"/>
        <v>6.2463999999999995</v>
      </c>
      <c r="W162" t="s">
        <v>557</v>
      </c>
      <c r="X162" t="s">
        <v>336</v>
      </c>
      <c r="Y162" t="s">
        <v>568</v>
      </c>
      <c r="AA162" s="17">
        <f t="shared" si="14"/>
        <v>1.4534459805427558</v>
      </c>
      <c r="AB162" s="17">
        <f t="shared" si="14"/>
        <v>1.5032774193548386</v>
      </c>
    </row>
    <row r="163" spans="1:28" x14ac:dyDescent="0.35">
      <c r="A163" s="1" t="s">
        <v>172</v>
      </c>
      <c r="B163">
        <v>10</v>
      </c>
      <c r="C163">
        <v>14</v>
      </c>
      <c r="D163" s="3" t="s">
        <v>167</v>
      </c>
      <c r="E163">
        <v>10.5</v>
      </c>
      <c r="F163">
        <v>10.4</v>
      </c>
      <c r="G163">
        <v>10.3</v>
      </c>
      <c r="H163">
        <v>10.199999999999999</v>
      </c>
      <c r="I163" s="17">
        <f t="shared" si="10"/>
        <v>10.44976076555024</v>
      </c>
      <c r="J163" s="17">
        <f t="shared" si="11"/>
        <v>10.249756097560976</v>
      </c>
      <c r="K163" s="2" t="s">
        <v>555</v>
      </c>
      <c r="L163" t="s">
        <v>556</v>
      </c>
      <c r="O163" t="s">
        <v>464</v>
      </c>
      <c r="P163" t="s">
        <v>464</v>
      </c>
      <c r="Q163">
        <v>10.1</v>
      </c>
      <c r="R163">
        <v>10.3</v>
      </c>
      <c r="S163">
        <v>10.199999999999999</v>
      </c>
      <c r="T163">
        <v>9.8000000000000007</v>
      </c>
      <c r="U163" s="17">
        <f t="shared" si="12"/>
        <v>10.199019607843137</v>
      </c>
      <c r="V163" s="17">
        <f t="shared" si="13"/>
        <v>9.9960000000000004</v>
      </c>
      <c r="W163" t="s">
        <v>557</v>
      </c>
      <c r="X163" t="s">
        <v>336</v>
      </c>
      <c r="Y163" t="s">
        <v>569</v>
      </c>
      <c r="Z163" t="s">
        <v>456</v>
      </c>
      <c r="AA163" s="17">
        <f t="shared" si="14"/>
        <v>0.25074115770710215</v>
      </c>
      <c r="AB163" s="17">
        <f t="shared" si="14"/>
        <v>0.25375609756097539</v>
      </c>
    </row>
    <row r="164" spans="1:28" x14ac:dyDescent="0.35">
      <c r="A164" s="1" t="s">
        <v>173</v>
      </c>
      <c r="B164">
        <v>10</v>
      </c>
      <c r="C164">
        <v>15</v>
      </c>
      <c r="D164" s="3" t="s">
        <v>167</v>
      </c>
      <c r="E164">
        <v>8.1</v>
      </c>
      <c r="F164">
        <v>8.6999999999999993</v>
      </c>
      <c r="G164">
        <v>8.4</v>
      </c>
      <c r="H164">
        <v>8.9</v>
      </c>
      <c r="I164" s="17">
        <f t="shared" si="10"/>
        <v>8.3892857142857142</v>
      </c>
      <c r="J164" s="17">
        <f t="shared" si="11"/>
        <v>8.6427745664739888</v>
      </c>
      <c r="K164" s="2" t="s">
        <v>555</v>
      </c>
      <c r="L164" t="s">
        <v>556</v>
      </c>
      <c r="O164" t="s">
        <v>464</v>
      </c>
      <c r="P164" t="s">
        <v>464</v>
      </c>
      <c r="Q164">
        <v>6.5</v>
      </c>
      <c r="R164">
        <v>6.8</v>
      </c>
      <c r="S164">
        <v>7.5</v>
      </c>
      <c r="T164">
        <v>7.5</v>
      </c>
      <c r="U164" s="17">
        <f t="shared" si="12"/>
        <v>6.6466165413533824</v>
      </c>
      <c r="V164" s="17">
        <f t="shared" si="13"/>
        <v>7.5</v>
      </c>
      <c r="W164" t="s">
        <v>557</v>
      </c>
      <c r="X164" t="s">
        <v>336</v>
      </c>
      <c r="Y164" t="s">
        <v>570</v>
      </c>
      <c r="AA164" s="17">
        <f t="shared" si="14"/>
        <v>1.7426691729323318</v>
      </c>
      <c r="AB164" s="17">
        <f t="shared" si="14"/>
        <v>1.1427745664739888</v>
      </c>
    </row>
    <row r="165" spans="1:28" x14ac:dyDescent="0.35">
      <c r="A165" s="1" t="s">
        <v>174</v>
      </c>
      <c r="B165">
        <v>10</v>
      </c>
      <c r="C165">
        <v>16</v>
      </c>
      <c r="D165" s="3" t="s">
        <v>167</v>
      </c>
      <c r="E165">
        <v>8.1999999999999993</v>
      </c>
      <c r="F165">
        <v>8.6</v>
      </c>
      <c r="G165">
        <v>7.9</v>
      </c>
      <c r="H165">
        <v>8.1999999999999993</v>
      </c>
      <c r="I165" s="17">
        <f t="shared" si="10"/>
        <v>8.3952380952380956</v>
      </c>
      <c r="J165" s="17">
        <f t="shared" si="11"/>
        <v>8.047204968944099</v>
      </c>
      <c r="K165" s="2" t="s">
        <v>555</v>
      </c>
      <c r="L165" t="s">
        <v>556</v>
      </c>
      <c r="O165" t="s">
        <v>464</v>
      </c>
      <c r="P165" t="s">
        <v>464</v>
      </c>
      <c r="Q165">
        <v>7</v>
      </c>
      <c r="R165">
        <v>6.7</v>
      </c>
      <c r="S165">
        <v>5</v>
      </c>
      <c r="T165">
        <v>4.7</v>
      </c>
      <c r="U165" s="17">
        <f t="shared" si="12"/>
        <v>6.8467153284671536</v>
      </c>
      <c r="V165" s="17">
        <f t="shared" si="13"/>
        <v>4.8453608247422677</v>
      </c>
      <c r="W165" t="s">
        <v>557</v>
      </c>
      <c r="X165" t="s">
        <v>336</v>
      </c>
      <c r="Y165" t="s">
        <v>570</v>
      </c>
      <c r="AA165" s="17">
        <f t="shared" si="14"/>
        <v>1.548522766770942</v>
      </c>
      <c r="AB165" s="17">
        <f t="shared" si="14"/>
        <v>3.2018441442018313</v>
      </c>
    </row>
    <row r="166" spans="1:28" x14ac:dyDescent="0.35">
      <c r="A166" s="1" t="s">
        <v>183</v>
      </c>
      <c r="B166">
        <v>11</v>
      </c>
      <c r="C166">
        <v>1</v>
      </c>
      <c r="D166" s="3" t="s">
        <v>167</v>
      </c>
      <c r="E166">
        <v>10.3</v>
      </c>
      <c r="F166">
        <v>10.6</v>
      </c>
      <c r="G166">
        <v>10.4</v>
      </c>
      <c r="H166">
        <v>10.5</v>
      </c>
      <c r="I166" s="17">
        <f t="shared" si="10"/>
        <v>10.447846889952153</v>
      </c>
      <c r="J166" s="17">
        <f t="shared" si="11"/>
        <v>10.44976076555024</v>
      </c>
      <c r="K166" s="2" t="s">
        <v>555</v>
      </c>
      <c r="L166" t="s">
        <v>556</v>
      </c>
      <c r="O166" t="s">
        <v>464</v>
      </c>
      <c r="P166" t="s">
        <v>464</v>
      </c>
      <c r="Q166">
        <v>10.4</v>
      </c>
      <c r="R166">
        <v>10.6</v>
      </c>
      <c r="S166">
        <v>10.1</v>
      </c>
      <c r="T166">
        <v>10.4</v>
      </c>
      <c r="U166" s="17">
        <f t="shared" si="12"/>
        <v>10.499047619047619</v>
      </c>
      <c r="V166" s="17">
        <f t="shared" si="13"/>
        <v>10.247804878048781</v>
      </c>
      <c r="W166" t="s">
        <v>557</v>
      </c>
      <c r="X166" t="s">
        <v>336</v>
      </c>
      <c r="Y166" t="s">
        <v>445</v>
      </c>
      <c r="AA166" s="17">
        <f t="shared" si="14"/>
        <v>-5.1200729095466357E-2</v>
      </c>
      <c r="AB166" s="17">
        <f t="shared" si="14"/>
        <v>0.20195588750145888</v>
      </c>
    </row>
    <row r="167" spans="1:28" x14ac:dyDescent="0.35">
      <c r="A167" s="1" t="s">
        <v>571</v>
      </c>
      <c r="B167">
        <v>11</v>
      </c>
      <c r="C167">
        <v>2</v>
      </c>
      <c r="D167" s="3" t="s">
        <v>167</v>
      </c>
      <c r="E167">
        <v>10.1</v>
      </c>
      <c r="F167">
        <v>10.1</v>
      </c>
      <c r="G167">
        <v>10</v>
      </c>
      <c r="H167">
        <v>10.199999999999999</v>
      </c>
      <c r="I167" s="17">
        <f t="shared" si="10"/>
        <v>10.1</v>
      </c>
      <c r="J167" s="17">
        <f t="shared" si="11"/>
        <v>10.099009900990097</v>
      </c>
      <c r="K167" s="2" t="s">
        <v>555</v>
      </c>
      <c r="L167" t="s">
        <v>556</v>
      </c>
      <c r="O167" t="s">
        <v>464</v>
      </c>
      <c r="P167" t="s">
        <v>464</v>
      </c>
      <c r="Q167">
        <v>9.6</v>
      </c>
      <c r="S167">
        <v>9.5</v>
      </c>
      <c r="U167" s="17">
        <f t="shared" si="12"/>
        <v>9.6</v>
      </c>
      <c r="V167" s="17">
        <f t="shared" si="13"/>
        <v>9.5</v>
      </c>
      <c r="W167" t="s">
        <v>557</v>
      </c>
      <c r="X167" t="s">
        <v>336</v>
      </c>
      <c r="Y167" t="s">
        <v>572</v>
      </c>
      <c r="AA167" s="17">
        <f t="shared" si="14"/>
        <v>0.5</v>
      </c>
      <c r="AB167" s="17">
        <f t="shared" si="14"/>
        <v>0.59900990099009732</v>
      </c>
    </row>
    <row r="168" spans="1:28" x14ac:dyDescent="0.35">
      <c r="A168" s="1" t="s">
        <v>573</v>
      </c>
      <c r="B168">
        <v>11</v>
      </c>
      <c r="C168">
        <v>2</v>
      </c>
      <c r="D168" s="3" t="s">
        <v>167</v>
      </c>
      <c r="I168" s="17" t="e">
        <f t="shared" si="10"/>
        <v>#N/A</v>
      </c>
      <c r="J168" s="17" t="e">
        <f t="shared" si="11"/>
        <v>#N/A</v>
      </c>
      <c r="K168" s="2"/>
      <c r="O168" t="s">
        <v>464</v>
      </c>
      <c r="P168" t="s">
        <v>450</v>
      </c>
      <c r="Q168">
        <v>11.5</v>
      </c>
      <c r="R168">
        <v>11.5</v>
      </c>
      <c r="S168">
        <v>11.5</v>
      </c>
      <c r="T168">
        <v>11.4</v>
      </c>
      <c r="U168" s="17">
        <f t="shared" si="12"/>
        <v>11.5</v>
      </c>
      <c r="V168" s="17">
        <f t="shared" si="13"/>
        <v>11.449781659388647</v>
      </c>
      <c r="W168" t="s">
        <v>557</v>
      </c>
      <c r="X168" t="s">
        <v>336</v>
      </c>
      <c r="AA168" s="17" t="str">
        <f t="shared" si="14"/>
        <v/>
      </c>
      <c r="AB168" s="17" t="str">
        <f t="shared" si="14"/>
        <v/>
      </c>
    </row>
    <row r="169" spans="1:28" x14ac:dyDescent="0.35">
      <c r="A169" s="1" t="s">
        <v>574</v>
      </c>
      <c r="B169">
        <v>11</v>
      </c>
      <c r="C169">
        <v>3</v>
      </c>
      <c r="D169" s="3" t="s">
        <v>167</v>
      </c>
      <c r="E169">
        <v>9.4</v>
      </c>
      <c r="F169">
        <v>9.6</v>
      </c>
      <c r="G169">
        <v>9.6999999999999993</v>
      </c>
      <c r="H169">
        <v>9.8000000000000007</v>
      </c>
      <c r="I169" s="17">
        <f t="shared" si="10"/>
        <v>9.498947368421053</v>
      </c>
      <c r="J169" s="17">
        <f t="shared" si="11"/>
        <v>9.7497435897435896</v>
      </c>
      <c r="K169" s="2" t="s">
        <v>555</v>
      </c>
      <c r="L169" t="s">
        <v>556</v>
      </c>
      <c r="O169" t="s">
        <v>464</v>
      </c>
      <c r="P169" t="s">
        <v>464</v>
      </c>
      <c r="Q169">
        <v>9.6999999999999993</v>
      </c>
      <c r="S169">
        <v>9.3000000000000007</v>
      </c>
      <c r="U169" s="17">
        <f t="shared" si="12"/>
        <v>9.6999999999999993</v>
      </c>
      <c r="V169" s="17">
        <f t="shared" si="13"/>
        <v>9.3000000000000007</v>
      </c>
      <c r="W169" t="s">
        <v>557</v>
      </c>
      <c r="X169" t="s">
        <v>336</v>
      </c>
      <c r="Y169" t="s">
        <v>575</v>
      </c>
      <c r="AA169" s="17">
        <f t="shared" si="14"/>
        <v>-0.20105263157894626</v>
      </c>
      <c r="AB169" s="17">
        <f t="shared" si="14"/>
        <v>0.44974358974358886</v>
      </c>
    </row>
    <row r="170" spans="1:28" x14ac:dyDescent="0.35">
      <c r="A170" s="1" t="s">
        <v>576</v>
      </c>
      <c r="B170">
        <v>11</v>
      </c>
      <c r="C170">
        <v>3</v>
      </c>
      <c r="D170" s="3" t="s">
        <v>167</v>
      </c>
      <c r="I170" s="17" t="e">
        <f t="shared" si="10"/>
        <v>#N/A</v>
      </c>
      <c r="J170" s="17" t="e">
        <f t="shared" si="11"/>
        <v>#N/A</v>
      </c>
      <c r="K170" s="2"/>
      <c r="O170" t="s">
        <v>450</v>
      </c>
      <c r="P170" t="s">
        <v>464</v>
      </c>
      <c r="Q170">
        <v>132</v>
      </c>
      <c r="R170">
        <v>13</v>
      </c>
      <c r="S170">
        <v>13.5</v>
      </c>
      <c r="T170">
        <v>13.5</v>
      </c>
      <c r="U170" s="17">
        <f t="shared" si="12"/>
        <v>23.668965517241379</v>
      </c>
      <c r="V170" s="17">
        <f t="shared" si="13"/>
        <v>13.5</v>
      </c>
      <c r="W170" t="s">
        <v>557</v>
      </c>
      <c r="X170" t="s">
        <v>336</v>
      </c>
      <c r="AA170" s="17" t="str">
        <f t="shared" si="14"/>
        <v/>
      </c>
      <c r="AB170" s="17" t="str">
        <f t="shared" si="14"/>
        <v/>
      </c>
    </row>
    <row r="171" spans="1:28" x14ac:dyDescent="0.35">
      <c r="A171" s="1" t="s">
        <v>193</v>
      </c>
      <c r="B171">
        <v>11</v>
      </c>
      <c r="C171" s="3">
        <v>4</v>
      </c>
      <c r="D171" s="3" t="s">
        <v>167</v>
      </c>
      <c r="E171">
        <v>10.8</v>
      </c>
      <c r="F171">
        <v>10.5</v>
      </c>
      <c r="G171">
        <v>10.6</v>
      </c>
      <c r="H171">
        <v>10.6</v>
      </c>
      <c r="I171" s="17">
        <f t="shared" si="10"/>
        <v>10.647887323943662</v>
      </c>
      <c r="J171" s="17">
        <f t="shared" si="11"/>
        <v>10.6</v>
      </c>
      <c r="K171" s="2" t="s">
        <v>555</v>
      </c>
      <c r="L171" t="s">
        <v>556</v>
      </c>
      <c r="O171" t="s">
        <v>464</v>
      </c>
      <c r="P171" t="s">
        <v>464</v>
      </c>
      <c r="Q171">
        <v>10.8</v>
      </c>
      <c r="R171">
        <v>10.7</v>
      </c>
      <c r="S171">
        <v>10.5</v>
      </c>
      <c r="T171">
        <v>10.5</v>
      </c>
      <c r="U171" s="17">
        <f t="shared" si="12"/>
        <v>10.749767441860465</v>
      </c>
      <c r="V171" s="17">
        <f t="shared" si="13"/>
        <v>10.5</v>
      </c>
      <c r="W171" t="s">
        <v>557</v>
      </c>
      <c r="X171" t="s">
        <v>336</v>
      </c>
      <c r="Y171" t="s">
        <v>565</v>
      </c>
      <c r="AA171" s="17">
        <f t="shared" si="14"/>
        <v>-0.10188011791680296</v>
      </c>
      <c r="AB171" s="17">
        <f t="shared" si="14"/>
        <v>9.9999999999999645E-2</v>
      </c>
    </row>
    <row r="172" spans="1:28" x14ac:dyDescent="0.35">
      <c r="A172" s="1" t="s">
        <v>194</v>
      </c>
      <c r="B172">
        <v>11</v>
      </c>
      <c r="C172" s="3">
        <v>5</v>
      </c>
      <c r="D172" s="3" t="s">
        <v>167</v>
      </c>
      <c r="E172">
        <v>10.5</v>
      </c>
      <c r="F172">
        <v>10.5</v>
      </c>
      <c r="G172">
        <v>10.4</v>
      </c>
      <c r="H172">
        <v>10.5</v>
      </c>
      <c r="I172" s="17">
        <f t="shared" si="10"/>
        <v>10.5</v>
      </c>
      <c r="J172" s="17">
        <f t="shared" si="11"/>
        <v>10.44976076555024</v>
      </c>
      <c r="K172" s="2" t="s">
        <v>555</v>
      </c>
      <c r="L172" t="s">
        <v>556</v>
      </c>
      <c r="O172" t="s">
        <v>464</v>
      </c>
      <c r="P172" t="s">
        <v>464</v>
      </c>
      <c r="Q172">
        <v>10.9</v>
      </c>
      <c r="R172">
        <v>10.8</v>
      </c>
      <c r="S172">
        <v>10.5</v>
      </c>
      <c r="T172">
        <v>10.4</v>
      </c>
      <c r="U172" s="17">
        <f t="shared" si="12"/>
        <v>10.849769585253458</v>
      </c>
      <c r="V172" s="17">
        <f t="shared" si="13"/>
        <v>10.44976076555024</v>
      </c>
      <c r="W172" t="s">
        <v>557</v>
      </c>
      <c r="X172" t="s">
        <v>336</v>
      </c>
      <c r="Y172" t="s">
        <v>577</v>
      </c>
      <c r="AA172" s="17">
        <f t="shared" si="14"/>
        <v>-0.34976958525345836</v>
      </c>
      <c r="AB172" s="17">
        <f t="shared" si="14"/>
        <v>0</v>
      </c>
    </row>
    <row r="173" spans="1:28" x14ac:dyDescent="0.35">
      <c r="A173" s="1" t="s">
        <v>578</v>
      </c>
      <c r="B173">
        <v>11</v>
      </c>
      <c r="C173" s="3">
        <v>6</v>
      </c>
      <c r="D173" s="3" t="s">
        <v>167</v>
      </c>
      <c r="E173">
        <v>11.2</v>
      </c>
      <c r="F173">
        <v>11.5</v>
      </c>
      <c r="G173">
        <v>11.7</v>
      </c>
      <c r="H173">
        <v>11.8</v>
      </c>
      <c r="I173" s="17">
        <f t="shared" si="10"/>
        <v>11.348017621145374</v>
      </c>
      <c r="J173" s="17">
        <f t="shared" si="11"/>
        <v>11.749787234042554</v>
      </c>
      <c r="K173" s="2" t="s">
        <v>555</v>
      </c>
      <c r="L173" t="s">
        <v>556</v>
      </c>
      <c r="O173" t="s">
        <v>464</v>
      </c>
      <c r="P173" t="s">
        <v>464</v>
      </c>
      <c r="Q173">
        <v>11.5</v>
      </c>
      <c r="S173">
        <v>11.3</v>
      </c>
      <c r="U173" s="17">
        <f t="shared" si="12"/>
        <v>11.5</v>
      </c>
      <c r="V173" s="17">
        <f t="shared" si="13"/>
        <v>11.3</v>
      </c>
      <c r="W173" t="s">
        <v>557</v>
      </c>
      <c r="X173" t="s">
        <v>336</v>
      </c>
      <c r="Y173" t="s">
        <v>579</v>
      </c>
      <c r="AA173" s="17">
        <f t="shared" si="14"/>
        <v>-0.15198237885462618</v>
      </c>
      <c r="AB173" s="17">
        <f t="shared" si="14"/>
        <v>0.44978723404255305</v>
      </c>
    </row>
    <row r="174" spans="1:28" x14ac:dyDescent="0.35">
      <c r="A174" s="1" t="s">
        <v>580</v>
      </c>
      <c r="B174">
        <v>11</v>
      </c>
      <c r="C174" s="3">
        <v>6</v>
      </c>
      <c r="D174" s="3" t="s">
        <v>167</v>
      </c>
      <c r="I174" s="17" t="e">
        <f t="shared" si="10"/>
        <v>#N/A</v>
      </c>
      <c r="J174" s="17" t="e">
        <f t="shared" si="11"/>
        <v>#N/A</v>
      </c>
      <c r="K174" s="2"/>
      <c r="O174" t="s">
        <v>464</v>
      </c>
      <c r="P174" t="s">
        <v>464</v>
      </c>
      <c r="Q174">
        <v>12</v>
      </c>
      <c r="R174">
        <v>11.7</v>
      </c>
      <c r="S174">
        <v>12</v>
      </c>
      <c r="T174">
        <v>11.8</v>
      </c>
      <c r="U174" s="17">
        <f t="shared" si="12"/>
        <v>11.848101265822784</v>
      </c>
      <c r="V174" s="17">
        <f t="shared" si="13"/>
        <v>11.899159663865548</v>
      </c>
      <c r="W174" t="s">
        <v>557</v>
      </c>
      <c r="X174" t="s">
        <v>336</v>
      </c>
      <c r="AA174" s="17" t="str">
        <f t="shared" si="14"/>
        <v/>
      </c>
      <c r="AB174" s="17" t="str">
        <f t="shared" si="14"/>
        <v/>
      </c>
    </row>
    <row r="175" spans="1:28" x14ac:dyDescent="0.35">
      <c r="A175" s="1" t="s">
        <v>581</v>
      </c>
      <c r="B175">
        <v>11</v>
      </c>
      <c r="C175" s="3">
        <v>7</v>
      </c>
      <c r="D175" s="3" t="s">
        <v>167</v>
      </c>
      <c r="E175">
        <v>12.1</v>
      </c>
      <c r="F175">
        <v>12.2</v>
      </c>
      <c r="G175">
        <v>12.2</v>
      </c>
      <c r="H175">
        <v>12.2</v>
      </c>
      <c r="I175" s="17">
        <f t="shared" si="10"/>
        <v>12.149794238683127</v>
      </c>
      <c r="J175" s="17">
        <f t="shared" si="11"/>
        <v>12.2</v>
      </c>
      <c r="K175" s="2" t="s">
        <v>555</v>
      </c>
      <c r="L175" t="s">
        <v>556</v>
      </c>
      <c r="O175" t="s">
        <v>464</v>
      </c>
      <c r="P175" t="s">
        <v>464</v>
      </c>
      <c r="Q175">
        <v>11.6</v>
      </c>
      <c r="S175">
        <v>11.7</v>
      </c>
      <c r="U175" s="17">
        <f t="shared" si="12"/>
        <v>11.6</v>
      </c>
      <c r="V175" s="17">
        <f t="shared" si="13"/>
        <v>11.7</v>
      </c>
      <c r="W175" t="s">
        <v>557</v>
      </c>
      <c r="X175" t="s">
        <v>336</v>
      </c>
      <c r="Y175" t="s">
        <v>582</v>
      </c>
      <c r="AA175" s="17">
        <f t="shared" si="14"/>
        <v>0.54979423868312693</v>
      </c>
      <c r="AB175" s="17">
        <f t="shared" si="14"/>
        <v>0.5</v>
      </c>
    </row>
    <row r="176" spans="1:28" x14ac:dyDescent="0.35">
      <c r="A176" s="1" t="s">
        <v>583</v>
      </c>
      <c r="B176">
        <v>11</v>
      </c>
      <c r="C176" s="3">
        <v>7</v>
      </c>
      <c r="D176" s="3" t="s">
        <v>167</v>
      </c>
      <c r="I176" s="17" t="e">
        <f t="shared" si="10"/>
        <v>#N/A</v>
      </c>
      <c r="J176" s="17" t="e">
        <f t="shared" si="11"/>
        <v>#N/A</v>
      </c>
      <c r="K176" s="2"/>
      <c r="O176" t="s">
        <v>464</v>
      </c>
      <c r="P176" t="s">
        <v>450</v>
      </c>
      <c r="Q176">
        <v>10.199999999999999</v>
      </c>
      <c r="R176">
        <v>10.199999999999999</v>
      </c>
      <c r="S176">
        <v>10.5</v>
      </c>
      <c r="T176">
        <v>10.5</v>
      </c>
      <c r="U176" s="17">
        <f t="shared" si="12"/>
        <v>10.199999999999999</v>
      </c>
      <c r="V176" s="17">
        <f t="shared" si="13"/>
        <v>10.5</v>
      </c>
      <c r="W176" t="s">
        <v>557</v>
      </c>
      <c r="X176" t="s">
        <v>336</v>
      </c>
      <c r="AA176" s="17" t="str">
        <f t="shared" si="14"/>
        <v/>
      </c>
      <c r="AB176" s="17" t="str">
        <f t="shared" si="14"/>
        <v/>
      </c>
    </row>
    <row r="177" spans="1:28" x14ac:dyDescent="0.35">
      <c r="A177" s="1" t="s">
        <v>197</v>
      </c>
      <c r="B177">
        <v>11</v>
      </c>
      <c r="C177" s="3">
        <v>8</v>
      </c>
      <c r="D177" s="3" t="s">
        <v>167</v>
      </c>
      <c r="E177">
        <v>11.4</v>
      </c>
      <c r="F177">
        <v>11.2</v>
      </c>
      <c r="G177">
        <v>12.2</v>
      </c>
      <c r="H177">
        <v>12.5</v>
      </c>
      <c r="I177" s="17">
        <f t="shared" si="10"/>
        <v>11.299115044247786</v>
      </c>
      <c r="J177" s="17">
        <f t="shared" si="11"/>
        <v>12.348178137651821</v>
      </c>
      <c r="K177" s="2" t="s">
        <v>555</v>
      </c>
      <c r="L177" t="s">
        <v>556</v>
      </c>
      <c r="O177" t="s">
        <v>464</v>
      </c>
      <c r="P177" t="s">
        <v>464</v>
      </c>
      <c r="Q177">
        <v>11.5</v>
      </c>
      <c r="R177">
        <v>11.4</v>
      </c>
      <c r="S177">
        <v>11.8</v>
      </c>
      <c r="T177">
        <v>11.5</v>
      </c>
      <c r="U177" s="17">
        <f t="shared" si="12"/>
        <v>11.449781659388647</v>
      </c>
      <c r="V177" s="17">
        <f t="shared" si="13"/>
        <v>11.648068669527897</v>
      </c>
      <c r="W177" t="s">
        <v>557</v>
      </c>
      <c r="X177" t="s">
        <v>336</v>
      </c>
      <c r="Y177" t="s">
        <v>445</v>
      </c>
      <c r="AA177" s="17">
        <f t="shared" si="14"/>
        <v>-0.15066661514086022</v>
      </c>
      <c r="AB177" s="17">
        <f t="shared" si="14"/>
        <v>0.70010946812392483</v>
      </c>
    </row>
    <row r="178" spans="1:28" x14ac:dyDescent="0.35">
      <c r="A178" s="1" t="s">
        <v>198</v>
      </c>
      <c r="B178">
        <v>11</v>
      </c>
      <c r="C178" s="3">
        <v>9</v>
      </c>
      <c r="D178" s="3" t="s">
        <v>167</v>
      </c>
      <c r="E178">
        <v>10.4</v>
      </c>
      <c r="F178">
        <v>10.3</v>
      </c>
      <c r="G178">
        <v>10.3</v>
      </c>
      <c r="H178">
        <v>10.4</v>
      </c>
      <c r="I178" s="17">
        <f t="shared" si="10"/>
        <v>10.349758454106279</v>
      </c>
      <c r="J178" s="17">
        <f t="shared" si="11"/>
        <v>10.349758454106279</v>
      </c>
      <c r="K178" s="2" t="s">
        <v>555</v>
      </c>
      <c r="L178" t="s">
        <v>556</v>
      </c>
      <c r="O178" t="s">
        <v>464</v>
      </c>
      <c r="P178" t="s">
        <v>464</v>
      </c>
      <c r="Q178">
        <v>10</v>
      </c>
      <c r="R178">
        <v>10</v>
      </c>
      <c r="S178">
        <v>10.5</v>
      </c>
      <c r="T178">
        <v>10.5</v>
      </c>
      <c r="U178" s="17">
        <f t="shared" si="12"/>
        <v>10</v>
      </c>
      <c r="V178" s="17">
        <f t="shared" si="13"/>
        <v>10.5</v>
      </c>
      <c r="W178" t="s">
        <v>557</v>
      </c>
      <c r="X178" t="s">
        <v>336</v>
      </c>
      <c r="Y178" t="s">
        <v>445</v>
      </c>
      <c r="AA178" s="17">
        <f t="shared" si="14"/>
        <v>0.34975845410627926</v>
      </c>
      <c r="AB178" s="17">
        <f t="shared" si="14"/>
        <v>-0.15024154589372074</v>
      </c>
    </row>
    <row r="179" spans="1:28" x14ac:dyDescent="0.35">
      <c r="A179" s="1" t="s">
        <v>184</v>
      </c>
      <c r="B179">
        <v>11</v>
      </c>
      <c r="C179">
        <v>10</v>
      </c>
      <c r="D179" s="3" t="s">
        <v>167</v>
      </c>
      <c r="E179" s="7">
        <v>13.5</v>
      </c>
      <c r="F179" s="7">
        <v>13.6</v>
      </c>
      <c r="G179">
        <v>13.7</v>
      </c>
      <c r="H179">
        <v>13.8</v>
      </c>
      <c r="I179" s="17">
        <f t="shared" si="10"/>
        <v>13.549815498154981</v>
      </c>
      <c r="J179" s="17">
        <f t="shared" si="11"/>
        <v>13.749818181818181</v>
      </c>
      <c r="K179" s="2" t="s">
        <v>555</v>
      </c>
      <c r="L179" t="s">
        <v>556</v>
      </c>
      <c r="M179" t="s">
        <v>394</v>
      </c>
      <c r="O179" t="s">
        <v>464</v>
      </c>
      <c r="P179" t="s">
        <v>464</v>
      </c>
      <c r="Q179">
        <v>13.3</v>
      </c>
      <c r="R179">
        <v>13.2</v>
      </c>
      <c r="S179">
        <v>12.5</v>
      </c>
      <c r="T179">
        <v>12.6</v>
      </c>
      <c r="U179" s="17">
        <f t="shared" si="12"/>
        <v>13.249811320754718</v>
      </c>
      <c r="V179" s="17">
        <f t="shared" si="13"/>
        <v>12.549800796812749</v>
      </c>
      <c r="W179" t="s">
        <v>557</v>
      </c>
      <c r="X179" t="s">
        <v>336</v>
      </c>
      <c r="Y179" t="s">
        <v>584</v>
      </c>
      <c r="AA179" s="17">
        <f t="shared" si="14"/>
        <v>0.30000417740026286</v>
      </c>
      <c r="AB179" s="17">
        <f t="shared" si="14"/>
        <v>1.2000173850054328</v>
      </c>
    </row>
    <row r="180" spans="1:28" x14ac:dyDescent="0.35">
      <c r="A180" s="1" t="s">
        <v>185</v>
      </c>
      <c r="B180">
        <v>11</v>
      </c>
      <c r="C180">
        <v>11</v>
      </c>
      <c r="D180" s="3" t="s">
        <v>167</v>
      </c>
      <c r="E180">
        <v>13.2</v>
      </c>
      <c r="F180">
        <v>13</v>
      </c>
      <c r="G180">
        <v>13.1</v>
      </c>
      <c r="H180">
        <v>13.3</v>
      </c>
      <c r="I180" s="17">
        <f t="shared" si="10"/>
        <v>13.099236641221374</v>
      </c>
      <c r="J180" s="17">
        <f t="shared" si="11"/>
        <v>13.199242424242422</v>
      </c>
      <c r="K180" s="2" t="s">
        <v>555</v>
      </c>
      <c r="L180" t="s">
        <v>556</v>
      </c>
      <c r="O180" t="s">
        <v>464</v>
      </c>
      <c r="P180" t="s">
        <v>464</v>
      </c>
      <c r="Q180">
        <v>12.8</v>
      </c>
      <c r="R180">
        <v>13</v>
      </c>
      <c r="S180">
        <v>13.2</v>
      </c>
      <c r="T180">
        <v>12.8</v>
      </c>
      <c r="U180" s="17">
        <f t="shared" si="12"/>
        <v>12.89922480620155</v>
      </c>
      <c r="V180" s="17">
        <f t="shared" si="13"/>
        <v>12.996923076923078</v>
      </c>
      <c r="W180" t="s">
        <v>557</v>
      </c>
      <c r="X180" t="s">
        <v>336</v>
      </c>
      <c r="Y180" t="s">
        <v>585</v>
      </c>
      <c r="AA180" s="17">
        <f t="shared" si="14"/>
        <v>0.20001183501982389</v>
      </c>
      <c r="AB180" s="17">
        <f t="shared" si="14"/>
        <v>0.20231934731934409</v>
      </c>
    </row>
    <row r="181" spans="1:28" x14ac:dyDescent="0.35">
      <c r="A181" s="1" t="s">
        <v>586</v>
      </c>
      <c r="B181">
        <v>11</v>
      </c>
      <c r="C181">
        <v>12</v>
      </c>
      <c r="D181" s="3" t="s">
        <v>167</v>
      </c>
      <c r="E181">
        <v>7.3</v>
      </c>
      <c r="F181">
        <v>7.4</v>
      </c>
      <c r="G181">
        <v>7.5</v>
      </c>
      <c r="H181">
        <v>7.8</v>
      </c>
      <c r="I181" s="17">
        <f t="shared" si="10"/>
        <v>7.3496598639455799</v>
      </c>
      <c r="J181" s="17">
        <f t="shared" si="11"/>
        <v>7.6470588235294112</v>
      </c>
      <c r="K181" s="2" t="s">
        <v>555</v>
      </c>
      <c r="L181" t="s">
        <v>556</v>
      </c>
      <c r="O181" t="s">
        <v>464</v>
      </c>
      <c r="P181" t="s">
        <v>464</v>
      </c>
      <c r="Q181">
        <v>7.2</v>
      </c>
      <c r="S181">
        <v>7.5</v>
      </c>
      <c r="U181" s="17">
        <f t="shared" si="12"/>
        <v>7.1999999999999993</v>
      </c>
      <c r="V181" s="17">
        <f t="shared" si="13"/>
        <v>7.5</v>
      </c>
      <c r="W181" t="s">
        <v>557</v>
      </c>
      <c r="X181" t="s">
        <v>336</v>
      </c>
      <c r="Y181" t="s">
        <v>587</v>
      </c>
      <c r="AA181" s="17">
        <f t="shared" si="14"/>
        <v>0.14965986394558062</v>
      </c>
      <c r="AB181" s="17">
        <f t="shared" si="14"/>
        <v>0.14705882352941124</v>
      </c>
    </row>
    <row r="182" spans="1:28" x14ac:dyDescent="0.35">
      <c r="A182" s="1" t="s">
        <v>588</v>
      </c>
      <c r="B182">
        <v>11</v>
      </c>
      <c r="C182">
        <v>12</v>
      </c>
      <c r="D182" s="3" t="s">
        <v>167</v>
      </c>
      <c r="I182" s="17" t="e">
        <f t="shared" si="10"/>
        <v>#N/A</v>
      </c>
      <c r="J182" s="17" t="e">
        <f t="shared" si="11"/>
        <v>#N/A</v>
      </c>
      <c r="K182" s="2"/>
      <c r="O182" t="s">
        <v>443</v>
      </c>
      <c r="P182" t="s">
        <v>443</v>
      </c>
      <c r="Q182">
        <v>12.3</v>
      </c>
      <c r="R182">
        <v>12.5</v>
      </c>
      <c r="S182">
        <v>12.5</v>
      </c>
      <c r="T182">
        <v>12.9</v>
      </c>
      <c r="U182" s="17">
        <f t="shared" si="12"/>
        <v>12.399193548387096</v>
      </c>
      <c r="V182" s="17">
        <f t="shared" si="13"/>
        <v>12.696850393700789</v>
      </c>
      <c r="W182" t="s">
        <v>557</v>
      </c>
      <c r="X182" t="s">
        <v>336</v>
      </c>
      <c r="AA182" s="17" t="str">
        <f t="shared" si="14"/>
        <v/>
      </c>
      <c r="AB182" s="17" t="str">
        <f t="shared" si="14"/>
        <v/>
      </c>
    </row>
    <row r="183" spans="1:28" x14ac:dyDescent="0.35">
      <c r="A183" s="1" t="s">
        <v>187</v>
      </c>
      <c r="B183">
        <v>11</v>
      </c>
      <c r="C183">
        <v>13</v>
      </c>
      <c r="D183" s="3" t="s">
        <v>167</v>
      </c>
      <c r="E183">
        <v>8.4</v>
      </c>
      <c r="F183">
        <v>8.6</v>
      </c>
      <c r="G183">
        <v>8.5</v>
      </c>
      <c r="H183">
        <v>8.6999999999999993</v>
      </c>
      <c r="I183" s="17">
        <f t="shared" si="10"/>
        <v>8.498823529411764</v>
      </c>
      <c r="J183" s="17">
        <f t="shared" si="11"/>
        <v>8.5988372093023262</v>
      </c>
      <c r="K183" s="2" t="s">
        <v>555</v>
      </c>
      <c r="L183" t="s">
        <v>556</v>
      </c>
      <c r="O183" t="s">
        <v>464</v>
      </c>
      <c r="P183" t="s">
        <v>464</v>
      </c>
      <c r="Q183">
        <v>8</v>
      </c>
      <c r="R183">
        <v>8.1999999999999993</v>
      </c>
      <c r="S183">
        <v>8</v>
      </c>
      <c r="T183">
        <v>8</v>
      </c>
      <c r="U183" s="17">
        <f t="shared" si="12"/>
        <v>8.0987654320987659</v>
      </c>
      <c r="V183" s="17">
        <f t="shared" si="13"/>
        <v>8</v>
      </c>
      <c r="W183" t="s">
        <v>557</v>
      </c>
      <c r="X183" t="s">
        <v>336</v>
      </c>
      <c r="Y183" t="s">
        <v>445</v>
      </c>
      <c r="AA183" s="17">
        <f t="shared" si="14"/>
        <v>0.40005809731299813</v>
      </c>
      <c r="AB183" s="17">
        <f t="shared" si="14"/>
        <v>0.5988372093023262</v>
      </c>
    </row>
    <row r="184" spans="1:28" x14ac:dyDescent="0.35">
      <c r="A184" s="1" t="s">
        <v>188</v>
      </c>
      <c r="B184">
        <v>11</v>
      </c>
      <c r="C184">
        <v>14</v>
      </c>
      <c r="D184" s="3" t="s">
        <v>167</v>
      </c>
      <c r="E184">
        <v>11</v>
      </c>
      <c r="F184">
        <v>11.2</v>
      </c>
      <c r="G184">
        <v>11.2</v>
      </c>
      <c r="H184">
        <v>10.9</v>
      </c>
      <c r="I184" s="17">
        <f t="shared" si="10"/>
        <v>11.099099099099099</v>
      </c>
      <c r="J184" s="17">
        <f t="shared" si="11"/>
        <v>11.047963800904977</v>
      </c>
      <c r="K184" s="2" t="s">
        <v>555</v>
      </c>
      <c r="L184" t="s">
        <v>556</v>
      </c>
      <c r="O184" t="s">
        <v>464</v>
      </c>
      <c r="P184" t="s">
        <v>450</v>
      </c>
      <c r="Q184">
        <v>11</v>
      </c>
      <c r="R184">
        <v>11</v>
      </c>
      <c r="S184">
        <v>10.7</v>
      </c>
      <c r="T184">
        <v>10.7</v>
      </c>
      <c r="U184" s="17">
        <f t="shared" si="12"/>
        <v>11</v>
      </c>
      <c r="V184" s="17">
        <f t="shared" si="13"/>
        <v>10.7</v>
      </c>
      <c r="W184" t="s">
        <v>557</v>
      </c>
      <c r="X184" t="s">
        <v>336</v>
      </c>
      <c r="Y184" t="s">
        <v>445</v>
      </c>
      <c r="AA184" s="17">
        <f t="shared" si="14"/>
        <v>9.9099099099099419E-2</v>
      </c>
      <c r="AB184" s="17">
        <f t="shared" si="14"/>
        <v>0.34796380090497792</v>
      </c>
    </row>
    <row r="185" spans="1:28" x14ac:dyDescent="0.35">
      <c r="A185" s="1" t="s">
        <v>189</v>
      </c>
      <c r="B185">
        <v>11</v>
      </c>
      <c r="C185">
        <v>15</v>
      </c>
      <c r="D185" s="3" t="s">
        <v>167</v>
      </c>
      <c r="E185">
        <v>10.4</v>
      </c>
      <c r="F185">
        <v>10.5</v>
      </c>
      <c r="G185">
        <v>10.199999999999999</v>
      </c>
      <c r="H185">
        <v>10.199999999999999</v>
      </c>
      <c r="I185" s="17">
        <f t="shared" si="10"/>
        <v>10.44976076555024</v>
      </c>
      <c r="J185" s="17">
        <f t="shared" si="11"/>
        <v>10.199999999999999</v>
      </c>
      <c r="K185" s="2" t="s">
        <v>555</v>
      </c>
      <c r="L185" t="s">
        <v>556</v>
      </c>
      <c r="M185" t="s">
        <v>589</v>
      </c>
      <c r="O185" t="s">
        <v>464</v>
      </c>
      <c r="P185" t="s">
        <v>464</v>
      </c>
      <c r="Q185">
        <v>10.199999999999999</v>
      </c>
      <c r="R185">
        <v>10.5</v>
      </c>
      <c r="S185">
        <v>10</v>
      </c>
      <c r="T185">
        <v>10.1</v>
      </c>
      <c r="U185" s="17">
        <f t="shared" si="12"/>
        <v>10.347826086956522</v>
      </c>
      <c r="V185" s="17">
        <f t="shared" si="13"/>
        <v>10.049751243781094</v>
      </c>
      <c r="W185" t="s">
        <v>557</v>
      </c>
      <c r="X185" t="s">
        <v>336</v>
      </c>
      <c r="Y185" t="s">
        <v>590</v>
      </c>
      <c r="AA185" s="17">
        <f t="shared" si="14"/>
        <v>0.10193467859371808</v>
      </c>
      <c r="AB185" s="17">
        <f t="shared" si="14"/>
        <v>0.15024875621890565</v>
      </c>
    </row>
    <row r="186" spans="1:28" x14ac:dyDescent="0.35">
      <c r="A186" s="1" t="s">
        <v>190</v>
      </c>
      <c r="B186">
        <v>11</v>
      </c>
      <c r="C186">
        <v>16</v>
      </c>
      <c r="D186" s="3" t="s">
        <v>167</v>
      </c>
      <c r="E186">
        <v>10.4</v>
      </c>
      <c r="F186">
        <v>10.3</v>
      </c>
      <c r="G186">
        <v>10.6</v>
      </c>
      <c r="H186">
        <v>10.6</v>
      </c>
      <c r="I186" s="17">
        <f t="shared" si="10"/>
        <v>10.349758454106279</v>
      </c>
      <c r="J186" s="17">
        <f t="shared" si="11"/>
        <v>10.6</v>
      </c>
      <c r="K186" s="2" t="s">
        <v>555</v>
      </c>
      <c r="L186" t="s">
        <v>556</v>
      </c>
      <c r="O186" t="s">
        <v>450</v>
      </c>
      <c r="P186" t="s">
        <v>450</v>
      </c>
      <c r="Q186">
        <v>9.8000000000000007</v>
      </c>
      <c r="R186">
        <v>10.1</v>
      </c>
      <c r="S186">
        <v>10</v>
      </c>
      <c r="T186">
        <v>10.199999999999999</v>
      </c>
      <c r="U186" s="17">
        <f t="shared" si="12"/>
        <v>9.947738693467338</v>
      </c>
      <c r="V186" s="17">
        <f t="shared" si="13"/>
        <v>10.099009900990097</v>
      </c>
      <c r="W186" t="s">
        <v>557</v>
      </c>
      <c r="X186" t="s">
        <v>336</v>
      </c>
      <c r="Y186" t="s">
        <v>445</v>
      </c>
      <c r="AA186" s="17">
        <f t="shared" si="14"/>
        <v>0.40201976063894129</v>
      </c>
      <c r="AB186" s="17">
        <f t="shared" si="14"/>
        <v>0.50099009900990232</v>
      </c>
    </row>
    <row r="187" spans="1:28" x14ac:dyDescent="0.35">
      <c r="A187" s="1" t="s">
        <v>199</v>
      </c>
      <c r="B187">
        <v>12</v>
      </c>
      <c r="C187">
        <v>1</v>
      </c>
      <c r="D187" s="3" t="s">
        <v>167</v>
      </c>
      <c r="E187">
        <v>11.9</v>
      </c>
      <c r="F187">
        <v>11.6</v>
      </c>
      <c r="G187">
        <v>11.9</v>
      </c>
      <c r="H187">
        <v>11.8</v>
      </c>
      <c r="I187" s="17">
        <f t="shared" si="10"/>
        <v>11.74808510638298</v>
      </c>
      <c r="J187" s="17">
        <f t="shared" si="11"/>
        <v>11.849789029535867</v>
      </c>
      <c r="K187" s="2" t="s">
        <v>555</v>
      </c>
      <c r="L187" t="s">
        <v>556</v>
      </c>
      <c r="O187" t="s">
        <v>486</v>
      </c>
      <c r="P187" t="s">
        <v>486</v>
      </c>
      <c r="Q187">
        <v>11</v>
      </c>
      <c r="R187">
        <v>11.1</v>
      </c>
      <c r="S187">
        <v>11.2</v>
      </c>
      <c r="T187">
        <v>11.4</v>
      </c>
      <c r="U187" s="17">
        <f t="shared" si="12"/>
        <v>11.049773755656108</v>
      </c>
      <c r="V187" s="17">
        <f t="shared" si="13"/>
        <v>11.299115044247786</v>
      </c>
      <c r="W187" t="s">
        <v>557</v>
      </c>
      <c r="X187" t="s">
        <v>336</v>
      </c>
      <c r="AA187" s="17">
        <f t="shared" si="14"/>
        <v>0.69831135072687189</v>
      </c>
      <c r="AB187" s="17">
        <f t="shared" si="14"/>
        <v>0.5506739852880802</v>
      </c>
    </row>
    <row r="188" spans="1:28" x14ac:dyDescent="0.35">
      <c r="A188" s="1" t="s">
        <v>207</v>
      </c>
      <c r="B188">
        <v>12</v>
      </c>
      <c r="C188">
        <v>2</v>
      </c>
      <c r="D188" s="3" t="s">
        <v>167</v>
      </c>
      <c r="E188">
        <v>13.2</v>
      </c>
      <c r="F188">
        <v>13.2</v>
      </c>
      <c r="G188">
        <v>13.4</v>
      </c>
      <c r="H188">
        <v>13.4</v>
      </c>
      <c r="I188" s="17">
        <f t="shared" si="10"/>
        <v>13.2</v>
      </c>
      <c r="J188" s="17">
        <f t="shared" si="11"/>
        <v>13.4</v>
      </c>
      <c r="K188" s="2" t="s">
        <v>555</v>
      </c>
      <c r="L188" t="s">
        <v>556</v>
      </c>
      <c r="O188" t="s">
        <v>446</v>
      </c>
      <c r="P188" t="s">
        <v>486</v>
      </c>
      <c r="Q188">
        <v>12.5</v>
      </c>
      <c r="R188">
        <v>12.6</v>
      </c>
      <c r="S188">
        <v>13.3</v>
      </c>
      <c r="T188">
        <v>13.2</v>
      </c>
      <c r="U188" s="17">
        <f t="shared" si="12"/>
        <v>12.549800796812749</v>
      </c>
      <c r="V188" s="17">
        <f t="shared" si="13"/>
        <v>13.249811320754718</v>
      </c>
      <c r="W188" t="s">
        <v>557</v>
      </c>
      <c r="X188" t="s">
        <v>336</v>
      </c>
      <c r="AA188" s="17">
        <f t="shared" si="14"/>
        <v>0.65019920318725077</v>
      </c>
      <c r="AB188" s="17">
        <f t="shared" si="14"/>
        <v>0.15018867924528223</v>
      </c>
    </row>
    <row r="189" spans="1:28" x14ac:dyDescent="0.35">
      <c r="A189" s="1" t="s">
        <v>208</v>
      </c>
      <c r="B189">
        <v>12</v>
      </c>
      <c r="C189">
        <v>3</v>
      </c>
      <c r="D189" s="3" t="s">
        <v>167</v>
      </c>
      <c r="E189">
        <v>10.4</v>
      </c>
      <c r="F189">
        <v>10.199999999999999</v>
      </c>
      <c r="G189">
        <v>10.5</v>
      </c>
      <c r="H189">
        <v>10.4</v>
      </c>
      <c r="I189" s="17">
        <f t="shared" si="10"/>
        <v>10.299029126213592</v>
      </c>
      <c r="J189" s="17">
        <f t="shared" si="11"/>
        <v>10.44976076555024</v>
      </c>
      <c r="K189" s="2" t="s">
        <v>555</v>
      </c>
      <c r="L189" t="s">
        <v>556</v>
      </c>
      <c r="O189" t="s">
        <v>450</v>
      </c>
      <c r="P189" t="s">
        <v>450</v>
      </c>
      <c r="Q189">
        <v>10</v>
      </c>
      <c r="R189">
        <v>10</v>
      </c>
      <c r="S189">
        <v>9.9</v>
      </c>
      <c r="T189">
        <v>10</v>
      </c>
      <c r="U189" s="17">
        <f t="shared" si="12"/>
        <v>10</v>
      </c>
      <c r="V189" s="17">
        <f t="shared" si="13"/>
        <v>9.9497487437185921</v>
      </c>
      <c r="W189" t="s">
        <v>557</v>
      </c>
      <c r="X189" t="s">
        <v>336</v>
      </c>
      <c r="AA189" s="17">
        <f t="shared" si="14"/>
        <v>0.29902912621359157</v>
      </c>
      <c r="AB189" s="17">
        <f t="shared" si="14"/>
        <v>0.5000120218316475</v>
      </c>
    </row>
    <row r="190" spans="1:28" x14ac:dyDescent="0.35">
      <c r="A190" s="1" t="s">
        <v>209</v>
      </c>
      <c r="B190">
        <v>12</v>
      </c>
      <c r="C190" s="3">
        <v>4</v>
      </c>
      <c r="D190" s="3" t="s">
        <v>167</v>
      </c>
      <c r="E190">
        <v>9.9</v>
      </c>
      <c r="F190">
        <v>9.9</v>
      </c>
      <c r="G190">
        <v>9.6</v>
      </c>
      <c r="H190">
        <v>9.5</v>
      </c>
      <c r="I190" s="17">
        <f t="shared" si="10"/>
        <v>9.9</v>
      </c>
      <c r="J190" s="17">
        <f t="shared" si="11"/>
        <v>9.5497382198952874</v>
      </c>
      <c r="K190" s="2" t="s">
        <v>555</v>
      </c>
      <c r="L190" t="s">
        <v>556</v>
      </c>
      <c r="O190" t="s">
        <v>591</v>
      </c>
      <c r="P190" t="s">
        <v>446</v>
      </c>
      <c r="Q190">
        <v>9</v>
      </c>
      <c r="R190">
        <v>9.1</v>
      </c>
      <c r="S190">
        <v>8.4</v>
      </c>
      <c r="T190">
        <v>8.5</v>
      </c>
      <c r="U190" s="17">
        <f t="shared" si="12"/>
        <v>9.0497237569060776</v>
      </c>
      <c r="V190" s="17">
        <f t="shared" si="13"/>
        <v>8.449704142011834</v>
      </c>
      <c r="W190" t="s">
        <v>557</v>
      </c>
      <c r="X190" t="s">
        <v>336</v>
      </c>
      <c r="Z190" t="s">
        <v>592</v>
      </c>
      <c r="AA190" s="17">
        <f t="shared" si="14"/>
        <v>0.8502762430939228</v>
      </c>
      <c r="AB190" s="17">
        <f t="shared" si="14"/>
        <v>1.1000340778834534</v>
      </c>
    </row>
    <row r="191" spans="1:28" x14ac:dyDescent="0.35">
      <c r="A191" s="1" t="s">
        <v>210</v>
      </c>
      <c r="B191">
        <v>12</v>
      </c>
      <c r="C191" s="3">
        <v>5</v>
      </c>
      <c r="D191" s="3" t="s">
        <v>167</v>
      </c>
      <c r="E191">
        <v>9.4</v>
      </c>
      <c r="F191">
        <v>9.5</v>
      </c>
      <c r="G191">
        <v>9.6999999999999993</v>
      </c>
      <c r="H191">
        <v>9.9</v>
      </c>
      <c r="I191" s="17">
        <f t="shared" si="10"/>
        <v>9.4497354497354511</v>
      </c>
      <c r="J191" s="17">
        <f t="shared" si="11"/>
        <v>9.7989795918367335</v>
      </c>
      <c r="K191" s="2" t="s">
        <v>555</v>
      </c>
      <c r="L191" t="s">
        <v>556</v>
      </c>
      <c r="O191" t="s">
        <v>464</v>
      </c>
      <c r="P191" t="s">
        <v>464</v>
      </c>
      <c r="Q191">
        <v>8.5</v>
      </c>
      <c r="R191">
        <v>8.8000000000000007</v>
      </c>
      <c r="S191">
        <v>9</v>
      </c>
      <c r="T191">
        <v>9.1</v>
      </c>
      <c r="U191" s="17">
        <f t="shared" si="12"/>
        <v>8.6473988439306364</v>
      </c>
      <c r="V191" s="17">
        <f t="shared" si="13"/>
        <v>9.0497237569060776</v>
      </c>
      <c r="W191" t="s">
        <v>557</v>
      </c>
      <c r="X191" t="s">
        <v>336</v>
      </c>
      <c r="AA191" s="17">
        <f t="shared" si="14"/>
        <v>0.8023366058048147</v>
      </c>
      <c r="AB191" s="17">
        <f t="shared" si="14"/>
        <v>0.74925583493065595</v>
      </c>
    </row>
    <row r="192" spans="1:28" x14ac:dyDescent="0.35">
      <c r="A192" s="1" t="s">
        <v>211</v>
      </c>
      <c r="B192">
        <v>12</v>
      </c>
      <c r="C192" s="3">
        <v>6</v>
      </c>
      <c r="D192" s="3" t="s">
        <v>167</v>
      </c>
      <c r="E192">
        <v>10.6</v>
      </c>
      <c r="F192">
        <v>10.6</v>
      </c>
      <c r="G192">
        <v>10.4</v>
      </c>
      <c r="H192">
        <v>10.4</v>
      </c>
      <c r="I192" s="17">
        <f t="shared" si="10"/>
        <v>10.6</v>
      </c>
      <c r="J192" s="17">
        <f t="shared" si="11"/>
        <v>10.4</v>
      </c>
      <c r="K192" s="2" t="s">
        <v>555</v>
      </c>
      <c r="L192" t="s">
        <v>556</v>
      </c>
      <c r="O192" t="s">
        <v>593</v>
      </c>
      <c r="P192" t="s">
        <v>593</v>
      </c>
      <c r="Q192">
        <v>10.7</v>
      </c>
      <c r="R192">
        <v>10.3</v>
      </c>
      <c r="S192">
        <v>9.8000000000000007</v>
      </c>
      <c r="T192">
        <v>9.9</v>
      </c>
      <c r="U192" s="17">
        <f t="shared" si="12"/>
        <v>10.496190476190474</v>
      </c>
      <c r="V192" s="17">
        <f t="shared" si="13"/>
        <v>9.8497461928934023</v>
      </c>
      <c r="W192" t="s">
        <v>557</v>
      </c>
      <c r="X192" t="s">
        <v>336</v>
      </c>
      <c r="Y192" t="s">
        <v>594</v>
      </c>
      <c r="Z192" t="s">
        <v>595</v>
      </c>
      <c r="AA192" s="17">
        <f t="shared" si="14"/>
        <v>0.10380952380952557</v>
      </c>
      <c r="AB192" s="17">
        <f t="shared" si="14"/>
        <v>0.5502538071065981</v>
      </c>
    </row>
    <row r="193" spans="1:28" x14ac:dyDescent="0.35">
      <c r="A193" s="1" t="s">
        <v>212</v>
      </c>
      <c r="B193">
        <v>12</v>
      </c>
      <c r="C193" s="3">
        <v>7</v>
      </c>
      <c r="D193" s="3" t="s">
        <v>167</v>
      </c>
      <c r="E193">
        <v>8.3000000000000007</v>
      </c>
      <c r="F193">
        <v>8.4</v>
      </c>
      <c r="G193">
        <v>7.9</v>
      </c>
      <c r="H193">
        <v>8.3000000000000007</v>
      </c>
      <c r="I193" s="17">
        <f t="shared" si="10"/>
        <v>8.3497005988023965</v>
      </c>
      <c r="J193" s="17">
        <f t="shared" si="11"/>
        <v>8.0950617283950628</v>
      </c>
      <c r="K193" s="2" t="s">
        <v>555</v>
      </c>
      <c r="L193" t="s">
        <v>556</v>
      </c>
      <c r="O193" t="s">
        <v>450</v>
      </c>
      <c r="P193" t="s">
        <v>450</v>
      </c>
      <c r="Q193">
        <v>7.4</v>
      </c>
      <c r="R193">
        <v>7.2</v>
      </c>
      <c r="S193">
        <v>7.1</v>
      </c>
      <c r="T193">
        <v>7.1</v>
      </c>
      <c r="U193" s="17">
        <f t="shared" si="12"/>
        <v>7.2986301369863007</v>
      </c>
      <c r="V193" s="17">
        <f t="shared" si="13"/>
        <v>7.1</v>
      </c>
      <c r="W193" t="s">
        <v>557</v>
      </c>
      <c r="X193" t="s">
        <v>336</v>
      </c>
      <c r="AA193" s="17">
        <f t="shared" si="14"/>
        <v>1.0510704618160958</v>
      </c>
      <c r="AB193" s="17">
        <f t="shared" si="14"/>
        <v>0.99506172839506313</v>
      </c>
    </row>
    <row r="194" spans="1:28" x14ac:dyDescent="0.35">
      <c r="A194" s="1" t="s">
        <v>213</v>
      </c>
      <c r="B194">
        <v>12</v>
      </c>
      <c r="C194" s="3">
        <v>8</v>
      </c>
      <c r="D194" s="3" t="s">
        <v>167</v>
      </c>
      <c r="E194">
        <v>9.4</v>
      </c>
      <c r="F194">
        <v>9.4</v>
      </c>
      <c r="G194">
        <v>9.5</v>
      </c>
      <c r="H194">
        <v>9.6</v>
      </c>
      <c r="I194" s="17">
        <f t="shared" si="10"/>
        <v>9.4</v>
      </c>
      <c r="J194" s="17">
        <f t="shared" si="11"/>
        <v>9.5497382198952874</v>
      </c>
      <c r="K194" s="2" t="s">
        <v>555</v>
      </c>
      <c r="L194" t="s">
        <v>556</v>
      </c>
      <c r="O194" t="s">
        <v>464</v>
      </c>
      <c r="P194" t="s">
        <v>464</v>
      </c>
      <c r="Q194">
        <v>8.6</v>
      </c>
      <c r="R194">
        <v>8.6999999999999993</v>
      </c>
      <c r="S194">
        <v>8.6999999999999993</v>
      </c>
      <c r="T194">
        <v>8.6</v>
      </c>
      <c r="U194" s="17">
        <f t="shared" si="12"/>
        <v>8.6497109826589593</v>
      </c>
      <c r="V194" s="17">
        <f t="shared" si="13"/>
        <v>8.6497109826589593</v>
      </c>
      <c r="W194" t="s">
        <v>557</v>
      </c>
      <c r="X194" t="s">
        <v>336</v>
      </c>
      <c r="AA194" s="17">
        <f t="shared" si="14"/>
        <v>0.75028901734104103</v>
      </c>
      <c r="AB194" s="17">
        <f t="shared" si="14"/>
        <v>0.90002723723632805</v>
      </c>
    </row>
    <row r="195" spans="1:28" x14ac:dyDescent="0.35">
      <c r="A195" s="1" t="s">
        <v>214</v>
      </c>
      <c r="B195">
        <v>12</v>
      </c>
      <c r="C195" s="3">
        <v>9</v>
      </c>
      <c r="D195" s="3" t="s">
        <v>167</v>
      </c>
      <c r="E195">
        <v>7.4</v>
      </c>
      <c r="F195">
        <v>7.1</v>
      </c>
      <c r="G195">
        <v>7.2</v>
      </c>
      <c r="H195">
        <v>6.9</v>
      </c>
      <c r="I195" s="17">
        <f t="shared" ref="I195:I258" si="15">HARMEAN(E195,F195)</f>
        <v>7.2468965517241379</v>
      </c>
      <c r="J195" s="17">
        <f t="shared" ref="J195:J258" si="16">HARMEAN(G195,H195)</f>
        <v>7.0468085106382965</v>
      </c>
      <c r="K195" s="2" t="s">
        <v>555</v>
      </c>
      <c r="L195" t="s">
        <v>556</v>
      </c>
      <c r="O195" t="s">
        <v>596</v>
      </c>
      <c r="P195" t="s">
        <v>596</v>
      </c>
      <c r="Q195">
        <v>6.7</v>
      </c>
      <c r="R195">
        <v>6.5</v>
      </c>
      <c r="S195">
        <v>6.4</v>
      </c>
      <c r="T195">
        <v>6.3</v>
      </c>
      <c r="U195" s="17">
        <f t="shared" ref="U195:U258" si="17">IFERROR(HARMEAN(Q195,R195),"")</f>
        <v>6.5984848484848486</v>
      </c>
      <c r="V195" s="17">
        <f t="shared" ref="V195:V258" si="18">IFERROR(HARMEAN(S195,T195),"")</f>
        <v>6.3496062992125983</v>
      </c>
      <c r="W195" t="s">
        <v>557</v>
      </c>
      <c r="X195" t="s">
        <v>336</v>
      </c>
      <c r="Y195" t="s">
        <v>594</v>
      </c>
      <c r="Z195" t="s">
        <v>595</v>
      </c>
      <c r="AA195" s="17">
        <f t="shared" ref="AA195:AB258" si="19">IFERROR(I195-U195,"")</f>
        <v>0.64841170323928932</v>
      </c>
      <c r="AB195" s="17">
        <f t="shared" si="19"/>
        <v>0.69720221142569816</v>
      </c>
    </row>
    <row r="196" spans="1:28" x14ac:dyDescent="0.35">
      <c r="A196" s="1" t="s">
        <v>200</v>
      </c>
      <c r="B196">
        <v>12</v>
      </c>
      <c r="C196">
        <v>10</v>
      </c>
      <c r="D196" s="3" t="s">
        <v>167</v>
      </c>
      <c r="E196">
        <v>9.9</v>
      </c>
      <c r="F196">
        <v>10</v>
      </c>
      <c r="G196">
        <v>9.8000000000000007</v>
      </c>
      <c r="H196">
        <v>9.8000000000000007</v>
      </c>
      <c r="I196" s="17">
        <f t="shared" si="15"/>
        <v>9.9497487437185921</v>
      </c>
      <c r="J196" s="17">
        <f t="shared" si="16"/>
        <v>9.8000000000000007</v>
      </c>
      <c r="K196" s="2" t="s">
        <v>555</v>
      </c>
      <c r="L196" t="s">
        <v>556</v>
      </c>
      <c r="O196" t="s">
        <v>464</v>
      </c>
      <c r="P196" t="s">
        <v>464</v>
      </c>
      <c r="Q196">
        <v>9.6999999999999993</v>
      </c>
      <c r="R196">
        <v>9.4</v>
      </c>
      <c r="S196">
        <v>9.1999999999999993</v>
      </c>
      <c r="T196">
        <v>8.9</v>
      </c>
      <c r="U196" s="17">
        <f t="shared" si="17"/>
        <v>9.5476439790575913</v>
      </c>
      <c r="V196" s="17">
        <f t="shared" si="18"/>
        <v>9.0475138121546959</v>
      </c>
      <c r="W196" t="s">
        <v>557</v>
      </c>
      <c r="X196" t="s">
        <v>336</v>
      </c>
      <c r="AA196" s="17">
        <f t="shared" si="19"/>
        <v>0.40210476466100076</v>
      </c>
      <c r="AB196" s="17">
        <f t="shared" si="19"/>
        <v>0.75248618784530485</v>
      </c>
    </row>
    <row r="197" spans="1:28" x14ac:dyDescent="0.35">
      <c r="A197" s="1" t="s">
        <v>201</v>
      </c>
      <c r="B197">
        <v>12</v>
      </c>
      <c r="C197">
        <v>11</v>
      </c>
      <c r="D197" s="3" t="s">
        <v>167</v>
      </c>
      <c r="E197">
        <v>7.6</v>
      </c>
      <c r="F197">
        <v>7.6</v>
      </c>
      <c r="G197">
        <v>8.1</v>
      </c>
      <c r="H197">
        <v>7.9</v>
      </c>
      <c r="I197" s="17">
        <f t="shared" si="15"/>
        <v>7.6000000000000005</v>
      </c>
      <c r="J197" s="17">
        <f t="shared" si="16"/>
        <v>7.9987500000000002</v>
      </c>
      <c r="K197" s="2" t="s">
        <v>555</v>
      </c>
      <c r="L197" t="s">
        <v>556</v>
      </c>
      <c r="O197" t="s">
        <v>450</v>
      </c>
      <c r="P197" t="s">
        <v>454</v>
      </c>
      <c r="Q197">
        <v>6.7</v>
      </c>
      <c r="R197">
        <v>6.6</v>
      </c>
      <c r="S197">
        <v>6.9</v>
      </c>
      <c r="T197">
        <v>7.1</v>
      </c>
      <c r="U197" s="17">
        <f t="shared" si="17"/>
        <v>6.6496240601503764</v>
      </c>
      <c r="V197" s="17">
        <f t="shared" si="18"/>
        <v>6.9985714285714282</v>
      </c>
      <c r="W197" t="s">
        <v>557</v>
      </c>
      <c r="X197" t="s">
        <v>336</v>
      </c>
      <c r="Y197" t="s">
        <v>594</v>
      </c>
      <c r="Z197" t="s">
        <v>595</v>
      </c>
      <c r="AA197" s="17">
        <f t="shared" si="19"/>
        <v>0.9503759398496241</v>
      </c>
      <c r="AB197" s="17">
        <f t="shared" si="19"/>
        <v>1.000178571428572</v>
      </c>
    </row>
    <row r="198" spans="1:28" x14ac:dyDescent="0.35">
      <c r="A198" s="1" t="s">
        <v>202</v>
      </c>
      <c r="B198">
        <v>12</v>
      </c>
      <c r="C198">
        <v>12</v>
      </c>
      <c r="D198" s="3" t="s">
        <v>167</v>
      </c>
      <c r="E198">
        <v>6.5</v>
      </c>
      <c r="F198">
        <v>6.7</v>
      </c>
      <c r="G198">
        <v>6.4</v>
      </c>
      <c r="H198">
        <v>6.9</v>
      </c>
      <c r="I198" s="17">
        <f t="shared" si="15"/>
        <v>6.5984848484848486</v>
      </c>
      <c r="J198" s="17">
        <f t="shared" si="16"/>
        <v>6.6406015037593988</v>
      </c>
      <c r="K198" s="2" t="s">
        <v>555</v>
      </c>
      <c r="L198" t="s">
        <v>556</v>
      </c>
      <c r="O198" t="s">
        <v>446</v>
      </c>
      <c r="P198" t="s">
        <v>464</v>
      </c>
      <c r="Q198">
        <v>5.2</v>
      </c>
      <c r="R198">
        <v>5.5</v>
      </c>
      <c r="S198">
        <v>4.7</v>
      </c>
      <c r="T198">
        <v>4.9000000000000004</v>
      </c>
      <c r="U198" s="17">
        <f t="shared" si="17"/>
        <v>5.3457943925233646</v>
      </c>
      <c r="V198" s="17">
        <f t="shared" si="18"/>
        <v>4.7979166666666666</v>
      </c>
      <c r="W198" t="s">
        <v>557</v>
      </c>
      <c r="X198" t="s">
        <v>336</v>
      </c>
      <c r="AA198" s="17">
        <f t="shared" si="19"/>
        <v>1.252690455961484</v>
      </c>
      <c r="AB198" s="17">
        <f t="shared" si="19"/>
        <v>1.8426848370927322</v>
      </c>
    </row>
    <row r="199" spans="1:28" x14ac:dyDescent="0.35">
      <c r="A199" s="1" t="s">
        <v>203</v>
      </c>
      <c r="B199">
        <v>12</v>
      </c>
      <c r="C199">
        <v>13</v>
      </c>
      <c r="D199" s="3" t="s">
        <v>167</v>
      </c>
      <c r="E199">
        <v>11.1</v>
      </c>
      <c r="F199">
        <v>11.1</v>
      </c>
      <c r="G199">
        <v>10.8</v>
      </c>
      <c r="H199">
        <v>10.7</v>
      </c>
      <c r="I199" s="17">
        <f t="shared" si="15"/>
        <v>11.1</v>
      </c>
      <c r="J199" s="17">
        <f t="shared" si="16"/>
        <v>10.749767441860465</v>
      </c>
      <c r="K199" s="2" t="s">
        <v>555</v>
      </c>
      <c r="L199" t="s">
        <v>556</v>
      </c>
      <c r="O199" t="s">
        <v>464</v>
      </c>
      <c r="P199" t="s">
        <v>464</v>
      </c>
      <c r="Q199">
        <v>9.6</v>
      </c>
      <c r="R199">
        <v>10.1</v>
      </c>
      <c r="S199">
        <v>9.8000000000000007</v>
      </c>
      <c r="T199">
        <v>9.9</v>
      </c>
      <c r="U199" s="17">
        <f t="shared" si="17"/>
        <v>9.8436548223350258</v>
      </c>
      <c r="V199" s="17">
        <f t="shared" si="18"/>
        <v>9.8497461928934023</v>
      </c>
      <c r="W199" t="s">
        <v>557</v>
      </c>
      <c r="X199" t="s">
        <v>336</v>
      </c>
      <c r="AA199" s="17">
        <f t="shared" si="19"/>
        <v>1.2563451776649739</v>
      </c>
      <c r="AB199" s="17">
        <f t="shared" si="19"/>
        <v>0.9000212489670627</v>
      </c>
    </row>
    <row r="200" spans="1:28" x14ac:dyDescent="0.35">
      <c r="A200" s="1" t="s">
        <v>204</v>
      </c>
      <c r="B200">
        <v>12</v>
      </c>
      <c r="C200">
        <v>14</v>
      </c>
      <c r="D200" s="3" t="s">
        <v>167</v>
      </c>
      <c r="E200">
        <v>9.8000000000000007</v>
      </c>
      <c r="F200">
        <v>10.199999999999999</v>
      </c>
      <c r="G200">
        <v>9.5</v>
      </c>
      <c r="H200">
        <v>9.9</v>
      </c>
      <c r="I200" s="17">
        <f t="shared" si="15"/>
        <v>9.9960000000000004</v>
      </c>
      <c r="J200" s="17">
        <f t="shared" si="16"/>
        <v>9.6958762886597949</v>
      </c>
      <c r="K200" s="2" t="s">
        <v>555</v>
      </c>
      <c r="L200" t="s">
        <v>556</v>
      </c>
      <c r="O200" t="s">
        <v>443</v>
      </c>
      <c r="P200" t="s">
        <v>443</v>
      </c>
      <c r="Q200">
        <v>9.1999999999999993</v>
      </c>
      <c r="R200">
        <v>9.6999999999999993</v>
      </c>
      <c r="S200">
        <v>9.3000000000000007</v>
      </c>
      <c r="T200">
        <v>9.5</v>
      </c>
      <c r="U200" s="17">
        <f t="shared" si="17"/>
        <v>9.443386243386243</v>
      </c>
      <c r="V200" s="17">
        <f t="shared" si="18"/>
        <v>9.3989361702127674</v>
      </c>
      <c r="W200" t="s">
        <v>557</v>
      </c>
      <c r="X200" t="s">
        <v>336</v>
      </c>
      <c r="AA200" s="17">
        <f t="shared" si="19"/>
        <v>0.55261375661375745</v>
      </c>
      <c r="AB200" s="17">
        <f t="shared" si="19"/>
        <v>0.2969401184470275</v>
      </c>
    </row>
    <row r="201" spans="1:28" x14ac:dyDescent="0.35">
      <c r="A201" s="1" t="s">
        <v>205</v>
      </c>
      <c r="B201">
        <v>12</v>
      </c>
      <c r="C201">
        <v>15</v>
      </c>
      <c r="D201" s="3" t="s">
        <v>167</v>
      </c>
      <c r="E201">
        <v>10.4</v>
      </c>
      <c r="F201">
        <v>10.5</v>
      </c>
      <c r="G201">
        <v>10.6</v>
      </c>
      <c r="H201">
        <v>10.6</v>
      </c>
      <c r="I201" s="17">
        <f t="shared" si="15"/>
        <v>10.44976076555024</v>
      </c>
      <c r="J201" s="17">
        <f t="shared" si="16"/>
        <v>10.6</v>
      </c>
      <c r="K201" s="2" t="s">
        <v>555</v>
      </c>
      <c r="L201" t="s">
        <v>556</v>
      </c>
      <c r="O201" t="s">
        <v>443</v>
      </c>
      <c r="P201" t="s">
        <v>443</v>
      </c>
      <c r="Q201">
        <v>10</v>
      </c>
      <c r="R201">
        <v>9.6999999999999993</v>
      </c>
      <c r="S201">
        <v>9.8000000000000007</v>
      </c>
      <c r="T201">
        <v>10</v>
      </c>
      <c r="U201" s="17">
        <f t="shared" si="17"/>
        <v>9.8477157360406089</v>
      </c>
      <c r="V201" s="17">
        <f t="shared" si="18"/>
        <v>9.8989898989898997</v>
      </c>
      <c r="W201" t="s">
        <v>557</v>
      </c>
      <c r="X201" t="s">
        <v>336</v>
      </c>
      <c r="AA201" s="17">
        <f t="shared" si="19"/>
        <v>0.60204502950963068</v>
      </c>
      <c r="AB201" s="17">
        <f t="shared" si="19"/>
        <v>0.70101010101009997</v>
      </c>
    </row>
    <row r="202" spans="1:28" x14ac:dyDescent="0.35">
      <c r="A202" s="1" t="s">
        <v>206</v>
      </c>
      <c r="B202">
        <v>12</v>
      </c>
      <c r="C202">
        <v>16</v>
      </c>
      <c r="D202" s="3" t="s">
        <v>167</v>
      </c>
      <c r="E202">
        <v>11.4</v>
      </c>
      <c r="F202">
        <v>11.4</v>
      </c>
      <c r="G202">
        <v>11.4</v>
      </c>
      <c r="H202">
        <v>11.3</v>
      </c>
      <c r="I202" s="17">
        <f t="shared" si="15"/>
        <v>11.4</v>
      </c>
      <c r="J202" s="17">
        <f t="shared" si="16"/>
        <v>11.349779735682819</v>
      </c>
      <c r="K202" s="2" t="s">
        <v>555</v>
      </c>
      <c r="L202" t="s">
        <v>556</v>
      </c>
      <c r="O202" t="s">
        <v>464</v>
      </c>
      <c r="P202" t="s">
        <v>450</v>
      </c>
      <c r="Q202">
        <v>11</v>
      </c>
      <c r="R202">
        <v>11.1</v>
      </c>
      <c r="S202">
        <v>10.9</v>
      </c>
      <c r="T202">
        <v>11</v>
      </c>
      <c r="U202" s="17">
        <f t="shared" si="17"/>
        <v>11.049773755656108</v>
      </c>
      <c r="V202" s="17">
        <f t="shared" si="18"/>
        <v>10.949771689497718</v>
      </c>
      <c r="W202" t="s">
        <v>557</v>
      </c>
      <c r="X202" t="s">
        <v>336</v>
      </c>
      <c r="AA202" s="17">
        <f t="shared" si="19"/>
        <v>0.35022624434389193</v>
      </c>
      <c r="AB202" s="17">
        <f t="shared" si="19"/>
        <v>0.40000804618510166</v>
      </c>
    </row>
    <row r="203" spans="1:28" x14ac:dyDescent="0.35">
      <c r="A203" s="1" t="s">
        <v>215</v>
      </c>
      <c r="B203">
        <v>13</v>
      </c>
      <c r="C203">
        <v>1</v>
      </c>
      <c r="D203" s="3" t="s">
        <v>216</v>
      </c>
      <c r="E203">
        <v>12.7</v>
      </c>
      <c r="F203">
        <v>12.6</v>
      </c>
      <c r="G203">
        <v>12.2</v>
      </c>
      <c r="H203">
        <v>12</v>
      </c>
      <c r="I203" s="17">
        <f t="shared" si="15"/>
        <v>12.649802371541503</v>
      </c>
      <c r="J203" s="17">
        <f t="shared" si="16"/>
        <v>12.099173553719007</v>
      </c>
      <c r="K203" s="2" t="s">
        <v>555</v>
      </c>
      <c r="L203" t="s">
        <v>597</v>
      </c>
      <c r="O203" t="s">
        <v>464</v>
      </c>
      <c r="P203" t="s">
        <v>464</v>
      </c>
      <c r="Q203">
        <v>11.6</v>
      </c>
      <c r="R203">
        <v>11.8</v>
      </c>
      <c r="S203">
        <v>11.8</v>
      </c>
      <c r="T203">
        <v>11.9</v>
      </c>
      <c r="U203" s="17">
        <f t="shared" si="17"/>
        <v>11.699145299145298</v>
      </c>
      <c r="V203" s="17">
        <f t="shared" si="18"/>
        <v>11.849789029535867</v>
      </c>
      <c r="W203" t="s">
        <v>557</v>
      </c>
      <c r="X203" t="s">
        <v>444</v>
      </c>
      <c r="Y203" t="s">
        <v>598</v>
      </c>
      <c r="AA203" s="17">
        <f t="shared" si="19"/>
        <v>0.95065707239620423</v>
      </c>
      <c r="AB203" s="17">
        <f t="shared" si="19"/>
        <v>0.2493845241831405</v>
      </c>
    </row>
    <row r="204" spans="1:28" x14ac:dyDescent="0.35">
      <c r="A204" s="1" t="s">
        <v>224</v>
      </c>
      <c r="B204">
        <v>13</v>
      </c>
      <c r="C204">
        <v>2</v>
      </c>
      <c r="D204" s="3" t="s">
        <v>216</v>
      </c>
      <c r="E204">
        <v>9.4</v>
      </c>
      <c r="F204">
        <v>8.9</v>
      </c>
      <c r="G204">
        <v>10.199999999999999</v>
      </c>
      <c r="H204">
        <v>9.6999999999999993</v>
      </c>
      <c r="I204" s="17">
        <f t="shared" si="15"/>
        <v>9.143169398907105</v>
      </c>
      <c r="J204" s="17">
        <f t="shared" si="16"/>
        <v>9.9437185929648244</v>
      </c>
      <c r="K204" s="2" t="s">
        <v>555</v>
      </c>
      <c r="L204" t="s">
        <v>597</v>
      </c>
      <c r="O204" t="s">
        <v>464</v>
      </c>
      <c r="P204" t="s">
        <v>464</v>
      </c>
      <c r="Q204">
        <v>8.6999999999999993</v>
      </c>
      <c r="R204">
        <v>8.6999999999999993</v>
      </c>
      <c r="S204">
        <v>10</v>
      </c>
      <c r="T204">
        <v>9.6999999999999993</v>
      </c>
      <c r="U204" s="17">
        <f t="shared" si="17"/>
        <v>8.6999999999999993</v>
      </c>
      <c r="V204" s="17">
        <f t="shared" si="18"/>
        <v>9.8477157360406089</v>
      </c>
      <c r="W204" t="s">
        <v>557</v>
      </c>
      <c r="X204" t="s">
        <v>444</v>
      </c>
      <c r="Y204" t="s">
        <v>599</v>
      </c>
      <c r="AA204" s="17">
        <f t="shared" si="19"/>
        <v>0.44316939890710572</v>
      </c>
      <c r="AB204" s="17">
        <f t="shared" si="19"/>
        <v>9.6002856924215507E-2</v>
      </c>
    </row>
    <row r="205" spans="1:28" x14ac:dyDescent="0.35">
      <c r="A205" s="1" t="s">
        <v>225</v>
      </c>
      <c r="B205">
        <v>13</v>
      </c>
      <c r="C205">
        <v>3</v>
      </c>
      <c r="D205" s="3" t="s">
        <v>216</v>
      </c>
      <c r="E205">
        <v>10</v>
      </c>
      <c r="F205">
        <v>10.1</v>
      </c>
      <c r="G205">
        <v>9.9</v>
      </c>
      <c r="H205">
        <v>10</v>
      </c>
      <c r="I205" s="17">
        <f t="shared" si="15"/>
        <v>10.049751243781094</v>
      </c>
      <c r="J205" s="17">
        <f t="shared" si="16"/>
        <v>9.9497487437185921</v>
      </c>
      <c r="K205" s="2" t="s">
        <v>555</v>
      </c>
      <c r="L205" t="s">
        <v>597</v>
      </c>
      <c r="O205" t="s">
        <v>450</v>
      </c>
      <c r="P205" t="s">
        <v>450</v>
      </c>
      <c r="Q205">
        <v>9.8000000000000007</v>
      </c>
      <c r="R205">
        <v>9.6</v>
      </c>
      <c r="S205">
        <v>9.3000000000000007</v>
      </c>
      <c r="T205">
        <v>9.4</v>
      </c>
      <c r="U205" s="17">
        <f t="shared" si="17"/>
        <v>9.6989690721649495</v>
      </c>
      <c r="V205" s="17">
        <f t="shared" si="18"/>
        <v>9.3497326203208555</v>
      </c>
      <c r="W205" t="s">
        <v>557</v>
      </c>
      <c r="X205" t="s">
        <v>444</v>
      </c>
      <c r="Y205" t="s">
        <v>548</v>
      </c>
      <c r="AA205" s="17">
        <f t="shared" si="19"/>
        <v>0.35078217161614411</v>
      </c>
      <c r="AB205" s="17">
        <f t="shared" si="19"/>
        <v>0.60001612339773658</v>
      </c>
    </row>
    <row r="206" spans="1:28" x14ac:dyDescent="0.35">
      <c r="A206" s="1" t="s">
        <v>226</v>
      </c>
      <c r="B206">
        <v>13</v>
      </c>
      <c r="C206" s="3">
        <v>4</v>
      </c>
      <c r="D206" s="3" t="s">
        <v>216</v>
      </c>
      <c r="E206">
        <v>14</v>
      </c>
      <c r="F206">
        <v>13.9</v>
      </c>
      <c r="G206">
        <v>14.1</v>
      </c>
      <c r="H206">
        <v>14</v>
      </c>
      <c r="I206" s="17">
        <f t="shared" si="15"/>
        <v>13.949820788530467</v>
      </c>
      <c r="J206" s="17">
        <f t="shared" si="16"/>
        <v>14.049822064056938</v>
      </c>
      <c r="K206" s="2" t="s">
        <v>555</v>
      </c>
      <c r="L206" t="s">
        <v>597</v>
      </c>
      <c r="O206" t="s">
        <v>450</v>
      </c>
      <c r="P206" t="s">
        <v>450</v>
      </c>
      <c r="Q206">
        <v>12.6</v>
      </c>
      <c r="R206">
        <v>12.5</v>
      </c>
      <c r="S206">
        <v>12.3</v>
      </c>
      <c r="T206">
        <v>12.6</v>
      </c>
      <c r="U206" s="17">
        <f t="shared" si="17"/>
        <v>12.549800796812749</v>
      </c>
      <c r="V206" s="17">
        <f t="shared" si="18"/>
        <v>12.448192771084338</v>
      </c>
      <c r="W206" t="s">
        <v>557</v>
      </c>
      <c r="X206" t="s">
        <v>444</v>
      </c>
      <c r="Y206" t="s">
        <v>475</v>
      </c>
      <c r="AA206" s="17">
        <f t="shared" si="19"/>
        <v>1.4000199917177181</v>
      </c>
      <c r="AB206" s="17">
        <f t="shared" si="19"/>
        <v>1.6016292929725999</v>
      </c>
    </row>
    <row r="207" spans="1:28" x14ac:dyDescent="0.35">
      <c r="A207" s="1" t="s">
        <v>227</v>
      </c>
      <c r="B207">
        <v>13</v>
      </c>
      <c r="C207" s="3">
        <v>5</v>
      </c>
      <c r="D207" s="3" t="s">
        <v>216</v>
      </c>
      <c r="E207">
        <v>10.9</v>
      </c>
      <c r="F207">
        <v>11.1</v>
      </c>
      <c r="G207">
        <v>11</v>
      </c>
      <c r="H207">
        <v>10.9</v>
      </c>
      <c r="I207" s="17">
        <f t="shared" si="15"/>
        <v>10.99909090909091</v>
      </c>
      <c r="J207" s="17">
        <f t="shared" si="16"/>
        <v>10.949771689497718</v>
      </c>
      <c r="K207" s="2" t="s">
        <v>555</v>
      </c>
      <c r="L207" t="s">
        <v>597</v>
      </c>
      <c r="O207" t="s">
        <v>464</v>
      </c>
      <c r="P207" t="s">
        <v>464</v>
      </c>
      <c r="Q207">
        <v>10.5</v>
      </c>
      <c r="R207">
        <v>10.9</v>
      </c>
      <c r="S207">
        <v>10.9</v>
      </c>
      <c r="T207">
        <v>11.3</v>
      </c>
      <c r="U207" s="17">
        <f t="shared" si="17"/>
        <v>10.696261682242991</v>
      </c>
      <c r="V207" s="17">
        <f t="shared" si="18"/>
        <v>11.096396396396399</v>
      </c>
      <c r="W207" t="s">
        <v>557</v>
      </c>
      <c r="X207" t="s">
        <v>444</v>
      </c>
      <c r="Y207" t="s">
        <v>600</v>
      </c>
      <c r="AA207" s="17">
        <f t="shared" si="19"/>
        <v>0.30282922684791913</v>
      </c>
      <c r="AB207" s="17">
        <f t="shared" si="19"/>
        <v>-0.14662470689868101</v>
      </c>
    </row>
    <row r="208" spans="1:28" x14ac:dyDescent="0.35">
      <c r="A208" s="1" t="s">
        <v>228</v>
      </c>
      <c r="B208">
        <v>13</v>
      </c>
      <c r="C208" s="3">
        <v>6</v>
      </c>
      <c r="D208" s="3" t="s">
        <v>216</v>
      </c>
      <c r="E208">
        <v>14.8</v>
      </c>
      <c r="F208">
        <v>14.6</v>
      </c>
      <c r="G208">
        <v>15.2</v>
      </c>
      <c r="H208">
        <v>14.9</v>
      </c>
      <c r="I208" s="17">
        <f t="shared" si="15"/>
        <v>14.69931972789116</v>
      </c>
      <c r="J208" s="17">
        <f t="shared" si="16"/>
        <v>15.048504983388705</v>
      </c>
      <c r="K208" s="2" t="s">
        <v>555</v>
      </c>
      <c r="L208" t="s">
        <v>597</v>
      </c>
      <c r="O208" t="s">
        <v>464</v>
      </c>
      <c r="P208" t="s">
        <v>464</v>
      </c>
      <c r="Q208">
        <v>14.7</v>
      </c>
      <c r="R208">
        <v>14.1</v>
      </c>
      <c r="S208">
        <v>14.1</v>
      </c>
      <c r="T208">
        <v>14</v>
      </c>
      <c r="U208" s="17">
        <f t="shared" si="17"/>
        <v>14.393749999999999</v>
      </c>
      <c r="V208" s="17">
        <f t="shared" si="18"/>
        <v>14.049822064056938</v>
      </c>
      <c r="W208" t="s">
        <v>557</v>
      </c>
      <c r="X208" t="s">
        <v>444</v>
      </c>
      <c r="Y208" t="s">
        <v>601</v>
      </c>
      <c r="AA208" s="17">
        <f t="shared" si="19"/>
        <v>0.30556972789116088</v>
      </c>
      <c r="AB208" s="17">
        <f t="shared" si="19"/>
        <v>0.99868291933176678</v>
      </c>
    </row>
    <row r="209" spans="1:28" x14ac:dyDescent="0.35">
      <c r="A209" s="1" t="s">
        <v>229</v>
      </c>
      <c r="B209">
        <v>13</v>
      </c>
      <c r="C209" s="3">
        <v>7</v>
      </c>
      <c r="D209" s="3" t="s">
        <v>216</v>
      </c>
      <c r="E209">
        <v>12.1</v>
      </c>
      <c r="F209">
        <v>12.1</v>
      </c>
      <c r="G209">
        <v>12.4</v>
      </c>
      <c r="H209">
        <v>12</v>
      </c>
      <c r="I209" s="17">
        <f t="shared" si="15"/>
        <v>12.1</v>
      </c>
      <c r="J209" s="17">
        <f t="shared" si="16"/>
        <v>12.196721311475411</v>
      </c>
      <c r="K209" s="2" t="s">
        <v>555</v>
      </c>
      <c r="L209" t="s">
        <v>597</v>
      </c>
      <c r="O209" t="s">
        <v>450</v>
      </c>
      <c r="P209" t="s">
        <v>450</v>
      </c>
      <c r="Q209">
        <v>11.4</v>
      </c>
      <c r="R209">
        <v>11.4</v>
      </c>
      <c r="S209">
        <v>11</v>
      </c>
      <c r="T209">
        <v>11.4</v>
      </c>
      <c r="U209" s="17">
        <f t="shared" si="17"/>
        <v>11.4</v>
      </c>
      <c r="V209" s="17">
        <f t="shared" si="18"/>
        <v>11.196428571428571</v>
      </c>
      <c r="W209" t="s">
        <v>557</v>
      </c>
      <c r="X209" t="s">
        <v>444</v>
      </c>
      <c r="Y209" t="s">
        <v>475</v>
      </c>
      <c r="AA209" s="17">
        <f t="shared" si="19"/>
        <v>0.69999999999999929</v>
      </c>
      <c r="AB209" s="17">
        <f t="shared" si="19"/>
        <v>1.0002927400468398</v>
      </c>
    </row>
    <row r="210" spans="1:28" x14ac:dyDescent="0.35">
      <c r="A210" s="1" t="s">
        <v>230</v>
      </c>
      <c r="B210">
        <v>13</v>
      </c>
      <c r="C210" s="3">
        <v>8</v>
      </c>
      <c r="D210" s="3" t="s">
        <v>216</v>
      </c>
      <c r="E210">
        <v>11.2</v>
      </c>
      <c r="F210">
        <v>10.7</v>
      </c>
      <c r="G210">
        <v>10.7</v>
      </c>
      <c r="H210">
        <v>10.7</v>
      </c>
      <c r="I210" s="17">
        <f t="shared" si="15"/>
        <v>10.944292237442921</v>
      </c>
      <c r="J210" s="17">
        <f t="shared" si="16"/>
        <v>10.7</v>
      </c>
      <c r="K210" s="2" t="s">
        <v>555</v>
      </c>
      <c r="L210" t="s">
        <v>597</v>
      </c>
      <c r="O210" t="s">
        <v>464</v>
      </c>
      <c r="P210" t="s">
        <v>446</v>
      </c>
      <c r="Q210">
        <v>10.3</v>
      </c>
      <c r="R210">
        <v>10.3</v>
      </c>
      <c r="S210">
        <v>10.3</v>
      </c>
      <c r="T210">
        <v>10.4</v>
      </c>
      <c r="U210" s="17">
        <f t="shared" si="17"/>
        <v>10.3</v>
      </c>
      <c r="V210" s="17">
        <f t="shared" si="18"/>
        <v>10.349758454106279</v>
      </c>
      <c r="W210" t="s">
        <v>557</v>
      </c>
      <c r="X210" t="s">
        <v>444</v>
      </c>
      <c r="Y210" t="s">
        <v>602</v>
      </c>
      <c r="AA210" s="17">
        <f t="shared" si="19"/>
        <v>0.64429223744292052</v>
      </c>
      <c r="AB210" s="17">
        <f t="shared" si="19"/>
        <v>0.35024154589372003</v>
      </c>
    </row>
    <row r="211" spans="1:28" x14ac:dyDescent="0.35">
      <c r="A211" s="1" t="s">
        <v>231</v>
      </c>
      <c r="B211">
        <v>13</v>
      </c>
      <c r="C211" s="3">
        <v>9</v>
      </c>
      <c r="D211" s="3" t="s">
        <v>216</v>
      </c>
      <c r="E211">
        <v>12.1</v>
      </c>
      <c r="F211">
        <v>12.1</v>
      </c>
      <c r="G211">
        <v>12.4</v>
      </c>
      <c r="H211">
        <v>11.9</v>
      </c>
      <c r="I211" s="17">
        <f t="shared" si="15"/>
        <v>12.1</v>
      </c>
      <c r="J211" s="17">
        <f t="shared" si="16"/>
        <v>12.14485596707819</v>
      </c>
      <c r="K211" s="2" t="s">
        <v>555</v>
      </c>
      <c r="L211" t="s">
        <v>597</v>
      </c>
      <c r="O211" t="s">
        <v>450</v>
      </c>
      <c r="P211" t="s">
        <v>464</v>
      </c>
      <c r="Q211">
        <v>11.7</v>
      </c>
      <c r="R211">
        <v>11.9</v>
      </c>
      <c r="S211">
        <v>11.2</v>
      </c>
      <c r="T211">
        <v>11.2</v>
      </c>
      <c r="U211" s="17">
        <f t="shared" si="17"/>
        <v>11.79915254237288</v>
      </c>
      <c r="V211" s="17">
        <f t="shared" si="18"/>
        <v>11.2</v>
      </c>
      <c r="W211" t="s">
        <v>557</v>
      </c>
      <c r="X211" t="s">
        <v>444</v>
      </c>
      <c r="Y211" t="s">
        <v>445</v>
      </c>
      <c r="AA211" s="17">
        <f t="shared" si="19"/>
        <v>0.3008474576271194</v>
      </c>
      <c r="AB211" s="17">
        <f t="shared" si="19"/>
        <v>0.94485596707819042</v>
      </c>
    </row>
    <row r="212" spans="1:28" x14ac:dyDescent="0.35">
      <c r="A212" s="1" t="s">
        <v>217</v>
      </c>
      <c r="B212">
        <v>13</v>
      </c>
      <c r="C212">
        <v>10</v>
      </c>
      <c r="D212" s="3" t="s">
        <v>216</v>
      </c>
      <c r="E212">
        <v>12.2</v>
      </c>
      <c r="F212">
        <v>12.4</v>
      </c>
      <c r="G212">
        <v>12.3</v>
      </c>
      <c r="H212">
        <v>12.4</v>
      </c>
      <c r="I212" s="17">
        <f t="shared" si="15"/>
        <v>12.299186991869917</v>
      </c>
      <c r="J212" s="17">
        <f t="shared" si="16"/>
        <v>12.349797570850203</v>
      </c>
      <c r="K212" s="2" t="s">
        <v>555</v>
      </c>
      <c r="L212" t="s">
        <v>597</v>
      </c>
      <c r="O212" t="s">
        <v>450</v>
      </c>
      <c r="P212" t="s">
        <v>450</v>
      </c>
      <c r="Q212">
        <v>11.8</v>
      </c>
      <c r="R212">
        <v>12.3</v>
      </c>
      <c r="S212">
        <v>12.4</v>
      </c>
      <c r="T212">
        <v>12.5</v>
      </c>
      <c r="U212" s="17">
        <f t="shared" si="17"/>
        <v>12.044813278008299</v>
      </c>
      <c r="V212" s="17">
        <f t="shared" si="18"/>
        <v>12.449799196787149</v>
      </c>
      <c r="W212" t="s">
        <v>557</v>
      </c>
      <c r="X212" t="s">
        <v>444</v>
      </c>
      <c r="Y212" t="s">
        <v>603</v>
      </c>
      <c r="AA212" s="17">
        <f t="shared" si="19"/>
        <v>0.254373713861618</v>
      </c>
      <c r="AB212" s="17">
        <f t="shared" si="19"/>
        <v>-0.10000162593694562</v>
      </c>
    </row>
    <row r="213" spans="1:28" x14ac:dyDescent="0.35">
      <c r="A213" s="1" t="s">
        <v>218</v>
      </c>
      <c r="B213">
        <v>13</v>
      </c>
      <c r="C213">
        <v>11</v>
      </c>
      <c r="D213" s="3" t="s">
        <v>216</v>
      </c>
      <c r="E213">
        <v>9.1</v>
      </c>
      <c r="F213">
        <v>9.1999999999999993</v>
      </c>
      <c r="G213">
        <v>9.1999999999999993</v>
      </c>
      <c r="H213">
        <v>9.4</v>
      </c>
      <c r="I213" s="17">
        <f t="shared" si="15"/>
        <v>9.1497267759562835</v>
      </c>
      <c r="J213" s="17">
        <f t="shared" si="16"/>
        <v>9.2989247311827938</v>
      </c>
      <c r="K213" s="2" t="s">
        <v>555</v>
      </c>
      <c r="L213" t="s">
        <v>597</v>
      </c>
      <c r="O213" t="s">
        <v>450</v>
      </c>
      <c r="P213" t="s">
        <v>450</v>
      </c>
      <c r="Q213">
        <v>8.8000000000000007</v>
      </c>
      <c r="R213">
        <v>8.9</v>
      </c>
      <c r="S213">
        <v>8.3000000000000007</v>
      </c>
      <c r="T213">
        <v>8.5</v>
      </c>
      <c r="U213" s="17">
        <f t="shared" si="17"/>
        <v>8.8497175141242934</v>
      </c>
      <c r="V213" s="17">
        <f t="shared" si="18"/>
        <v>8.3988095238095255</v>
      </c>
      <c r="W213" t="s">
        <v>557</v>
      </c>
      <c r="X213" t="s">
        <v>444</v>
      </c>
      <c r="Y213" t="s">
        <v>445</v>
      </c>
      <c r="AA213" s="17">
        <f t="shared" si="19"/>
        <v>0.30000926183199006</v>
      </c>
      <c r="AB213" s="17">
        <f t="shared" si="19"/>
        <v>0.90011520737326833</v>
      </c>
    </row>
    <row r="214" spans="1:28" x14ac:dyDescent="0.35">
      <c r="A214" s="1" t="s">
        <v>219</v>
      </c>
      <c r="B214">
        <v>13</v>
      </c>
      <c r="C214">
        <v>12</v>
      </c>
      <c r="D214" s="3" t="s">
        <v>216</v>
      </c>
      <c r="E214">
        <v>8.9</v>
      </c>
      <c r="F214">
        <v>9.5</v>
      </c>
      <c r="G214">
        <v>10.4</v>
      </c>
      <c r="H214">
        <v>10</v>
      </c>
      <c r="I214" s="17">
        <f t="shared" si="15"/>
        <v>9.1902173913043477</v>
      </c>
      <c r="J214" s="17">
        <f t="shared" si="16"/>
        <v>10.196078431372548</v>
      </c>
      <c r="K214" s="2" t="s">
        <v>555</v>
      </c>
      <c r="L214" t="s">
        <v>597</v>
      </c>
      <c r="O214" t="s">
        <v>443</v>
      </c>
      <c r="P214" t="s">
        <v>443</v>
      </c>
      <c r="Q214">
        <v>7.9</v>
      </c>
      <c r="R214">
        <v>8.3000000000000007</v>
      </c>
      <c r="S214">
        <v>8</v>
      </c>
      <c r="T214">
        <v>8.1999999999999993</v>
      </c>
      <c r="U214" s="17">
        <f t="shared" si="17"/>
        <v>8.0950617283950628</v>
      </c>
      <c r="V214" s="17">
        <f t="shared" si="18"/>
        <v>8.0987654320987659</v>
      </c>
      <c r="W214" t="s">
        <v>557</v>
      </c>
      <c r="X214" t="s">
        <v>444</v>
      </c>
      <c r="Y214" t="s">
        <v>445</v>
      </c>
      <c r="AA214" s="17">
        <f t="shared" si="19"/>
        <v>1.0951556629092849</v>
      </c>
      <c r="AB214" s="17">
        <f t="shared" si="19"/>
        <v>2.0973129992737825</v>
      </c>
    </row>
    <row r="215" spans="1:28" x14ac:dyDescent="0.35">
      <c r="A215" s="1" t="s">
        <v>220</v>
      </c>
      <c r="B215">
        <v>13</v>
      </c>
      <c r="C215">
        <v>13</v>
      </c>
      <c r="D215" s="3" t="s">
        <v>216</v>
      </c>
      <c r="E215">
        <v>8</v>
      </c>
      <c r="F215">
        <v>8.1999999999999993</v>
      </c>
      <c r="G215">
        <v>8.3000000000000007</v>
      </c>
      <c r="H215">
        <v>8.4</v>
      </c>
      <c r="I215" s="17">
        <f t="shared" si="15"/>
        <v>8.0987654320987659</v>
      </c>
      <c r="J215" s="17">
        <f t="shared" si="16"/>
        <v>8.3497005988023965</v>
      </c>
      <c r="K215" s="2" t="s">
        <v>555</v>
      </c>
      <c r="L215" t="s">
        <v>597</v>
      </c>
      <c r="O215" t="s">
        <v>450</v>
      </c>
      <c r="P215" t="s">
        <v>450</v>
      </c>
      <c r="Q215">
        <v>6.8</v>
      </c>
      <c r="R215">
        <v>6.8</v>
      </c>
      <c r="S215">
        <v>7</v>
      </c>
      <c r="T215">
        <v>7.4</v>
      </c>
      <c r="U215" s="17">
        <f t="shared" si="17"/>
        <v>6.8</v>
      </c>
      <c r="V215" s="17">
        <f t="shared" si="18"/>
        <v>7.1944444444444446</v>
      </c>
      <c r="W215" t="s">
        <v>557</v>
      </c>
      <c r="X215" t="s">
        <v>444</v>
      </c>
      <c r="Y215" t="s">
        <v>475</v>
      </c>
      <c r="AA215" s="17">
        <f t="shared" si="19"/>
        <v>1.298765432098766</v>
      </c>
      <c r="AB215" s="17">
        <f t="shared" si="19"/>
        <v>1.1552561543579518</v>
      </c>
    </row>
    <row r="216" spans="1:28" x14ac:dyDescent="0.35">
      <c r="A216" s="1" t="s">
        <v>221</v>
      </c>
      <c r="B216">
        <v>13</v>
      </c>
      <c r="C216">
        <v>14</v>
      </c>
      <c r="D216" s="3" t="s">
        <v>216</v>
      </c>
      <c r="E216">
        <v>10.3</v>
      </c>
      <c r="F216">
        <v>10.199999999999999</v>
      </c>
      <c r="G216">
        <v>10.1</v>
      </c>
      <c r="H216">
        <v>9.9</v>
      </c>
      <c r="I216" s="17">
        <f t="shared" si="15"/>
        <v>10.249756097560976</v>
      </c>
      <c r="J216" s="17">
        <f t="shared" si="16"/>
        <v>9.9989999999999988</v>
      </c>
      <c r="K216" s="2" t="s">
        <v>555</v>
      </c>
      <c r="L216" t="s">
        <v>597</v>
      </c>
      <c r="O216" t="s">
        <v>450</v>
      </c>
      <c r="P216" t="s">
        <v>450</v>
      </c>
      <c r="Q216">
        <v>9.5</v>
      </c>
      <c r="R216">
        <v>9.4</v>
      </c>
      <c r="S216">
        <v>9.4</v>
      </c>
      <c r="T216">
        <v>9.4</v>
      </c>
      <c r="U216" s="17">
        <f t="shared" si="17"/>
        <v>9.4497354497354511</v>
      </c>
      <c r="V216" s="17">
        <f t="shared" si="18"/>
        <v>9.4</v>
      </c>
      <c r="W216" t="s">
        <v>557</v>
      </c>
      <c r="X216" t="s">
        <v>444</v>
      </c>
      <c r="Y216" t="s">
        <v>604</v>
      </c>
      <c r="AA216" s="17">
        <f t="shared" si="19"/>
        <v>0.80002064782552473</v>
      </c>
      <c r="AB216" s="17">
        <f t="shared" si="19"/>
        <v>0.59899999999999842</v>
      </c>
    </row>
    <row r="217" spans="1:28" x14ac:dyDescent="0.35">
      <c r="A217" s="1" t="s">
        <v>222</v>
      </c>
      <c r="B217">
        <v>13</v>
      </c>
      <c r="C217">
        <v>15</v>
      </c>
      <c r="D217" s="3" t="s">
        <v>216</v>
      </c>
      <c r="E217">
        <v>9.9</v>
      </c>
      <c r="F217">
        <v>10.1</v>
      </c>
      <c r="G217">
        <v>10.1</v>
      </c>
      <c r="H217">
        <v>10</v>
      </c>
      <c r="I217" s="17">
        <f t="shared" si="15"/>
        <v>9.9989999999999988</v>
      </c>
      <c r="J217" s="17">
        <f t="shared" si="16"/>
        <v>10.049751243781094</v>
      </c>
      <c r="K217" s="2" t="s">
        <v>555</v>
      </c>
      <c r="L217" t="s">
        <v>597</v>
      </c>
      <c r="O217" t="s">
        <v>443</v>
      </c>
      <c r="P217" t="s">
        <v>443</v>
      </c>
      <c r="Q217">
        <v>9.9</v>
      </c>
      <c r="R217">
        <v>9.5</v>
      </c>
      <c r="S217">
        <v>9.5</v>
      </c>
      <c r="T217">
        <v>9.4</v>
      </c>
      <c r="U217" s="17">
        <f t="shared" si="17"/>
        <v>9.6958762886597949</v>
      </c>
      <c r="V217" s="17">
        <f t="shared" si="18"/>
        <v>9.4497354497354511</v>
      </c>
      <c r="W217" t="s">
        <v>557</v>
      </c>
      <c r="X217" t="s">
        <v>444</v>
      </c>
      <c r="Y217" t="s">
        <v>445</v>
      </c>
      <c r="AA217" s="17">
        <f t="shared" si="19"/>
        <v>0.30312371134020388</v>
      </c>
      <c r="AB217" s="17">
        <f t="shared" si="19"/>
        <v>0.60001579404564254</v>
      </c>
    </row>
    <row r="218" spans="1:28" x14ac:dyDescent="0.35">
      <c r="A218" s="1" t="s">
        <v>223</v>
      </c>
      <c r="B218">
        <v>13</v>
      </c>
      <c r="C218">
        <v>16</v>
      </c>
      <c r="D218" s="3" t="s">
        <v>216</v>
      </c>
      <c r="E218">
        <v>7</v>
      </c>
      <c r="F218">
        <v>7</v>
      </c>
      <c r="G218">
        <v>7.1</v>
      </c>
      <c r="H218">
        <v>6.7</v>
      </c>
      <c r="I218" s="17">
        <f t="shared" si="15"/>
        <v>7</v>
      </c>
      <c r="J218" s="17">
        <f t="shared" si="16"/>
        <v>6.8942028985507244</v>
      </c>
      <c r="K218" s="2" t="s">
        <v>555</v>
      </c>
      <c r="L218" t="s">
        <v>597</v>
      </c>
      <c r="O218" t="s">
        <v>446</v>
      </c>
      <c r="P218" t="s">
        <v>443</v>
      </c>
      <c r="Q218">
        <v>6.3</v>
      </c>
      <c r="R218">
        <v>6.5</v>
      </c>
      <c r="S218">
        <v>6.2</v>
      </c>
      <c r="T218">
        <v>6.6</v>
      </c>
      <c r="U218" s="17">
        <f t="shared" si="17"/>
        <v>6.3984375</v>
      </c>
      <c r="V218" s="17">
        <f t="shared" si="18"/>
        <v>6.3937499999999998</v>
      </c>
      <c r="W218" t="s">
        <v>557</v>
      </c>
      <c r="X218" t="s">
        <v>444</v>
      </c>
      <c r="Y218" t="s">
        <v>445</v>
      </c>
      <c r="AA218" s="17">
        <f t="shared" si="19"/>
        <v>0.6015625</v>
      </c>
      <c r="AB218" s="17">
        <f t="shared" si="19"/>
        <v>0.50045289855072461</v>
      </c>
    </row>
    <row r="219" spans="1:28" x14ac:dyDescent="0.35">
      <c r="A219" s="1" t="s">
        <v>232</v>
      </c>
      <c r="B219">
        <v>14</v>
      </c>
      <c r="C219">
        <v>1</v>
      </c>
      <c r="D219" s="3" t="s">
        <v>233</v>
      </c>
      <c r="E219">
        <v>13.5</v>
      </c>
      <c r="F219">
        <v>13.4</v>
      </c>
      <c r="G219">
        <v>13.2</v>
      </c>
      <c r="H219">
        <v>13.5</v>
      </c>
      <c r="I219" s="17">
        <f t="shared" si="15"/>
        <v>13.449814126394052</v>
      </c>
      <c r="J219" s="17">
        <f t="shared" si="16"/>
        <v>13.348314606741575</v>
      </c>
      <c r="K219" s="2" t="s">
        <v>555</v>
      </c>
      <c r="L219" t="s">
        <v>597</v>
      </c>
      <c r="O219" t="s">
        <v>443</v>
      </c>
      <c r="P219" t="s">
        <v>443</v>
      </c>
      <c r="Q219">
        <v>13.1</v>
      </c>
      <c r="R219">
        <v>13.1</v>
      </c>
      <c r="S219">
        <v>12.7</v>
      </c>
      <c r="T219">
        <v>12.8</v>
      </c>
      <c r="U219" s="17">
        <f t="shared" si="17"/>
        <v>13.1</v>
      </c>
      <c r="V219" s="17">
        <f t="shared" si="18"/>
        <v>12.749803921568628</v>
      </c>
      <c r="W219" t="s">
        <v>557</v>
      </c>
      <c r="X219" t="s">
        <v>444</v>
      </c>
      <c r="Y219" t="s">
        <v>475</v>
      </c>
      <c r="AA219" s="17">
        <f t="shared" si="19"/>
        <v>0.34981412639405285</v>
      </c>
      <c r="AB219" s="17">
        <f t="shared" si="19"/>
        <v>0.59851068517294692</v>
      </c>
    </row>
    <row r="220" spans="1:28" x14ac:dyDescent="0.35">
      <c r="A220" s="1" t="s">
        <v>241</v>
      </c>
      <c r="B220">
        <v>14</v>
      </c>
      <c r="C220">
        <v>2</v>
      </c>
      <c r="D220" s="3" t="s">
        <v>233</v>
      </c>
      <c r="E220">
        <v>12.6</v>
      </c>
      <c r="F220">
        <v>12.6</v>
      </c>
      <c r="G220">
        <v>12.6</v>
      </c>
      <c r="H220">
        <v>12.9</v>
      </c>
      <c r="I220" s="17">
        <f t="shared" si="15"/>
        <v>12.600000000000001</v>
      </c>
      <c r="J220" s="17">
        <f t="shared" si="16"/>
        <v>12.748235294117647</v>
      </c>
      <c r="K220" s="2" t="s">
        <v>555</v>
      </c>
      <c r="L220" t="s">
        <v>597</v>
      </c>
      <c r="O220" t="s">
        <v>446</v>
      </c>
      <c r="P220" t="s">
        <v>446</v>
      </c>
      <c r="Q220">
        <v>12.5</v>
      </c>
      <c r="R220">
        <v>12.2</v>
      </c>
      <c r="S220">
        <v>12.7</v>
      </c>
      <c r="T220">
        <v>12.5</v>
      </c>
      <c r="U220" s="17">
        <f t="shared" si="17"/>
        <v>12.348178137651821</v>
      </c>
      <c r="V220" s="17">
        <f t="shared" si="18"/>
        <v>12.59920634920635</v>
      </c>
      <c r="W220" t="s">
        <v>557</v>
      </c>
      <c r="X220" t="s">
        <v>444</v>
      </c>
      <c r="Y220" t="s">
        <v>542</v>
      </c>
      <c r="AA220" s="17">
        <f t="shared" si="19"/>
        <v>0.25182186234818005</v>
      </c>
      <c r="AB220" s="17">
        <f t="shared" si="19"/>
        <v>0.14902894491129715</v>
      </c>
    </row>
    <row r="221" spans="1:28" x14ac:dyDescent="0.35">
      <c r="A221" s="1" t="s">
        <v>242</v>
      </c>
      <c r="B221">
        <v>14</v>
      </c>
      <c r="C221">
        <v>3</v>
      </c>
      <c r="D221" s="3" t="s">
        <v>233</v>
      </c>
      <c r="E221">
        <v>10.8</v>
      </c>
      <c r="F221">
        <v>11.2</v>
      </c>
      <c r="G221">
        <v>10.5</v>
      </c>
      <c r="H221">
        <v>11</v>
      </c>
      <c r="I221" s="17">
        <f t="shared" si="15"/>
        <v>10.996363636363638</v>
      </c>
      <c r="J221" s="17">
        <f t="shared" si="16"/>
        <v>10.744186046511627</v>
      </c>
      <c r="K221" s="2" t="s">
        <v>555</v>
      </c>
      <c r="L221" t="s">
        <v>597</v>
      </c>
      <c r="O221" t="s">
        <v>446</v>
      </c>
      <c r="P221" t="s">
        <v>450</v>
      </c>
      <c r="Q221">
        <v>10.3</v>
      </c>
      <c r="R221">
        <v>10.199999999999999</v>
      </c>
      <c r="S221">
        <v>9.9</v>
      </c>
      <c r="T221">
        <v>9.6</v>
      </c>
      <c r="U221" s="17">
        <f t="shared" si="17"/>
        <v>10.249756097560976</v>
      </c>
      <c r="V221" s="17">
        <f t="shared" si="18"/>
        <v>9.7476923076923079</v>
      </c>
      <c r="W221" t="s">
        <v>557</v>
      </c>
      <c r="X221" t="s">
        <v>444</v>
      </c>
      <c r="Y221" t="s">
        <v>542</v>
      </c>
      <c r="AA221" s="17">
        <f t="shared" si="19"/>
        <v>0.74660753880266206</v>
      </c>
      <c r="AB221" s="17">
        <f t="shared" si="19"/>
        <v>0.99649373881931957</v>
      </c>
    </row>
    <row r="222" spans="1:28" x14ac:dyDescent="0.35">
      <c r="A222" s="1" t="s">
        <v>243</v>
      </c>
      <c r="B222">
        <v>14</v>
      </c>
      <c r="C222" s="3">
        <v>4</v>
      </c>
      <c r="D222" s="3" t="s">
        <v>233</v>
      </c>
      <c r="E222">
        <v>8.8000000000000007</v>
      </c>
      <c r="F222">
        <v>8.4</v>
      </c>
      <c r="G222">
        <v>8.1</v>
      </c>
      <c r="H222">
        <v>7.8</v>
      </c>
      <c r="I222" s="17">
        <f t="shared" si="15"/>
        <v>8.5953488372093041</v>
      </c>
      <c r="J222" s="17">
        <f t="shared" si="16"/>
        <v>7.9471698113207534</v>
      </c>
      <c r="K222" s="2" t="s">
        <v>555</v>
      </c>
      <c r="L222" t="s">
        <v>597</v>
      </c>
      <c r="O222" t="s">
        <v>450</v>
      </c>
      <c r="P222" t="s">
        <v>443</v>
      </c>
      <c r="Q222">
        <v>7.5</v>
      </c>
      <c r="R222">
        <v>7.5</v>
      </c>
      <c r="S222">
        <v>6.5</v>
      </c>
      <c r="T222">
        <v>7.3</v>
      </c>
      <c r="U222" s="17">
        <f t="shared" si="17"/>
        <v>7.5</v>
      </c>
      <c r="V222" s="17">
        <f t="shared" si="18"/>
        <v>6.8768115942028984</v>
      </c>
      <c r="W222" t="s">
        <v>557</v>
      </c>
      <c r="X222" t="s">
        <v>444</v>
      </c>
      <c r="Y222" t="s">
        <v>445</v>
      </c>
      <c r="AA222" s="17">
        <f t="shared" si="19"/>
        <v>1.0953488372093041</v>
      </c>
      <c r="AB222" s="17">
        <f t="shared" si="19"/>
        <v>1.0703582171178549</v>
      </c>
    </row>
    <row r="223" spans="1:28" x14ac:dyDescent="0.35">
      <c r="A223" s="1" t="s">
        <v>244</v>
      </c>
      <c r="B223">
        <v>14</v>
      </c>
      <c r="C223" s="3">
        <v>5</v>
      </c>
      <c r="D223" s="3" t="s">
        <v>233</v>
      </c>
      <c r="E223">
        <v>12.4</v>
      </c>
      <c r="F223">
        <v>12.3</v>
      </c>
      <c r="G223">
        <v>12.3</v>
      </c>
      <c r="H223">
        <v>12.2</v>
      </c>
      <c r="I223" s="17">
        <f t="shared" si="15"/>
        <v>12.349797570850203</v>
      </c>
      <c r="J223" s="17">
        <f t="shared" si="16"/>
        <v>12.249795918367347</v>
      </c>
      <c r="K223" s="2" t="s">
        <v>555</v>
      </c>
      <c r="L223" t="s">
        <v>597</v>
      </c>
      <c r="O223" t="s">
        <v>446</v>
      </c>
      <c r="P223" t="s">
        <v>446</v>
      </c>
      <c r="Q223">
        <v>12.1</v>
      </c>
      <c r="R223">
        <v>12.2</v>
      </c>
      <c r="S223">
        <v>12.2</v>
      </c>
      <c r="T223">
        <v>11.8</v>
      </c>
      <c r="U223" s="17">
        <f t="shared" si="17"/>
        <v>12.149794238683127</v>
      </c>
      <c r="V223" s="17">
        <f t="shared" si="18"/>
        <v>11.996666666666666</v>
      </c>
      <c r="W223" t="s">
        <v>557</v>
      </c>
      <c r="X223" t="s">
        <v>444</v>
      </c>
      <c r="Y223" t="s">
        <v>445</v>
      </c>
      <c r="AA223" s="17">
        <f t="shared" si="19"/>
        <v>0.20000333216707666</v>
      </c>
      <c r="AB223" s="17">
        <f t="shared" si="19"/>
        <v>0.25312925170068112</v>
      </c>
    </row>
    <row r="224" spans="1:28" x14ac:dyDescent="0.35">
      <c r="A224" s="1" t="s">
        <v>245</v>
      </c>
      <c r="B224">
        <v>14</v>
      </c>
      <c r="C224" s="3">
        <v>6</v>
      </c>
      <c r="D224" s="3" t="s">
        <v>233</v>
      </c>
      <c r="E224">
        <v>11</v>
      </c>
      <c r="F224">
        <v>11.5</v>
      </c>
      <c r="G224">
        <v>11</v>
      </c>
      <c r="H224">
        <v>11.2</v>
      </c>
      <c r="I224" s="17">
        <f t="shared" si="15"/>
        <v>11.244444444444444</v>
      </c>
      <c r="J224" s="17">
        <f t="shared" si="16"/>
        <v>11.099099099099099</v>
      </c>
      <c r="K224" s="2" t="s">
        <v>555</v>
      </c>
      <c r="L224" t="s">
        <v>597</v>
      </c>
      <c r="O224" t="s">
        <v>446</v>
      </c>
      <c r="P224" t="s">
        <v>446</v>
      </c>
      <c r="Q224">
        <v>10.8</v>
      </c>
      <c r="R224">
        <v>11</v>
      </c>
      <c r="S224">
        <v>10.9</v>
      </c>
      <c r="T224">
        <v>10.8</v>
      </c>
      <c r="U224" s="17">
        <f t="shared" si="17"/>
        <v>10.899082568807339</v>
      </c>
      <c r="V224" s="17">
        <f t="shared" si="18"/>
        <v>10.849769585253458</v>
      </c>
      <c r="W224" t="s">
        <v>557</v>
      </c>
      <c r="X224" t="s">
        <v>444</v>
      </c>
      <c r="Y224" t="s">
        <v>605</v>
      </c>
      <c r="AA224" s="17">
        <f t="shared" si="19"/>
        <v>0.34536187563710463</v>
      </c>
      <c r="AB224" s="17">
        <f t="shared" si="19"/>
        <v>0.24932951384564106</v>
      </c>
    </row>
    <row r="225" spans="1:28" x14ac:dyDescent="0.35">
      <c r="A225" s="1" t="s">
        <v>246</v>
      </c>
      <c r="B225">
        <v>14</v>
      </c>
      <c r="C225" s="3">
        <v>7</v>
      </c>
      <c r="D225" s="3" t="s">
        <v>233</v>
      </c>
      <c r="E225">
        <v>11.2</v>
      </c>
      <c r="F225">
        <v>11.7</v>
      </c>
      <c r="G225">
        <v>11.1</v>
      </c>
      <c r="H225">
        <v>11.2</v>
      </c>
      <c r="I225" s="17">
        <f t="shared" si="15"/>
        <v>11.444541484716158</v>
      </c>
      <c r="J225" s="17">
        <f t="shared" si="16"/>
        <v>11.149775784753363</v>
      </c>
      <c r="K225" s="2" t="s">
        <v>555</v>
      </c>
      <c r="L225" t="s">
        <v>597</v>
      </c>
      <c r="O225" t="s">
        <v>446</v>
      </c>
      <c r="P225" t="s">
        <v>446</v>
      </c>
      <c r="Q225">
        <v>10.6</v>
      </c>
      <c r="R225">
        <v>10.199999999999999</v>
      </c>
      <c r="S225">
        <v>11.4</v>
      </c>
      <c r="T225">
        <v>11</v>
      </c>
      <c r="U225" s="17">
        <f t="shared" si="17"/>
        <v>10.396153846153846</v>
      </c>
      <c r="V225" s="17">
        <f t="shared" si="18"/>
        <v>11.196428571428571</v>
      </c>
      <c r="W225" t="s">
        <v>557</v>
      </c>
      <c r="X225" t="s">
        <v>444</v>
      </c>
      <c r="Y225" t="s">
        <v>502</v>
      </c>
      <c r="AA225" s="17">
        <f t="shared" si="19"/>
        <v>1.0483876385623123</v>
      </c>
      <c r="AB225" s="17">
        <f t="shared" si="19"/>
        <v>-4.6652786675208446E-2</v>
      </c>
    </row>
    <row r="226" spans="1:28" x14ac:dyDescent="0.35">
      <c r="A226" s="1" t="s">
        <v>247</v>
      </c>
      <c r="B226">
        <v>14</v>
      </c>
      <c r="C226" s="3">
        <v>8</v>
      </c>
      <c r="D226" s="3" t="s">
        <v>233</v>
      </c>
      <c r="E226">
        <v>8.8000000000000007</v>
      </c>
      <c r="F226">
        <v>8.6</v>
      </c>
      <c r="G226">
        <v>8.8000000000000007</v>
      </c>
      <c r="H226">
        <v>8.4</v>
      </c>
      <c r="I226" s="17">
        <f t="shared" si="15"/>
        <v>8.6988505747126439</v>
      </c>
      <c r="J226" s="17">
        <f t="shared" si="16"/>
        <v>8.5953488372093041</v>
      </c>
      <c r="K226" s="2" t="s">
        <v>555</v>
      </c>
      <c r="L226" t="s">
        <v>597</v>
      </c>
      <c r="O226" t="s">
        <v>446</v>
      </c>
      <c r="P226" t="s">
        <v>446</v>
      </c>
      <c r="Q226">
        <v>8.1</v>
      </c>
      <c r="R226">
        <v>8.1</v>
      </c>
      <c r="S226">
        <v>8.3000000000000007</v>
      </c>
      <c r="T226">
        <v>7.9</v>
      </c>
      <c r="U226" s="17">
        <f t="shared" si="17"/>
        <v>8.1</v>
      </c>
      <c r="V226" s="17">
        <f t="shared" si="18"/>
        <v>8.0950617283950628</v>
      </c>
      <c r="W226" t="s">
        <v>557</v>
      </c>
      <c r="X226" t="s">
        <v>444</v>
      </c>
      <c r="Y226" t="s">
        <v>476</v>
      </c>
      <c r="AA226" s="17">
        <f t="shared" si="19"/>
        <v>0.59885057471264425</v>
      </c>
      <c r="AB226" s="17">
        <f t="shared" si="19"/>
        <v>0.50028710881424132</v>
      </c>
    </row>
    <row r="227" spans="1:28" x14ac:dyDescent="0.35">
      <c r="A227" s="1" t="s">
        <v>248</v>
      </c>
      <c r="B227">
        <v>14</v>
      </c>
      <c r="C227" s="3">
        <v>9</v>
      </c>
      <c r="D227" s="3" t="s">
        <v>233</v>
      </c>
      <c r="E227">
        <v>9.5</v>
      </c>
      <c r="F227">
        <v>9.8000000000000007</v>
      </c>
      <c r="G227">
        <v>9.3000000000000007</v>
      </c>
      <c r="H227">
        <v>9.6</v>
      </c>
      <c r="I227" s="17">
        <f t="shared" si="15"/>
        <v>9.6476683937823839</v>
      </c>
      <c r="J227" s="17">
        <f t="shared" si="16"/>
        <v>9.4476190476190478</v>
      </c>
      <c r="K227" s="2" t="s">
        <v>555</v>
      </c>
      <c r="L227" t="s">
        <v>597</v>
      </c>
      <c r="O227" t="s">
        <v>446</v>
      </c>
      <c r="P227" t="s">
        <v>446</v>
      </c>
      <c r="Q227">
        <v>8.9</v>
      </c>
      <c r="R227">
        <v>9.1999999999999993</v>
      </c>
      <c r="S227">
        <v>8.9</v>
      </c>
      <c r="T227">
        <v>9</v>
      </c>
      <c r="U227" s="17">
        <f t="shared" si="17"/>
        <v>9.0475138121546959</v>
      </c>
      <c r="V227" s="17">
        <f t="shared" si="18"/>
        <v>8.949720670391061</v>
      </c>
      <c r="W227" t="s">
        <v>557</v>
      </c>
      <c r="X227" t="s">
        <v>444</v>
      </c>
      <c r="Y227" t="s">
        <v>445</v>
      </c>
      <c r="AA227" s="17">
        <f t="shared" si="19"/>
        <v>0.60015458162768809</v>
      </c>
      <c r="AB227" s="17">
        <f t="shared" si="19"/>
        <v>0.4978983772279868</v>
      </c>
    </row>
    <row r="228" spans="1:28" x14ac:dyDescent="0.35">
      <c r="A228" s="1" t="s">
        <v>234</v>
      </c>
      <c r="B228">
        <v>14</v>
      </c>
      <c r="C228">
        <v>10</v>
      </c>
      <c r="D228" s="3" t="s">
        <v>233</v>
      </c>
      <c r="E228">
        <v>9.1</v>
      </c>
      <c r="F228">
        <v>9.1999999999999993</v>
      </c>
      <c r="G228">
        <v>9.5</v>
      </c>
      <c r="H228">
        <v>9.6</v>
      </c>
      <c r="I228" s="17">
        <f t="shared" si="15"/>
        <v>9.1497267759562835</v>
      </c>
      <c r="J228" s="17">
        <f t="shared" si="16"/>
        <v>9.5497382198952874</v>
      </c>
      <c r="K228" s="2" t="s">
        <v>555</v>
      </c>
      <c r="L228" t="s">
        <v>597</v>
      </c>
      <c r="O228" t="s">
        <v>450</v>
      </c>
      <c r="P228" t="s">
        <v>450</v>
      </c>
      <c r="Q228">
        <v>8.8000000000000007</v>
      </c>
      <c r="R228">
        <v>8.8000000000000007</v>
      </c>
      <c r="S228">
        <v>9.1</v>
      </c>
      <c r="T228">
        <v>9</v>
      </c>
      <c r="U228" s="17">
        <f t="shared" si="17"/>
        <v>8.8000000000000007</v>
      </c>
      <c r="V228" s="17">
        <f t="shared" si="18"/>
        <v>9.0497237569060776</v>
      </c>
      <c r="W228" t="s">
        <v>557</v>
      </c>
      <c r="X228" t="s">
        <v>444</v>
      </c>
      <c r="Y228" t="s">
        <v>606</v>
      </c>
      <c r="AA228" s="17">
        <f t="shared" si="19"/>
        <v>0.34972677595628276</v>
      </c>
      <c r="AB228" s="17">
        <f t="shared" si="19"/>
        <v>0.50001446298920982</v>
      </c>
    </row>
    <row r="229" spans="1:28" x14ac:dyDescent="0.35">
      <c r="A229" s="1" t="s">
        <v>235</v>
      </c>
      <c r="B229">
        <v>14</v>
      </c>
      <c r="C229">
        <v>11</v>
      </c>
      <c r="D229" s="3" t="s">
        <v>233</v>
      </c>
      <c r="E229">
        <v>9.4</v>
      </c>
      <c r="F229">
        <v>9.4</v>
      </c>
      <c r="G229">
        <v>9</v>
      </c>
      <c r="H229">
        <v>9</v>
      </c>
      <c r="I229" s="17">
        <f t="shared" si="15"/>
        <v>9.4</v>
      </c>
      <c r="J229" s="17">
        <f t="shared" si="16"/>
        <v>9</v>
      </c>
      <c r="K229" s="2" t="s">
        <v>555</v>
      </c>
      <c r="L229" t="s">
        <v>597</v>
      </c>
      <c r="O229" t="s">
        <v>446</v>
      </c>
      <c r="P229" t="s">
        <v>446</v>
      </c>
      <c r="Q229">
        <v>9</v>
      </c>
      <c r="R229">
        <v>8.8000000000000007</v>
      </c>
      <c r="S229">
        <v>9.3000000000000007</v>
      </c>
      <c r="T229">
        <v>8.9</v>
      </c>
      <c r="U229" s="17">
        <f t="shared" si="17"/>
        <v>8.8988764044943824</v>
      </c>
      <c r="V229" s="17">
        <f t="shared" si="18"/>
        <v>9.095604395604397</v>
      </c>
      <c r="W229" t="s">
        <v>557</v>
      </c>
      <c r="X229" t="s">
        <v>444</v>
      </c>
      <c r="Y229" t="s">
        <v>606</v>
      </c>
      <c r="AA229" s="17">
        <f t="shared" si="19"/>
        <v>0.50112359550561791</v>
      </c>
      <c r="AB229" s="17">
        <f t="shared" si="19"/>
        <v>-9.5604395604397041E-2</v>
      </c>
    </row>
    <row r="230" spans="1:28" x14ac:dyDescent="0.35">
      <c r="A230" s="1" t="s">
        <v>236</v>
      </c>
      <c r="B230">
        <v>14</v>
      </c>
      <c r="C230">
        <v>12</v>
      </c>
      <c r="D230" s="3" t="s">
        <v>233</v>
      </c>
      <c r="E230">
        <v>11.1</v>
      </c>
      <c r="F230">
        <v>11.5</v>
      </c>
      <c r="G230">
        <v>10.3</v>
      </c>
      <c r="H230">
        <v>10.199999999999999</v>
      </c>
      <c r="I230" s="17">
        <f t="shared" si="15"/>
        <v>11.296460176991149</v>
      </c>
      <c r="J230" s="17">
        <f t="shared" si="16"/>
        <v>10.249756097560976</v>
      </c>
      <c r="K230" s="2" t="s">
        <v>555</v>
      </c>
      <c r="L230" t="s">
        <v>597</v>
      </c>
      <c r="O230" t="s">
        <v>446</v>
      </c>
      <c r="P230" t="s">
        <v>446</v>
      </c>
      <c r="Q230">
        <v>10.9</v>
      </c>
      <c r="R230">
        <v>11.1</v>
      </c>
      <c r="S230">
        <v>10.1</v>
      </c>
      <c r="T230">
        <v>9.8000000000000007</v>
      </c>
      <c r="U230" s="17">
        <f t="shared" si="17"/>
        <v>10.99909090909091</v>
      </c>
      <c r="V230" s="17">
        <f t="shared" si="18"/>
        <v>9.947738693467338</v>
      </c>
      <c r="W230" t="s">
        <v>557</v>
      </c>
      <c r="X230" t="s">
        <v>444</v>
      </c>
      <c r="Y230" t="s">
        <v>476</v>
      </c>
      <c r="AA230" s="17">
        <f t="shared" si="19"/>
        <v>0.29736926790023865</v>
      </c>
      <c r="AB230" s="17">
        <f t="shared" si="19"/>
        <v>0.30201740409363786</v>
      </c>
    </row>
    <row r="231" spans="1:28" x14ac:dyDescent="0.35">
      <c r="A231" s="1" t="s">
        <v>237</v>
      </c>
      <c r="B231">
        <v>14</v>
      </c>
      <c r="C231">
        <v>13</v>
      </c>
      <c r="D231" s="3" t="s">
        <v>233</v>
      </c>
      <c r="E231">
        <v>8</v>
      </c>
      <c r="F231">
        <v>8.3000000000000007</v>
      </c>
      <c r="G231">
        <v>7.8</v>
      </c>
      <c r="H231">
        <v>8</v>
      </c>
      <c r="I231" s="17">
        <f t="shared" si="15"/>
        <v>8.1472392638036801</v>
      </c>
      <c r="J231" s="17">
        <f t="shared" si="16"/>
        <v>7.8987341772151902</v>
      </c>
      <c r="K231" s="2" t="s">
        <v>555</v>
      </c>
      <c r="L231" t="s">
        <v>597</v>
      </c>
      <c r="O231" t="s">
        <v>450</v>
      </c>
      <c r="P231" t="s">
        <v>450</v>
      </c>
      <c r="Q231">
        <v>7.4</v>
      </c>
      <c r="R231">
        <v>7.2</v>
      </c>
      <c r="S231">
        <v>7.2</v>
      </c>
      <c r="T231">
        <v>7.5</v>
      </c>
      <c r="U231" s="17">
        <f t="shared" si="17"/>
        <v>7.2986301369863007</v>
      </c>
      <c r="V231" s="17">
        <f t="shared" si="18"/>
        <v>7.3469387755102034</v>
      </c>
      <c r="W231" t="s">
        <v>557</v>
      </c>
      <c r="X231" t="s">
        <v>444</v>
      </c>
      <c r="Y231" t="s">
        <v>475</v>
      </c>
      <c r="AA231" s="17">
        <f t="shared" si="19"/>
        <v>0.84860912681737943</v>
      </c>
      <c r="AB231" s="17">
        <f t="shared" si="19"/>
        <v>0.55179540170498687</v>
      </c>
    </row>
    <row r="232" spans="1:28" x14ac:dyDescent="0.35">
      <c r="A232" s="1" t="s">
        <v>238</v>
      </c>
      <c r="B232">
        <v>14</v>
      </c>
      <c r="C232">
        <v>14</v>
      </c>
      <c r="D232" s="3" t="s">
        <v>233</v>
      </c>
      <c r="E232">
        <v>11.5</v>
      </c>
      <c r="F232">
        <v>11.6</v>
      </c>
      <c r="G232">
        <v>10.7</v>
      </c>
      <c r="H232">
        <v>10.9</v>
      </c>
      <c r="I232" s="17">
        <f t="shared" si="15"/>
        <v>11.54978354978355</v>
      </c>
      <c r="J232" s="17">
        <f t="shared" si="16"/>
        <v>10.799074074074074</v>
      </c>
      <c r="K232" s="2" t="s">
        <v>555</v>
      </c>
      <c r="L232" t="s">
        <v>597</v>
      </c>
      <c r="O232" t="s">
        <v>450</v>
      </c>
      <c r="P232" t="s">
        <v>446</v>
      </c>
      <c r="Q232">
        <v>10.9</v>
      </c>
      <c r="R232">
        <v>10.6</v>
      </c>
      <c r="S232">
        <v>10.6</v>
      </c>
      <c r="T232">
        <v>10.6</v>
      </c>
      <c r="U232" s="17">
        <f t="shared" si="17"/>
        <v>10.747906976744186</v>
      </c>
      <c r="V232" s="17">
        <f t="shared" si="18"/>
        <v>10.6</v>
      </c>
      <c r="W232" t="s">
        <v>557</v>
      </c>
      <c r="X232" t="s">
        <v>444</v>
      </c>
      <c r="Y232" t="s">
        <v>475</v>
      </c>
      <c r="AA232" s="17">
        <f t="shared" si="19"/>
        <v>0.80187657303936355</v>
      </c>
      <c r="AB232" s="17">
        <f t="shared" si="19"/>
        <v>0.1990740740740744</v>
      </c>
    </row>
    <row r="233" spans="1:28" x14ac:dyDescent="0.35">
      <c r="A233" s="1" t="s">
        <v>239</v>
      </c>
      <c r="B233">
        <v>14</v>
      </c>
      <c r="C233">
        <v>15</v>
      </c>
      <c r="D233" s="3" t="s">
        <v>233</v>
      </c>
      <c r="E233">
        <v>10</v>
      </c>
      <c r="F233">
        <v>10</v>
      </c>
      <c r="G233">
        <v>9.9</v>
      </c>
      <c r="H233">
        <v>10.1</v>
      </c>
      <c r="I233" s="17">
        <f t="shared" si="15"/>
        <v>10</v>
      </c>
      <c r="J233" s="17">
        <f t="shared" si="16"/>
        <v>9.9989999999999988</v>
      </c>
      <c r="K233" s="2" t="s">
        <v>555</v>
      </c>
      <c r="L233" t="s">
        <v>597</v>
      </c>
      <c r="O233" t="s">
        <v>446</v>
      </c>
      <c r="P233" t="s">
        <v>446</v>
      </c>
      <c r="Q233">
        <v>9.4</v>
      </c>
      <c r="R233">
        <v>9.5</v>
      </c>
      <c r="S233">
        <v>10.1</v>
      </c>
      <c r="T233">
        <v>10</v>
      </c>
      <c r="U233" s="17">
        <f t="shared" si="17"/>
        <v>9.4497354497354511</v>
      </c>
      <c r="V233" s="17">
        <f t="shared" si="18"/>
        <v>10.049751243781094</v>
      </c>
      <c r="W233" t="s">
        <v>557</v>
      </c>
      <c r="X233" t="s">
        <v>444</v>
      </c>
      <c r="Y233" t="s">
        <v>607</v>
      </c>
      <c r="AA233" s="17">
        <f t="shared" si="19"/>
        <v>0.5502645502645489</v>
      </c>
      <c r="AB233" s="17">
        <f t="shared" si="19"/>
        <v>-5.0751243781094857E-2</v>
      </c>
    </row>
    <row r="234" spans="1:28" x14ac:dyDescent="0.35">
      <c r="A234" s="1" t="s">
        <v>240</v>
      </c>
      <c r="B234">
        <v>14</v>
      </c>
      <c r="C234">
        <v>16</v>
      </c>
      <c r="D234" s="3" t="s">
        <v>233</v>
      </c>
      <c r="E234">
        <v>10</v>
      </c>
      <c r="F234">
        <v>10.3</v>
      </c>
      <c r="G234">
        <v>9.8000000000000007</v>
      </c>
      <c r="H234">
        <v>10.199999999999999</v>
      </c>
      <c r="I234" s="17">
        <f t="shared" si="15"/>
        <v>10.147783251231528</v>
      </c>
      <c r="J234" s="17">
        <f t="shared" si="16"/>
        <v>9.9960000000000004</v>
      </c>
      <c r="K234" s="2" t="s">
        <v>555</v>
      </c>
      <c r="L234" t="s">
        <v>597</v>
      </c>
      <c r="O234" t="s">
        <v>446</v>
      </c>
      <c r="P234" t="s">
        <v>446</v>
      </c>
      <c r="Q234">
        <v>8.4</v>
      </c>
      <c r="R234">
        <v>8</v>
      </c>
      <c r="S234">
        <v>10.4</v>
      </c>
      <c r="T234">
        <v>10.4</v>
      </c>
      <c r="U234" s="17">
        <f t="shared" si="17"/>
        <v>8.1951219512195124</v>
      </c>
      <c r="V234" s="17">
        <f t="shared" si="18"/>
        <v>10.4</v>
      </c>
      <c r="W234" t="s">
        <v>557</v>
      </c>
      <c r="X234" t="s">
        <v>444</v>
      </c>
      <c r="Y234" t="s">
        <v>608</v>
      </c>
      <c r="AA234" s="17">
        <f t="shared" si="19"/>
        <v>1.9526613000120161</v>
      </c>
      <c r="AB234" s="17">
        <f t="shared" si="19"/>
        <v>-0.40399999999999991</v>
      </c>
    </row>
    <row r="235" spans="1:28" x14ac:dyDescent="0.35">
      <c r="A235" s="1" t="s">
        <v>249</v>
      </c>
      <c r="B235">
        <v>15</v>
      </c>
      <c r="C235">
        <v>1</v>
      </c>
      <c r="D235" s="3" t="s">
        <v>216</v>
      </c>
      <c r="E235">
        <v>14</v>
      </c>
      <c r="F235">
        <v>14</v>
      </c>
      <c r="G235">
        <v>13.6</v>
      </c>
      <c r="H235">
        <v>13.3</v>
      </c>
      <c r="I235" s="17">
        <f t="shared" si="15"/>
        <v>14</v>
      </c>
      <c r="J235" s="17">
        <f t="shared" si="16"/>
        <v>13.448327137546467</v>
      </c>
      <c r="K235" s="2" t="s">
        <v>555</v>
      </c>
      <c r="L235" t="s">
        <v>597</v>
      </c>
      <c r="O235" t="s">
        <v>450</v>
      </c>
      <c r="P235" t="s">
        <v>450</v>
      </c>
      <c r="Q235">
        <v>12.8</v>
      </c>
      <c r="R235">
        <v>12.9</v>
      </c>
      <c r="S235">
        <v>12.5</v>
      </c>
      <c r="T235">
        <v>12.5</v>
      </c>
      <c r="U235" s="17">
        <f t="shared" si="17"/>
        <v>12.849805447470818</v>
      </c>
      <c r="V235" s="17">
        <f t="shared" si="18"/>
        <v>12.5</v>
      </c>
      <c r="W235" t="s">
        <v>557</v>
      </c>
      <c r="X235" t="s">
        <v>444</v>
      </c>
      <c r="Y235" t="s">
        <v>445</v>
      </c>
      <c r="AA235" s="17">
        <f t="shared" si="19"/>
        <v>1.1501945525291823</v>
      </c>
      <c r="AB235" s="17">
        <f t="shared" si="19"/>
        <v>0.94832713754646747</v>
      </c>
    </row>
    <row r="236" spans="1:28" x14ac:dyDescent="0.35">
      <c r="A236" s="1" t="s">
        <v>257</v>
      </c>
      <c r="B236">
        <v>15</v>
      </c>
      <c r="C236">
        <v>2</v>
      </c>
      <c r="D236" s="3" t="s">
        <v>216</v>
      </c>
      <c r="E236">
        <v>12.9</v>
      </c>
      <c r="F236">
        <v>12.8</v>
      </c>
      <c r="G236">
        <v>13.1</v>
      </c>
      <c r="H236">
        <v>13.1</v>
      </c>
      <c r="I236" s="17">
        <f t="shared" si="15"/>
        <v>12.849805447470818</v>
      </c>
      <c r="J236" s="17">
        <f t="shared" si="16"/>
        <v>13.1</v>
      </c>
      <c r="K236" s="2" t="s">
        <v>555</v>
      </c>
      <c r="L236" t="s">
        <v>597</v>
      </c>
      <c r="O236" t="s">
        <v>450</v>
      </c>
      <c r="P236" t="s">
        <v>464</v>
      </c>
      <c r="Q236">
        <v>12.4</v>
      </c>
      <c r="R236">
        <v>12.6</v>
      </c>
      <c r="S236">
        <v>12.6</v>
      </c>
      <c r="T236">
        <v>12.5</v>
      </c>
      <c r="U236" s="17">
        <f t="shared" si="17"/>
        <v>12.499200000000002</v>
      </c>
      <c r="V236" s="17">
        <f t="shared" si="18"/>
        <v>12.549800796812749</v>
      </c>
      <c r="W236" t="s">
        <v>557</v>
      </c>
      <c r="X236" t="s">
        <v>444</v>
      </c>
      <c r="Y236" t="s">
        <v>609</v>
      </c>
      <c r="AA236" s="17">
        <f t="shared" si="19"/>
        <v>0.35060544747081579</v>
      </c>
      <c r="AB236" s="17">
        <f t="shared" si="19"/>
        <v>0.55019920318725113</v>
      </c>
    </row>
    <row r="237" spans="1:28" x14ac:dyDescent="0.35">
      <c r="A237" s="1" t="s">
        <v>258</v>
      </c>
      <c r="B237">
        <v>15</v>
      </c>
      <c r="C237">
        <v>3</v>
      </c>
      <c r="D237" s="3" t="s">
        <v>216</v>
      </c>
      <c r="E237">
        <v>8.5</v>
      </c>
      <c r="F237">
        <v>8.6</v>
      </c>
      <c r="G237">
        <v>8.4</v>
      </c>
      <c r="H237">
        <v>8.4</v>
      </c>
      <c r="I237" s="17">
        <f t="shared" si="15"/>
        <v>8.5497076023391809</v>
      </c>
      <c r="J237" s="17">
        <f t="shared" si="16"/>
        <v>8.4</v>
      </c>
      <c r="K237" s="2" t="s">
        <v>555</v>
      </c>
      <c r="L237" t="s">
        <v>597</v>
      </c>
      <c r="O237" t="s">
        <v>443</v>
      </c>
      <c r="P237" t="s">
        <v>450</v>
      </c>
      <c r="Q237">
        <v>7.8</v>
      </c>
      <c r="R237">
        <v>8</v>
      </c>
      <c r="S237">
        <v>8</v>
      </c>
      <c r="T237">
        <v>7.9</v>
      </c>
      <c r="U237" s="17">
        <f t="shared" si="17"/>
        <v>7.8987341772151902</v>
      </c>
      <c r="V237" s="17">
        <f t="shared" si="18"/>
        <v>7.949685534591195</v>
      </c>
      <c r="W237" t="s">
        <v>557</v>
      </c>
      <c r="X237" t="s">
        <v>444</v>
      </c>
      <c r="Y237" t="s">
        <v>610</v>
      </c>
      <c r="AA237" s="17">
        <f t="shared" si="19"/>
        <v>0.6509734251239907</v>
      </c>
      <c r="AB237" s="17">
        <f t="shared" si="19"/>
        <v>0.45031446540880538</v>
      </c>
    </row>
    <row r="238" spans="1:28" x14ac:dyDescent="0.35">
      <c r="A238" s="1" t="s">
        <v>259</v>
      </c>
      <c r="B238">
        <v>15</v>
      </c>
      <c r="C238" s="3">
        <v>4</v>
      </c>
      <c r="D238" s="3" t="s">
        <v>216</v>
      </c>
      <c r="E238">
        <v>12.5</v>
      </c>
      <c r="F238">
        <v>12.6</v>
      </c>
      <c r="G238">
        <v>12.3</v>
      </c>
      <c r="H238">
        <v>12</v>
      </c>
      <c r="I238" s="17">
        <f t="shared" si="15"/>
        <v>12.549800796812749</v>
      </c>
      <c r="J238" s="17">
        <f t="shared" si="16"/>
        <v>12.148148148148149</v>
      </c>
      <c r="K238" s="2" t="s">
        <v>555</v>
      </c>
      <c r="L238" t="s">
        <v>597</v>
      </c>
      <c r="O238" t="s">
        <v>446</v>
      </c>
      <c r="P238" t="s">
        <v>446</v>
      </c>
      <c r="Q238">
        <v>12.3</v>
      </c>
      <c r="R238">
        <v>12.3</v>
      </c>
      <c r="S238">
        <v>12</v>
      </c>
      <c r="T238">
        <v>12.1</v>
      </c>
      <c r="U238" s="17">
        <f t="shared" si="17"/>
        <v>12.3</v>
      </c>
      <c r="V238" s="17">
        <f t="shared" si="18"/>
        <v>12.049792531120334</v>
      </c>
      <c r="W238" t="s">
        <v>557</v>
      </c>
      <c r="X238" t="s">
        <v>444</v>
      </c>
      <c r="Y238" t="s">
        <v>475</v>
      </c>
      <c r="AA238" s="17">
        <f t="shared" si="19"/>
        <v>0.24980079681274781</v>
      </c>
      <c r="AB238" s="17">
        <f t="shared" si="19"/>
        <v>9.8355617027815256E-2</v>
      </c>
    </row>
    <row r="239" spans="1:28" x14ac:dyDescent="0.35">
      <c r="A239" s="1" t="s">
        <v>260</v>
      </c>
      <c r="B239">
        <v>15</v>
      </c>
      <c r="C239" s="3">
        <v>5</v>
      </c>
      <c r="D239" s="3" t="s">
        <v>216</v>
      </c>
      <c r="E239">
        <v>11.2</v>
      </c>
      <c r="F239">
        <v>10.9</v>
      </c>
      <c r="G239">
        <v>11.2</v>
      </c>
      <c r="H239">
        <v>10.9</v>
      </c>
      <c r="I239" s="17">
        <f t="shared" si="15"/>
        <v>11.047963800904977</v>
      </c>
      <c r="J239" s="17">
        <f t="shared" si="16"/>
        <v>11.047963800904977</v>
      </c>
      <c r="K239" s="2" t="s">
        <v>555</v>
      </c>
      <c r="L239" t="s">
        <v>597</v>
      </c>
      <c r="O239" t="s">
        <v>450</v>
      </c>
      <c r="P239" t="s">
        <v>611</v>
      </c>
      <c r="Q239">
        <v>10.7</v>
      </c>
      <c r="R239">
        <v>10.5</v>
      </c>
      <c r="S239">
        <v>10.8</v>
      </c>
      <c r="T239">
        <v>11</v>
      </c>
      <c r="U239" s="17">
        <f t="shared" si="17"/>
        <v>10.599056603773585</v>
      </c>
      <c r="V239" s="17">
        <f t="shared" si="18"/>
        <v>10.899082568807339</v>
      </c>
      <c r="W239" t="s">
        <v>557</v>
      </c>
      <c r="X239" t="s">
        <v>444</v>
      </c>
      <c r="Y239" t="s">
        <v>475</v>
      </c>
      <c r="Z239" t="s">
        <v>612</v>
      </c>
      <c r="AA239" s="17">
        <f t="shared" si="19"/>
        <v>0.44890719713139227</v>
      </c>
      <c r="AB239" s="17">
        <f t="shared" si="19"/>
        <v>0.14888123209763826</v>
      </c>
    </row>
    <row r="240" spans="1:28" x14ac:dyDescent="0.35">
      <c r="A240" s="1" t="s">
        <v>261</v>
      </c>
      <c r="B240">
        <v>15</v>
      </c>
      <c r="C240" s="3">
        <v>6</v>
      </c>
      <c r="D240" s="3" t="s">
        <v>216</v>
      </c>
      <c r="E240">
        <v>14.9</v>
      </c>
      <c r="F240">
        <v>15</v>
      </c>
      <c r="G240">
        <v>15.1</v>
      </c>
      <c r="H240">
        <v>14.9</v>
      </c>
      <c r="I240" s="17">
        <f t="shared" si="15"/>
        <v>14.949832775919733</v>
      </c>
      <c r="J240" s="17">
        <f t="shared" si="16"/>
        <v>14.999333333333331</v>
      </c>
      <c r="K240" s="2" t="s">
        <v>555</v>
      </c>
      <c r="L240" t="s">
        <v>597</v>
      </c>
      <c r="O240" t="s">
        <v>454</v>
      </c>
      <c r="P240" t="s">
        <v>454</v>
      </c>
      <c r="Q240">
        <v>15.2</v>
      </c>
      <c r="R240">
        <v>15.3</v>
      </c>
      <c r="S240">
        <v>15.2</v>
      </c>
      <c r="T240">
        <v>15.4</v>
      </c>
      <c r="U240" s="17">
        <f t="shared" si="17"/>
        <v>15.249836065573771</v>
      </c>
      <c r="V240" s="17">
        <f t="shared" si="18"/>
        <v>15.299346405228757</v>
      </c>
      <c r="W240" t="s">
        <v>557</v>
      </c>
      <c r="X240" t="s">
        <v>444</v>
      </c>
      <c r="Y240" t="s">
        <v>613</v>
      </c>
      <c r="AA240" s="17">
        <f t="shared" si="19"/>
        <v>-0.30000328965403789</v>
      </c>
      <c r="AB240" s="17">
        <f t="shared" si="19"/>
        <v>-0.30001307189542636</v>
      </c>
    </row>
    <row r="241" spans="1:28" x14ac:dyDescent="0.35">
      <c r="A241" s="1" t="s">
        <v>262</v>
      </c>
      <c r="B241">
        <v>15</v>
      </c>
      <c r="C241" s="3">
        <v>7</v>
      </c>
      <c r="D241" s="3" t="s">
        <v>216</v>
      </c>
      <c r="E241">
        <v>11.3</v>
      </c>
      <c r="F241">
        <v>11.4</v>
      </c>
      <c r="G241">
        <v>11.5</v>
      </c>
      <c r="H241">
        <v>11.3</v>
      </c>
      <c r="I241" s="17">
        <f t="shared" si="15"/>
        <v>11.349779735682819</v>
      </c>
      <c r="J241" s="17">
        <f t="shared" si="16"/>
        <v>11.399122807017545</v>
      </c>
      <c r="K241" s="2" t="s">
        <v>555</v>
      </c>
      <c r="L241" t="s">
        <v>597</v>
      </c>
      <c r="O241" t="s">
        <v>450</v>
      </c>
      <c r="P241" t="s">
        <v>450</v>
      </c>
      <c r="Q241">
        <v>11.4</v>
      </c>
      <c r="R241">
        <v>11.2</v>
      </c>
      <c r="S241">
        <v>10.7</v>
      </c>
      <c r="T241">
        <v>11.1</v>
      </c>
      <c r="U241" s="17">
        <f t="shared" si="17"/>
        <v>11.299115044247786</v>
      </c>
      <c r="V241" s="17">
        <f t="shared" si="18"/>
        <v>10.896330275229356</v>
      </c>
      <c r="W241" t="s">
        <v>557</v>
      </c>
      <c r="X241" t="s">
        <v>444</v>
      </c>
      <c r="Y241" t="s">
        <v>475</v>
      </c>
      <c r="AA241" s="17">
        <f t="shared" si="19"/>
        <v>5.0664691435033049E-2</v>
      </c>
      <c r="AB241" s="17">
        <f t="shared" si="19"/>
        <v>0.50279253178818806</v>
      </c>
    </row>
    <row r="242" spans="1:28" x14ac:dyDescent="0.35">
      <c r="A242" s="1" t="s">
        <v>263</v>
      </c>
      <c r="B242">
        <v>15</v>
      </c>
      <c r="C242" s="3">
        <v>8</v>
      </c>
      <c r="D242" s="3" t="s">
        <v>216</v>
      </c>
      <c r="E242">
        <v>8.9</v>
      </c>
      <c r="F242">
        <v>9</v>
      </c>
      <c r="G242">
        <v>9</v>
      </c>
      <c r="H242">
        <v>9</v>
      </c>
      <c r="I242" s="17">
        <f t="shared" si="15"/>
        <v>8.949720670391061</v>
      </c>
      <c r="J242" s="17">
        <f t="shared" si="16"/>
        <v>9</v>
      </c>
      <c r="K242" s="2" t="s">
        <v>555</v>
      </c>
      <c r="L242" t="s">
        <v>597</v>
      </c>
      <c r="O242" t="s">
        <v>450</v>
      </c>
      <c r="P242" t="s">
        <v>450</v>
      </c>
      <c r="Q242">
        <v>8.4</v>
      </c>
      <c r="R242">
        <v>8.6</v>
      </c>
      <c r="S242">
        <v>8.5</v>
      </c>
      <c r="T242">
        <v>8.6</v>
      </c>
      <c r="U242" s="17">
        <f t="shared" si="17"/>
        <v>8.498823529411764</v>
      </c>
      <c r="V242" s="17">
        <f t="shared" si="18"/>
        <v>8.5497076023391809</v>
      </c>
      <c r="W242" t="s">
        <v>557</v>
      </c>
      <c r="X242" t="s">
        <v>444</v>
      </c>
      <c r="Y242" t="s">
        <v>614</v>
      </c>
      <c r="AA242" s="17">
        <f t="shared" si="19"/>
        <v>0.45089714097929701</v>
      </c>
      <c r="AB242" s="17">
        <f t="shared" si="19"/>
        <v>0.45029239766081908</v>
      </c>
    </row>
    <row r="243" spans="1:28" x14ac:dyDescent="0.35">
      <c r="A243" s="1" t="s">
        <v>264</v>
      </c>
      <c r="B243">
        <v>15</v>
      </c>
      <c r="C243" s="3">
        <v>9</v>
      </c>
      <c r="D243" s="3" t="s">
        <v>216</v>
      </c>
      <c r="E243">
        <v>12.4</v>
      </c>
      <c r="F243">
        <v>12.6</v>
      </c>
      <c r="G243">
        <v>12.5</v>
      </c>
      <c r="H243">
        <v>12.9</v>
      </c>
      <c r="I243" s="17">
        <f t="shared" si="15"/>
        <v>12.499200000000002</v>
      </c>
      <c r="J243" s="17">
        <f t="shared" si="16"/>
        <v>12.696850393700789</v>
      </c>
      <c r="K243" s="2" t="s">
        <v>555</v>
      </c>
      <c r="L243" t="s">
        <v>597</v>
      </c>
      <c r="O243" t="s">
        <v>464</v>
      </c>
      <c r="P243" t="s">
        <v>450</v>
      </c>
      <c r="Q243">
        <v>12.3</v>
      </c>
      <c r="R243">
        <v>12.5</v>
      </c>
      <c r="S243">
        <v>11.9</v>
      </c>
      <c r="T243">
        <v>12.3</v>
      </c>
      <c r="U243" s="17">
        <f t="shared" si="17"/>
        <v>12.399193548387096</v>
      </c>
      <c r="V243" s="17">
        <f t="shared" si="18"/>
        <v>12.096694214876035</v>
      </c>
      <c r="W243" t="s">
        <v>557</v>
      </c>
      <c r="X243" t="s">
        <v>444</v>
      </c>
      <c r="Y243" t="s">
        <v>615</v>
      </c>
      <c r="AA243" s="17">
        <f t="shared" si="19"/>
        <v>0.10000645161290578</v>
      </c>
      <c r="AB243" s="17">
        <f t="shared" si="19"/>
        <v>0.60015617882475425</v>
      </c>
    </row>
    <row r="244" spans="1:28" x14ac:dyDescent="0.35">
      <c r="A244" s="1" t="s">
        <v>250</v>
      </c>
      <c r="B244">
        <v>15</v>
      </c>
      <c r="C244">
        <v>10</v>
      </c>
      <c r="D244" s="3" t="s">
        <v>216</v>
      </c>
      <c r="E244">
        <v>7</v>
      </c>
      <c r="F244">
        <v>7</v>
      </c>
      <c r="G244">
        <v>7.2</v>
      </c>
      <c r="H244">
        <v>7</v>
      </c>
      <c r="I244" s="17">
        <f t="shared" si="15"/>
        <v>7</v>
      </c>
      <c r="J244" s="17">
        <f t="shared" si="16"/>
        <v>7.098591549295775</v>
      </c>
      <c r="K244" s="2" t="s">
        <v>555</v>
      </c>
      <c r="L244" t="s">
        <v>597</v>
      </c>
      <c r="O244" t="s">
        <v>464</v>
      </c>
      <c r="P244" t="s">
        <v>464</v>
      </c>
      <c r="Q244">
        <v>6.5</v>
      </c>
      <c r="R244">
        <v>6.7</v>
      </c>
      <c r="S244">
        <v>7</v>
      </c>
      <c r="T244">
        <v>6.8</v>
      </c>
      <c r="U244" s="17">
        <f t="shared" si="17"/>
        <v>6.5984848484848486</v>
      </c>
      <c r="V244" s="17">
        <f t="shared" si="18"/>
        <v>6.8985507246376816</v>
      </c>
      <c r="W244" t="s">
        <v>557</v>
      </c>
      <c r="X244" t="s">
        <v>444</v>
      </c>
      <c r="Y244" t="s">
        <v>614</v>
      </c>
      <c r="AA244" s="17">
        <f t="shared" si="19"/>
        <v>0.40151515151515138</v>
      </c>
      <c r="AB244" s="17">
        <f t="shared" si="19"/>
        <v>0.20004082465809336</v>
      </c>
    </row>
    <row r="245" spans="1:28" x14ac:dyDescent="0.35">
      <c r="A245" s="1" t="s">
        <v>251</v>
      </c>
      <c r="B245">
        <v>15</v>
      </c>
      <c r="C245">
        <v>11</v>
      </c>
      <c r="D245" s="3" t="s">
        <v>216</v>
      </c>
      <c r="E245">
        <v>11.4</v>
      </c>
      <c r="F245">
        <v>11.9</v>
      </c>
      <c r="G245">
        <v>11.5</v>
      </c>
      <c r="H245">
        <v>11.9</v>
      </c>
      <c r="I245" s="17">
        <f t="shared" si="15"/>
        <v>11.644635193133048</v>
      </c>
      <c r="J245" s="17">
        <f t="shared" si="16"/>
        <v>11.696581196581198</v>
      </c>
      <c r="K245" s="2" t="s">
        <v>555</v>
      </c>
      <c r="L245" t="s">
        <v>597</v>
      </c>
      <c r="O245" t="s">
        <v>450</v>
      </c>
      <c r="P245" t="s">
        <v>450</v>
      </c>
      <c r="Q245">
        <v>11.7</v>
      </c>
      <c r="R245">
        <v>11.7</v>
      </c>
      <c r="S245">
        <v>11.5</v>
      </c>
      <c r="T245">
        <v>11.5</v>
      </c>
      <c r="U245" s="17">
        <f t="shared" si="17"/>
        <v>11.7</v>
      </c>
      <c r="V245" s="17">
        <f t="shared" si="18"/>
        <v>11.5</v>
      </c>
      <c r="W245" t="s">
        <v>557</v>
      </c>
      <c r="X245" t="s">
        <v>444</v>
      </c>
      <c r="Y245" t="s">
        <v>475</v>
      </c>
      <c r="AA245" s="17">
        <f t="shared" si="19"/>
        <v>-5.5364806866951E-2</v>
      </c>
      <c r="AB245" s="17">
        <f t="shared" si="19"/>
        <v>0.19658119658119766</v>
      </c>
    </row>
    <row r="246" spans="1:28" x14ac:dyDescent="0.35">
      <c r="A246" s="1" t="s">
        <v>252</v>
      </c>
      <c r="B246">
        <v>15</v>
      </c>
      <c r="C246">
        <v>12</v>
      </c>
      <c r="D246" s="3" t="s">
        <v>216</v>
      </c>
      <c r="E246">
        <v>9.5</v>
      </c>
      <c r="F246">
        <v>9.9</v>
      </c>
      <c r="G246">
        <v>9.6</v>
      </c>
      <c r="H246">
        <v>9.9</v>
      </c>
      <c r="I246" s="17">
        <f t="shared" si="15"/>
        <v>9.6958762886597949</v>
      </c>
      <c r="J246" s="17">
        <f t="shared" si="16"/>
        <v>9.7476923076923079</v>
      </c>
      <c r="K246" s="2" t="s">
        <v>555</v>
      </c>
      <c r="L246" t="s">
        <v>597</v>
      </c>
      <c r="O246" t="s">
        <v>450</v>
      </c>
      <c r="P246" t="s">
        <v>450</v>
      </c>
      <c r="Q246">
        <v>10</v>
      </c>
      <c r="R246">
        <v>10</v>
      </c>
      <c r="S246">
        <v>9.8000000000000007</v>
      </c>
      <c r="T246">
        <v>10.199999999999999</v>
      </c>
      <c r="U246" s="17">
        <f t="shared" si="17"/>
        <v>10</v>
      </c>
      <c r="V246" s="17">
        <f t="shared" si="18"/>
        <v>9.9960000000000004</v>
      </c>
      <c r="W246" t="s">
        <v>557</v>
      </c>
      <c r="X246" t="s">
        <v>444</v>
      </c>
      <c r="Y246" t="s">
        <v>475</v>
      </c>
      <c r="AA246" s="17">
        <f t="shared" si="19"/>
        <v>-0.30412371134020511</v>
      </c>
      <c r="AB246" s="17">
        <f t="shared" si="19"/>
        <v>-0.24830769230769256</v>
      </c>
    </row>
    <row r="247" spans="1:28" x14ac:dyDescent="0.35">
      <c r="A247" s="1" t="s">
        <v>253</v>
      </c>
      <c r="B247">
        <v>15</v>
      </c>
      <c r="C247">
        <v>13</v>
      </c>
      <c r="D247" s="3" t="s">
        <v>216</v>
      </c>
      <c r="E247">
        <v>8.6</v>
      </c>
      <c r="F247">
        <v>8.1999999999999993</v>
      </c>
      <c r="G247">
        <v>8.4</v>
      </c>
      <c r="H247">
        <v>8.3000000000000007</v>
      </c>
      <c r="I247" s="17">
        <f t="shared" si="15"/>
        <v>8.3952380952380956</v>
      </c>
      <c r="J247" s="17">
        <f t="shared" si="16"/>
        <v>8.3497005988023965</v>
      </c>
      <c r="K247" s="2" t="s">
        <v>555</v>
      </c>
      <c r="L247" t="s">
        <v>597</v>
      </c>
      <c r="O247" t="s">
        <v>464</v>
      </c>
      <c r="P247" t="s">
        <v>464</v>
      </c>
      <c r="Q247">
        <v>8.1</v>
      </c>
      <c r="R247">
        <v>8.5</v>
      </c>
      <c r="S247">
        <v>8.4</v>
      </c>
      <c r="T247">
        <v>8.6</v>
      </c>
      <c r="U247" s="17">
        <f t="shared" si="17"/>
        <v>8.2951807228915655</v>
      </c>
      <c r="V247" s="17">
        <f t="shared" si="18"/>
        <v>8.498823529411764</v>
      </c>
      <c r="W247" t="s">
        <v>557</v>
      </c>
      <c r="X247" t="s">
        <v>444</v>
      </c>
      <c r="Y247" t="s">
        <v>475</v>
      </c>
      <c r="AA247" s="17">
        <f t="shared" si="19"/>
        <v>0.10005737234653012</v>
      </c>
      <c r="AB247" s="17">
        <f t="shared" si="19"/>
        <v>-0.14912293060936754</v>
      </c>
    </row>
    <row r="248" spans="1:28" x14ac:dyDescent="0.35">
      <c r="A248" s="1" t="s">
        <v>254</v>
      </c>
      <c r="B248">
        <v>15</v>
      </c>
      <c r="C248">
        <v>14</v>
      </c>
      <c r="D248" s="3" t="s">
        <v>216</v>
      </c>
      <c r="E248">
        <v>10.3</v>
      </c>
      <c r="F248">
        <v>10.4</v>
      </c>
      <c r="G248">
        <v>10.6</v>
      </c>
      <c r="H248">
        <v>10.199999999999999</v>
      </c>
      <c r="I248" s="17">
        <f t="shared" si="15"/>
        <v>10.349758454106279</v>
      </c>
      <c r="J248" s="17">
        <f t="shared" si="16"/>
        <v>10.396153846153846</v>
      </c>
      <c r="K248" s="2" t="s">
        <v>555</v>
      </c>
      <c r="L248" t="s">
        <v>597</v>
      </c>
      <c r="O248" t="s">
        <v>450</v>
      </c>
      <c r="P248" t="s">
        <v>464</v>
      </c>
      <c r="Q248">
        <v>9.4</v>
      </c>
      <c r="R248">
        <v>9.6</v>
      </c>
      <c r="S248">
        <v>9.8000000000000007</v>
      </c>
      <c r="T248">
        <v>10.3</v>
      </c>
      <c r="U248" s="17">
        <f t="shared" si="17"/>
        <v>9.498947368421053</v>
      </c>
      <c r="V248" s="17">
        <f t="shared" si="18"/>
        <v>10.043781094527365</v>
      </c>
      <c r="W248" t="s">
        <v>557</v>
      </c>
      <c r="X248" t="s">
        <v>444</v>
      </c>
      <c r="AA248" s="17">
        <f t="shared" si="19"/>
        <v>0.85081108568522623</v>
      </c>
      <c r="AB248" s="17">
        <f t="shared" si="19"/>
        <v>0.35237275162648096</v>
      </c>
    </row>
    <row r="249" spans="1:28" x14ac:dyDescent="0.35">
      <c r="A249" s="1" t="s">
        <v>255</v>
      </c>
      <c r="B249">
        <v>15</v>
      </c>
      <c r="C249">
        <v>15</v>
      </c>
      <c r="D249" s="3" t="s">
        <v>216</v>
      </c>
      <c r="E249">
        <v>9.8000000000000007</v>
      </c>
      <c r="F249">
        <v>10</v>
      </c>
      <c r="G249">
        <v>10.1</v>
      </c>
      <c r="H249">
        <v>10</v>
      </c>
      <c r="I249" s="17">
        <f t="shared" si="15"/>
        <v>9.8989898989898997</v>
      </c>
      <c r="J249" s="17">
        <f t="shared" si="16"/>
        <v>10.049751243781094</v>
      </c>
      <c r="K249" s="2" t="s">
        <v>555</v>
      </c>
      <c r="L249" t="s">
        <v>597</v>
      </c>
      <c r="Q249">
        <v>9.1</v>
      </c>
      <c r="R249">
        <v>9</v>
      </c>
      <c r="S249">
        <v>11.4</v>
      </c>
      <c r="T249">
        <v>11.8</v>
      </c>
      <c r="U249" s="17">
        <f t="shared" si="17"/>
        <v>9.0497237569060776</v>
      </c>
      <c r="V249" s="17">
        <f t="shared" si="18"/>
        <v>11.596551724137932</v>
      </c>
      <c r="W249" t="s">
        <v>557</v>
      </c>
      <c r="X249" t="s">
        <v>444</v>
      </c>
      <c r="Y249" t="s">
        <v>616</v>
      </c>
      <c r="Z249" t="s">
        <v>617</v>
      </c>
      <c r="AA249" s="17">
        <f t="shared" si="19"/>
        <v>0.84926614208382212</v>
      </c>
      <c r="AB249" s="17">
        <f t="shared" si="19"/>
        <v>-1.546800480356838</v>
      </c>
    </row>
    <row r="250" spans="1:28" x14ac:dyDescent="0.35">
      <c r="A250" s="1" t="s">
        <v>256</v>
      </c>
      <c r="B250">
        <v>15</v>
      </c>
      <c r="C250">
        <v>16</v>
      </c>
      <c r="D250" s="3" t="s">
        <v>216</v>
      </c>
      <c r="E250">
        <v>14.6</v>
      </c>
      <c r="F250">
        <v>15.1</v>
      </c>
      <c r="G250">
        <v>14.6</v>
      </c>
      <c r="H250">
        <v>14.6</v>
      </c>
      <c r="I250" s="17">
        <f t="shared" si="15"/>
        <v>14.845791245791245</v>
      </c>
      <c r="J250" s="17">
        <f t="shared" si="16"/>
        <v>14.600000000000001</v>
      </c>
      <c r="K250" s="2" t="s">
        <v>555</v>
      </c>
      <c r="L250" t="s">
        <v>597</v>
      </c>
      <c r="M250" t="s">
        <v>618</v>
      </c>
      <c r="Q250">
        <v>12.3</v>
      </c>
      <c r="R250">
        <v>12.6</v>
      </c>
      <c r="S250">
        <v>12.9</v>
      </c>
      <c r="T250">
        <v>12.7</v>
      </c>
      <c r="U250" s="17">
        <f t="shared" si="17"/>
        <v>12.448192771084338</v>
      </c>
      <c r="V250" s="17">
        <f t="shared" si="18"/>
        <v>12.79921875</v>
      </c>
      <c r="W250" t="s">
        <v>557</v>
      </c>
      <c r="X250" t="s">
        <v>444</v>
      </c>
      <c r="Y250" t="s">
        <v>619</v>
      </c>
      <c r="Z250" t="s">
        <v>617</v>
      </c>
      <c r="AA250" s="17">
        <f t="shared" si="19"/>
        <v>2.397598474706907</v>
      </c>
      <c r="AB250" s="17">
        <f t="shared" si="19"/>
        <v>1.8007812500000018</v>
      </c>
    </row>
    <row r="251" spans="1:28" x14ac:dyDescent="0.35">
      <c r="A251" s="1" t="s">
        <v>265</v>
      </c>
      <c r="B251">
        <v>16</v>
      </c>
      <c r="C251">
        <v>1</v>
      </c>
      <c r="D251" s="3" t="s">
        <v>233</v>
      </c>
      <c r="E251">
        <v>9.1999999999999993</v>
      </c>
      <c r="F251">
        <v>9</v>
      </c>
      <c r="G251">
        <v>9.1</v>
      </c>
      <c r="H251">
        <v>9.1</v>
      </c>
      <c r="I251" s="17">
        <f t="shared" si="15"/>
        <v>9.0989010989010985</v>
      </c>
      <c r="J251" s="17">
        <f t="shared" si="16"/>
        <v>9.1</v>
      </c>
      <c r="K251" s="2" t="s">
        <v>555</v>
      </c>
      <c r="L251" t="s">
        <v>597</v>
      </c>
      <c r="O251" t="s">
        <v>446</v>
      </c>
      <c r="P251" t="s">
        <v>446</v>
      </c>
      <c r="Q251">
        <v>9.1</v>
      </c>
      <c r="R251">
        <v>8.9</v>
      </c>
      <c r="S251">
        <v>8.8000000000000007</v>
      </c>
      <c r="T251">
        <v>8.5</v>
      </c>
      <c r="U251" s="17">
        <f t="shared" si="17"/>
        <v>8.9988888888888887</v>
      </c>
      <c r="V251" s="17">
        <f t="shared" si="18"/>
        <v>8.6473988439306364</v>
      </c>
      <c r="W251" t="s">
        <v>557</v>
      </c>
      <c r="X251" t="s">
        <v>444</v>
      </c>
      <c r="Y251" t="s">
        <v>445</v>
      </c>
      <c r="AA251" s="17">
        <f t="shared" si="19"/>
        <v>0.10001221001220983</v>
      </c>
      <c r="AB251" s="17">
        <f t="shared" si="19"/>
        <v>0.45260115606936324</v>
      </c>
    </row>
    <row r="252" spans="1:28" x14ac:dyDescent="0.35">
      <c r="A252" s="1" t="s">
        <v>273</v>
      </c>
      <c r="B252">
        <v>16</v>
      </c>
      <c r="C252">
        <v>2</v>
      </c>
      <c r="D252" s="3" t="s">
        <v>233</v>
      </c>
      <c r="E252">
        <v>10</v>
      </c>
      <c r="F252">
        <v>10</v>
      </c>
      <c r="G252">
        <v>9.6999999999999993</v>
      </c>
      <c r="H252">
        <v>9.5</v>
      </c>
      <c r="I252" s="17">
        <f t="shared" si="15"/>
        <v>10</v>
      </c>
      <c r="J252" s="17">
        <f t="shared" si="16"/>
        <v>9.5989583333333321</v>
      </c>
      <c r="K252" s="2" t="s">
        <v>555</v>
      </c>
      <c r="L252" t="s">
        <v>597</v>
      </c>
      <c r="O252" t="s">
        <v>450</v>
      </c>
      <c r="P252" t="s">
        <v>450</v>
      </c>
      <c r="Q252">
        <v>9.1</v>
      </c>
      <c r="R252">
        <v>9.1</v>
      </c>
      <c r="S252">
        <v>8.8000000000000007</v>
      </c>
      <c r="T252">
        <v>8.3000000000000007</v>
      </c>
      <c r="U252" s="17">
        <f t="shared" si="17"/>
        <v>9.1</v>
      </c>
      <c r="V252" s="17">
        <f t="shared" si="18"/>
        <v>8.5426900584795327</v>
      </c>
      <c r="W252" t="s">
        <v>557</v>
      </c>
      <c r="X252" t="s">
        <v>444</v>
      </c>
      <c r="Y252" t="s">
        <v>548</v>
      </c>
      <c r="AA252" s="17">
        <f t="shared" si="19"/>
        <v>0.90000000000000036</v>
      </c>
      <c r="AB252" s="17">
        <f t="shared" si="19"/>
        <v>1.0562682748537995</v>
      </c>
    </row>
    <row r="253" spans="1:28" x14ac:dyDescent="0.35">
      <c r="A253" s="1" t="s">
        <v>274</v>
      </c>
      <c r="B253">
        <v>16</v>
      </c>
      <c r="C253">
        <v>3</v>
      </c>
      <c r="D253" s="3" t="s">
        <v>233</v>
      </c>
      <c r="E253">
        <v>10.9</v>
      </c>
      <c r="F253">
        <v>10.3</v>
      </c>
      <c r="G253">
        <v>10.4</v>
      </c>
      <c r="H253">
        <v>10.7</v>
      </c>
      <c r="I253" s="17">
        <f t="shared" si="15"/>
        <v>10.591509433962266</v>
      </c>
      <c r="J253" s="17">
        <f t="shared" si="16"/>
        <v>10.547867298578199</v>
      </c>
      <c r="K253" s="2" t="s">
        <v>555</v>
      </c>
      <c r="L253" t="s">
        <v>597</v>
      </c>
      <c r="O253" t="s">
        <v>464</v>
      </c>
      <c r="P253" t="s">
        <v>450</v>
      </c>
      <c r="Q253">
        <v>10.199999999999999</v>
      </c>
      <c r="R253">
        <v>10.1</v>
      </c>
      <c r="S253">
        <v>10.5</v>
      </c>
      <c r="T253">
        <v>10.1</v>
      </c>
      <c r="U253" s="17">
        <f t="shared" si="17"/>
        <v>10.14975369458128</v>
      </c>
      <c r="V253" s="17">
        <f t="shared" si="18"/>
        <v>10.296116504854369</v>
      </c>
      <c r="W253" t="s">
        <v>557</v>
      </c>
      <c r="X253" t="s">
        <v>444</v>
      </c>
      <c r="Y253" t="s">
        <v>548</v>
      </c>
      <c r="AA253" s="17">
        <f t="shared" si="19"/>
        <v>0.44175573938098545</v>
      </c>
      <c r="AB253" s="17">
        <f t="shared" si="19"/>
        <v>0.25175079372382925</v>
      </c>
    </row>
    <row r="254" spans="1:28" x14ac:dyDescent="0.35">
      <c r="A254" s="1" t="s">
        <v>275</v>
      </c>
      <c r="B254">
        <v>16</v>
      </c>
      <c r="C254" s="3">
        <v>4</v>
      </c>
      <c r="D254" s="3" t="s">
        <v>233</v>
      </c>
      <c r="E254">
        <v>7.4</v>
      </c>
      <c r="F254">
        <v>7.8</v>
      </c>
      <c r="G254">
        <v>7.8</v>
      </c>
      <c r="H254">
        <v>7.9</v>
      </c>
      <c r="I254" s="17">
        <f t="shared" si="15"/>
        <v>7.594736842105263</v>
      </c>
      <c r="J254" s="17">
        <f t="shared" si="16"/>
        <v>7.8496815286624209</v>
      </c>
      <c r="K254" s="2" t="s">
        <v>555</v>
      </c>
      <c r="L254" t="s">
        <v>597</v>
      </c>
      <c r="O254" t="s">
        <v>454</v>
      </c>
      <c r="P254" t="s">
        <v>446</v>
      </c>
      <c r="Q254">
        <v>7.1</v>
      </c>
      <c r="R254">
        <v>6.6</v>
      </c>
      <c r="S254">
        <v>7.4</v>
      </c>
      <c r="T254">
        <v>7.1</v>
      </c>
      <c r="U254" s="17">
        <f t="shared" si="17"/>
        <v>6.8408759124087588</v>
      </c>
      <c r="V254" s="17">
        <f t="shared" si="18"/>
        <v>7.2468965517241379</v>
      </c>
      <c r="W254" t="s">
        <v>557</v>
      </c>
      <c r="X254" t="s">
        <v>444</v>
      </c>
      <c r="Y254" s="10" t="s">
        <v>445</v>
      </c>
      <c r="AA254" s="17">
        <f t="shared" si="19"/>
        <v>0.7538609296965042</v>
      </c>
      <c r="AB254" s="17">
        <f t="shared" si="19"/>
        <v>0.60278497693828292</v>
      </c>
    </row>
    <row r="255" spans="1:28" x14ac:dyDescent="0.35">
      <c r="A255" s="1" t="s">
        <v>276</v>
      </c>
      <c r="B255">
        <v>16</v>
      </c>
      <c r="C255" s="3">
        <v>5</v>
      </c>
      <c r="D255" s="3" t="s">
        <v>233</v>
      </c>
      <c r="E255">
        <v>9.1999999999999993</v>
      </c>
      <c r="F255">
        <v>9.4</v>
      </c>
      <c r="G255">
        <v>9</v>
      </c>
      <c r="H255">
        <v>8.9</v>
      </c>
      <c r="I255" s="17">
        <f t="shared" si="15"/>
        <v>9.2989247311827938</v>
      </c>
      <c r="J255" s="17">
        <f t="shared" si="16"/>
        <v>8.949720670391061</v>
      </c>
      <c r="K255" s="2" t="s">
        <v>555</v>
      </c>
      <c r="L255" t="s">
        <v>597</v>
      </c>
      <c r="O255" t="s">
        <v>450</v>
      </c>
      <c r="P255" t="s">
        <v>450</v>
      </c>
      <c r="Q255">
        <v>10.8</v>
      </c>
      <c r="R255">
        <v>11</v>
      </c>
      <c r="S255">
        <v>10.7</v>
      </c>
      <c r="T255">
        <v>10.8</v>
      </c>
      <c r="U255" s="17">
        <f t="shared" si="17"/>
        <v>10.899082568807339</v>
      </c>
      <c r="V255" s="17">
        <f t="shared" si="18"/>
        <v>10.749767441860465</v>
      </c>
      <c r="W255" t="s">
        <v>557</v>
      </c>
      <c r="X255" t="s">
        <v>444</v>
      </c>
      <c r="Y255" t="s">
        <v>620</v>
      </c>
      <c r="AA255" s="17">
        <f t="shared" si="19"/>
        <v>-1.6001578376245451</v>
      </c>
      <c r="AB255" s="17">
        <f t="shared" si="19"/>
        <v>-1.800046771469404</v>
      </c>
    </row>
    <row r="256" spans="1:28" x14ac:dyDescent="0.35">
      <c r="A256" s="1" t="s">
        <v>277</v>
      </c>
      <c r="B256">
        <v>16</v>
      </c>
      <c r="C256" s="3">
        <v>6</v>
      </c>
      <c r="D256" s="3" t="s">
        <v>233</v>
      </c>
      <c r="E256">
        <v>11.1</v>
      </c>
      <c r="F256">
        <v>11.5</v>
      </c>
      <c r="G256">
        <v>11.6</v>
      </c>
      <c r="H256">
        <v>11.6</v>
      </c>
      <c r="I256" s="17">
        <f t="shared" si="15"/>
        <v>11.296460176991149</v>
      </c>
      <c r="J256" s="17">
        <f t="shared" si="16"/>
        <v>11.6</v>
      </c>
      <c r="K256" s="2" t="s">
        <v>555</v>
      </c>
      <c r="L256" t="s">
        <v>597</v>
      </c>
      <c r="O256" t="s">
        <v>446</v>
      </c>
      <c r="P256" t="s">
        <v>446</v>
      </c>
      <c r="Q256">
        <v>10.5</v>
      </c>
      <c r="R256">
        <v>10.5</v>
      </c>
      <c r="S256">
        <v>10.7</v>
      </c>
      <c r="T256">
        <v>10.7</v>
      </c>
      <c r="U256" s="17">
        <f t="shared" si="17"/>
        <v>10.5</v>
      </c>
      <c r="V256" s="17">
        <f t="shared" si="18"/>
        <v>10.7</v>
      </c>
      <c r="W256" t="s">
        <v>557</v>
      </c>
      <c r="X256" t="s">
        <v>444</v>
      </c>
      <c r="Y256" t="s">
        <v>445</v>
      </c>
      <c r="AA256" s="17">
        <f t="shared" si="19"/>
        <v>0.79646017699114857</v>
      </c>
      <c r="AB256" s="17">
        <f t="shared" si="19"/>
        <v>0.90000000000000036</v>
      </c>
    </row>
    <row r="257" spans="1:28" x14ac:dyDescent="0.35">
      <c r="A257" s="1" t="s">
        <v>278</v>
      </c>
      <c r="B257">
        <v>16</v>
      </c>
      <c r="C257" s="3">
        <v>7</v>
      </c>
      <c r="D257" s="3" t="s">
        <v>233</v>
      </c>
      <c r="E257">
        <v>8.1999999999999993</v>
      </c>
      <c r="F257">
        <v>8.4</v>
      </c>
      <c r="G257">
        <v>8.5</v>
      </c>
      <c r="H257">
        <v>8.4</v>
      </c>
      <c r="I257" s="17">
        <f t="shared" si="15"/>
        <v>8.298795180722891</v>
      </c>
      <c r="J257" s="17">
        <f t="shared" si="16"/>
        <v>8.449704142011834</v>
      </c>
      <c r="K257" s="2" t="s">
        <v>555</v>
      </c>
      <c r="L257" t="s">
        <v>597</v>
      </c>
      <c r="O257" t="s">
        <v>446</v>
      </c>
      <c r="P257" t="s">
        <v>446</v>
      </c>
      <c r="Q257">
        <v>7.5</v>
      </c>
      <c r="R257">
        <v>7.5</v>
      </c>
      <c r="S257">
        <v>7.6</v>
      </c>
      <c r="T257">
        <v>7.3</v>
      </c>
      <c r="U257" s="17">
        <f t="shared" si="17"/>
        <v>7.5</v>
      </c>
      <c r="V257" s="17">
        <f t="shared" si="18"/>
        <v>7.4469798657718131</v>
      </c>
      <c r="W257" t="s">
        <v>557</v>
      </c>
      <c r="X257" t="s">
        <v>444</v>
      </c>
      <c r="Y257" t="s">
        <v>609</v>
      </c>
      <c r="AA257" s="17">
        <f t="shared" si="19"/>
        <v>0.79879518072289102</v>
      </c>
      <c r="AB257" s="17">
        <f t="shared" si="19"/>
        <v>1.0027242762400208</v>
      </c>
    </row>
    <row r="258" spans="1:28" x14ac:dyDescent="0.35">
      <c r="A258" s="1" t="s">
        <v>279</v>
      </c>
      <c r="B258">
        <v>16</v>
      </c>
      <c r="C258" s="3">
        <v>8</v>
      </c>
      <c r="D258" s="3" t="s">
        <v>233</v>
      </c>
      <c r="E258">
        <v>8.3000000000000007</v>
      </c>
      <c r="F258">
        <v>8</v>
      </c>
      <c r="G258">
        <v>8.1999999999999993</v>
      </c>
      <c r="H258">
        <v>7.7</v>
      </c>
      <c r="I258" s="17">
        <f t="shared" si="15"/>
        <v>8.1472392638036801</v>
      </c>
      <c r="J258" s="17">
        <f t="shared" si="16"/>
        <v>7.9421383647798747</v>
      </c>
      <c r="K258" s="2" t="s">
        <v>555</v>
      </c>
      <c r="L258" t="s">
        <v>597</v>
      </c>
      <c r="O258" t="s">
        <v>443</v>
      </c>
      <c r="P258" t="s">
        <v>446</v>
      </c>
      <c r="Q258">
        <v>6.5</v>
      </c>
      <c r="R258">
        <v>6.5</v>
      </c>
      <c r="S258">
        <v>6.1</v>
      </c>
      <c r="T258">
        <v>6.4</v>
      </c>
      <c r="U258" s="17">
        <f t="shared" si="17"/>
        <v>6.5</v>
      </c>
      <c r="V258" s="17">
        <f t="shared" si="18"/>
        <v>6.2463999999999995</v>
      </c>
      <c r="W258" t="s">
        <v>557</v>
      </c>
      <c r="X258" t="s">
        <v>444</v>
      </c>
      <c r="Y258" t="s">
        <v>621</v>
      </c>
      <c r="AA258" s="17">
        <f t="shared" si="19"/>
        <v>1.6472392638036801</v>
      </c>
      <c r="AB258" s="17">
        <f t="shared" si="19"/>
        <v>1.6957383647798752</v>
      </c>
    </row>
    <row r="259" spans="1:28" x14ac:dyDescent="0.35">
      <c r="A259" s="1" t="s">
        <v>280</v>
      </c>
      <c r="B259">
        <v>16</v>
      </c>
      <c r="C259" s="3">
        <v>9</v>
      </c>
      <c r="D259" s="3" t="s">
        <v>233</v>
      </c>
      <c r="E259" s="7">
        <v>11.7</v>
      </c>
      <c r="F259" s="7">
        <v>11.6</v>
      </c>
      <c r="G259">
        <v>11.8</v>
      </c>
      <c r="H259">
        <v>11.8</v>
      </c>
      <c r="I259" s="17">
        <f t="shared" ref="I259:I301" si="20">HARMEAN(E259,F259)</f>
        <v>11.649785407725322</v>
      </c>
      <c r="J259" s="17">
        <f t="shared" ref="J259:J301" si="21">HARMEAN(G259,H259)</f>
        <v>11.8</v>
      </c>
      <c r="K259" s="2" t="s">
        <v>555</v>
      </c>
      <c r="L259" t="s">
        <v>597</v>
      </c>
      <c r="O259" t="s">
        <v>622</v>
      </c>
      <c r="P259" t="s">
        <v>622</v>
      </c>
      <c r="Q259">
        <v>11.4</v>
      </c>
      <c r="R259">
        <v>11.2</v>
      </c>
      <c r="S259">
        <v>11.5</v>
      </c>
      <c r="T259">
        <v>11.4</v>
      </c>
      <c r="U259" s="17">
        <f t="shared" ref="U259:U322" si="22">IFERROR(HARMEAN(Q259,R259),"")</f>
        <v>11.299115044247786</v>
      </c>
      <c r="V259" s="17">
        <f t="shared" ref="V259:V322" si="23">IFERROR(HARMEAN(S259,T259),"")</f>
        <v>11.449781659388647</v>
      </c>
      <c r="W259" t="s">
        <v>557</v>
      </c>
      <c r="X259" t="s">
        <v>444</v>
      </c>
      <c r="Y259" t="s">
        <v>623</v>
      </c>
      <c r="AA259" s="17">
        <f t="shared" ref="AA259:AB322" si="24">IFERROR(I259-U259,"")</f>
        <v>0.35067036347753522</v>
      </c>
      <c r="AB259" s="17">
        <f t="shared" si="24"/>
        <v>0.35021834061135415</v>
      </c>
    </row>
    <row r="260" spans="1:28" x14ac:dyDescent="0.35">
      <c r="A260" s="1" t="s">
        <v>266</v>
      </c>
      <c r="B260">
        <v>16</v>
      </c>
      <c r="C260">
        <v>10</v>
      </c>
      <c r="D260" s="3" t="s">
        <v>233</v>
      </c>
      <c r="E260">
        <v>6.4</v>
      </c>
      <c r="F260">
        <v>6.4</v>
      </c>
      <c r="G260">
        <v>6.5</v>
      </c>
      <c r="H260">
        <v>6.7</v>
      </c>
      <c r="I260" s="17">
        <f t="shared" si="20"/>
        <v>6.4</v>
      </c>
      <c r="J260" s="17">
        <f t="shared" si="21"/>
        <v>6.5984848484848486</v>
      </c>
      <c r="K260" s="2" t="s">
        <v>555</v>
      </c>
      <c r="L260" t="s">
        <v>597</v>
      </c>
      <c r="O260" t="s">
        <v>450</v>
      </c>
      <c r="P260" t="s">
        <v>450</v>
      </c>
      <c r="Q260">
        <v>5.4</v>
      </c>
      <c r="R260">
        <v>5.7</v>
      </c>
      <c r="S260">
        <v>5.9</v>
      </c>
      <c r="T260">
        <v>5.9</v>
      </c>
      <c r="U260" s="17">
        <f t="shared" si="22"/>
        <v>5.5459459459459461</v>
      </c>
      <c r="V260" s="17">
        <f t="shared" si="23"/>
        <v>5.9</v>
      </c>
      <c r="W260" t="s">
        <v>557</v>
      </c>
      <c r="X260" t="s">
        <v>444</v>
      </c>
      <c r="Y260" t="s">
        <v>624</v>
      </c>
      <c r="AA260" s="17">
        <f t="shared" si="24"/>
        <v>0.85405405405405421</v>
      </c>
      <c r="AB260" s="17">
        <f t="shared" si="24"/>
        <v>0.69848484848484826</v>
      </c>
    </row>
    <row r="261" spans="1:28" x14ac:dyDescent="0.35">
      <c r="A261" s="1" t="s">
        <v>267</v>
      </c>
      <c r="B261">
        <v>16</v>
      </c>
      <c r="C261">
        <v>11</v>
      </c>
      <c r="D261" s="3" t="s">
        <v>233</v>
      </c>
      <c r="E261">
        <v>9.1999999999999993</v>
      </c>
      <c r="F261">
        <v>9.4</v>
      </c>
      <c r="G261">
        <v>9.4</v>
      </c>
      <c r="H261">
        <v>9.4</v>
      </c>
      <c r="I261" s="17">
        <f t="shared" si="20"/>
        <v>9.2989247311827938</v>
      </c>
      <c r="J261" s="17">
        <f t="shared" si="21"/>
        <v>9.4</v>
      </c>
      <c r="K261" s="2" t="s">
        <v>555</v>
      </c>
      <c r="L261" t="s">
        <v>597</v>
      </c>
      <c r="O261" t="s">
        <v>454</v>
      </c>
      <c r="P261" t="s">
        <v>454</v>
      </c>
      <c r="Q261">
        <v>8.5</v>
      </c>
      <c r="R261">
        <v>8.6</v>
      </c>
      <c r="S261">
        <v>8.5</v>
      </c>
      <c r="T261">
        <v>8.1</v>
      </c>
      <c r="U261" s="17">
        <f t="shared" si="22"/>
        <v>8.5497076023391809</v>
      </c>
      <c r="V261" s="17">
        <f t="shared" si="23"/>
        <v>8.2951807228915655</v>
      </c>
      <c r="W261" t="s">
        <v>557</v>
      </c>
      <c r="X261" t="s">
        <v>444</v>
      </c>
      <c r="Y261" t="s">
        <v>624</v>
      </c>
      <c r="AA261" s="17">
        <f t="shared" si="24"/>
        <v>0.74921712884361291</v>
      </c>
      <c r="AB261" s="17">
        <f t="shared" si="24"/>
        <v>1.1048192771084349</v>
      </c>
    </row>
    <row r="262" spans="1:28" x14ac:dyDescent="0.35">
      <c r="A262" s="1" t="s">
        <v>268</v>
      </c>
      <c r="B262">
        <v>16</v>
      </c>
      <c r="C262">
        <v>12</v>
      </c>
      <c r="D262" s="3" t="s">
        <v>233</v>
      </c>
      <c r="E262">
        <v>6.8</v>
      </c>
      <c r="F262">
        <v>7.2</v>
      </c>
      <c r="G262">
        <v>6.6</v>
      </c>
      <c r="H262">
        <v>7.1</v>
      </c>
      <c r="I262" s="17">
        <f t="shared" si="20"/>
        <v>6.9942857142857147</v>
      </c>
      <c r="J262" s="17">
        <f t="shared" si="21"/>
        <v>6.8408759124087588</v>
      </c>
      <c r="K262" s="2" t="s">
        <v>555</v>
      </c>
      <c r="L262" t="s">
        <v>597</v>
      </c>
      <c r="O262" t="s">
        <v>464</v>
      </c>
      <c r="P262" t="s">
        <v>446</v>
      </c>
      <c r="Q262">
        <v>5.9</v>
      </c>
      <c r="R262">
        <v>6</v>
      </c>
      <c r="S262">
        <v>6.2</v>
      </c>
      <c r="T262">
        <v>6.3</v>
      </c>
      <c r="U262" s="17">
        <f t="shared" si="22"/>
        <v>5.9495798319327742</v>
      </c>
      <c r="V262" s="17">
        <f t="shared" si="23"/>
        <v>6.2496000000000009</v>
      </c>
      <c r="W262" t="s">
        <v>557</v>
      </c>
      <c r="X262" t="s">
        <v>444</v>
      </c>
      <c r="Y262" t="s">
        <v>445</v>
      </c>
      <c r="AA262" s="17">
        <f t="shared" si="24"/>
        <v>1.0447058823529405</v>
      </c>
      <c r="AB262" s="17">
        <f t="shared" si="24"/>
        <v>0.59127591240875788</v>
      </c>
    </row>
    <row r="263" spans="1:28" x14ac:dyDescent="0.35">
      <c r="A263" s="1" t="s">
        <v>269</v>
      </c>
      <c r="B263">
        <v>16</v>
      </c>
      <c r="C263">
        <v>13</v>
      </c>
      <c r="D263" s="3" t="s">
        <v>233</v>
      </c>
      <c r="E263">
        <v>6.9</v>
      </c>
      <c r="F263">
        <v>6.9</v>
      </c>
      <c r="G263">
        <v>7</v>
      </c>
      <c r="H263">
        <v>7</v>
      </c>
      <c r="I263" s="17">
        <f t="shared" si="20"/>
        <v>6.8999999999999995</v>
      </c>
      <c r="J263" s="17">
        <f t="shared" si="21"/>
        <v>7</v>
      </c>
      <c r="K263" s="2" t="s">
        <v>555</v>
      </c>
      <c r="L263" t="s">
        <v>597</v>
      </c>
      <c r="O263" t="s">
        <v>446</v>
      </c>
      <c r="P263" t="s">
        <v>446</v>
      </c>
      <c r="Q263">
        <v>5.9</v>
      </c>
      <c r="R263">
        <v>5.9</v>
      </c>
      <c r="S263">
        <v>6</v>
      </c>
      <c r="T263">
        <v>6</v>
      </c>
      <c r="U263" s="17">
        <f t="shared" si="22"/>
        <v>5.9</v>
      </c>
      <c r="V263" s="17">
        <f t="shared" si="23"/>
        <v>6</v>
      </c>
      <c r="W263" t="s">
        <v>557</v>
      </c>
      <c r="X263" t="s">
        <v>444</v>
      </c>
      <c r="Y263" t="s">
        <v>625</v>
      </c>
      <c r="AA263" s="17">
        <f t="shared" si="24"/>
        <v>0.99999999999999911</v>
      </c>
      <c r="AB263" s="17">
        <f t="shared" si="24"/>
        <v>1</v>
      </c>
    </row>
    <row r="264" spans="1:28" x14ac:dyDescent="0.35">
      <c r="A264" s="1" t="s">
        <v>270</v>
      </c>
      <c r="B264">
        <v>16</v>
      </c>
      <c r="C264">
        <v>14</v>
      </c>
      <c r="D264" s="3" t="s">
        <v>233</v>
      </c>
      <c r="E264">
        <v>14.8</v>
      </c>
      <c r="F264">
        <v>15.1</v>
      </c>
      <c r="G264">
        <v>15</v>
      </c>
      <c r="H264">
        <v>14.8</v>
      </c>
      <c r="I264" s="17">
        <f t="shared" si="20"/>
        <v>14.948494983277595</v>
      </c>
      <c r="J264" s="17">
        <f t="shared" si="21"/>
        <v>14.899328859060404</v>
      </c>
      <c r="K264" s="2" t="s">
        <v>555</v>
      </c>
      <c r="L264" t="s">
        <v>597</v>
      </c>
      <c r="O264" t="s">
        <v>450</v>
      </c>
      <c r="P264" t="s">
        <v>443</v>
      </c>
      <c r="Q264">
        <v>13.9</v>
      </c>
      <c r="R264">
        <v>13.8</v>
      </c>
      <c r="S264">
        <v>13.9</v>
      </c>
      <c r="T264">
        <v>13.9</v>
      </c>
      <c r="U264" s="17">
        <f t="shared" si="22"/>
        <v>13.849819494584839</v>
      </c>
      <c r="V264" s="17">
        <f t="shared" si="23"/>
        <v>13.9</v>
      </c>
      <c r="W264" t="s">
        <v>557</v>
      </c>
      <c r="X264" t="s">
        <v>444</v>
      </c>
      <c r="Y264" t="s">
        <v>626</v>
      </c>
      <c r="AA264" s="17">
        <f t="shared" si="24"/>
        <v>1.0986754886927557</v>
      </c>
      <c r="AB264" s="17">
        <f t="shared" si="24"/>
        <v>0.99932885906040347</v>
      </c>
    </row>
    <row r="265" spans="1:28" x14ac:dyDescent="0.35">
      <c r="A265" s="1" t="s">
        <v>271</v>
      </c>
      <c r="B265">
        <v>16</v>
      </c>
      <c r="C265">
        <v>15</v>
      </c>
      <c r="D265" s="3" t="s">
        <v>233</v>
      </c>
      <c r="E265">
        <v>9</v>
      </c>
      <c r="F265">
        <v>9.1999999999999993</v>
      </c>
      <c r="G265">
        <v>8.9</v>
      </c>
      <c r="H265">
        <v>9</v>
      </c>
      <c r="I265" s="17">
        <f t="shared" si="20"/>
        <v>9.0989010989010985</v>
      </c>
      <c r="J265" s="17">
        <f t="shared" si="21"/>
        <v>8.949720670391061</v>
      </c>
      <c r="K265" s="2" t="s">
        <v>555</v>
      </c>
      <c r="L265" t="s">
        <v>597</v>
      </c>
      <c r="O265" t="s">
        <v>464</v>
      </c>
      <c r="P265" t="s">
        <v>464</v>
      </c>
      <c r="Q265">
        <v>8</v>
      </c>
      <c r="R265">
        <v>8.1</v>
      </c>
      <c r="S265">
        <v>7.6</v>
      </c>
      <c r="T265">
        <v>7.9</v>
      </c>
      <c r="U265" s="17">
        <f t="shared" si="22"/>
        <v>8.0496894409937898</v>
      </c>
      <c r="V265" s="17">
        <f t="shared" si="23"/>
        <v>7.7470967741935493</v>
      </c>
      <c r="W265" t="s">
        <v>557</v>
      </c>
      <c r="X265" t="s">
        <v>444</v>
      </c>
      <c r="Y265" t="s">
        <v>445</v>
      </c>
      <c r="AA265" s="17">
        <f t="shared" si="24"/>
        <v>1.0492116579073087</v>
      </c>
      <c r="AB265" s="17">
        <f t="shared" si="24"/>
        <v>1.2026238961975118</v>
      </c>
    </row>
    <row r="266" spans="1:28" x14ac:dyDescent="0.35">
      <c r="A266" s="1" t="s">
        <v>272</v>
      </c>
      <c r="B266">
        <v>16</v>
      </c>
      <c r="C266">
        <v>16</v>
      </c>
      <c r="D266" s="3" t="s">
        <v>233</v>
      </c>
      <c r="E266">
        <v>7.1</v>
      </c>
      <c r="F266">
        <v>6.4</v>
      </c>
      <c r="G266">
        <v>7.3</v>
      </c>
      <c r="H266">
        <v>6.8</v>
      </c>
      <c r="I266" s="17">
        <f t="shared" si="20"/>
        <v>6.7318518518518511</v>
      </c>
      <c r="J266" s="17">
        <f t="shared" si="21"/>
        <v>7.0411347517730487</v>
      </c>
      <c r="K266" s="2" t="s">
        <v>555</v>
      </c>
      <c r="L266" t="s">
        <v>597</v>
      </c>
      <c r="O266" t="s">
        <v>446</v>
      </c>
      <c r="P266" t="s">
        <v>446</v>
      </c>
      <c r="Q266">
        <v>5.8</v>
      </c>
      <c r="R266">
        <v>6</v>
      </c>
      <c r="S266">
        <v>5.8</v>
      </c>
      <c r="T266">
        <v>6.2</v>
      </c>
      <c r="U266" s="17">
        <f t="shared" si="22"/>
        <v>5.898305084745763</v>
      </c>
      <c r="V266" s="17">
        <f t="shared" si="23"/>
        <v>5.9933333333333341</v>
      </c>
      <c r="W266" t="s">
        <v>557</v>
      </c>
      <c r="X266" t="s">
        <v>444</v>
      </c>
      <c r="Y266" t="s">
        <v>627</v>
      </c>
      <c r="AA266" s="17">
        <f t="shared" si="24"/>
        <v>0.8335467671060881</v>
      </c>
      <c r="AB266" s="17">
        <f t="shared" si="24"/>
        <v>1.0478014184397146</v>
      </c>
    </row>
    <row r="267" spans="1:28" x14ac:dyDescent="0.35">
      <c r="A267" s="1" t="s">
        <v>281</v>
      </c>
      <c r="B267">
        <v>17</v>
      </c>
      <c r="C267">
        <v>1</v>
      </c>
      <c r="D267" s="3" t="s">
        <v>216</v>
      </c>
      <c r="E267">
        <v>13.6</v>
      </c>
      <c r="F267">
        <v>13.3</v>
      </c>
      <c r="G267">
        <v>13.8</v>
      </c>
      <c r="H267">
        <v>13.6</v>
      </c>
      <c r="I267" s="17">
        <f t="shared" si="20"/>
        <v>13.448327137546467</v>
      </c>
      <c r="J267" s="17">
        <f t="shared" si="21"/>
        <v>13.6992700729927</v>
      </c>
      <c r="K267" s="2" t="s">
        <v>555</v>
      </c>
      <c r="L267" t="s">
        <v>597</v>
      </c>
      <c r="M267" t="s">
        <v>628</v>
      </c>
      <c r="O267" t="s">
        <v>464</v>
      </c>
      <c r="P267" t="s">
        <v>464</v>
      </c>
      <c r="Q267">
        <v>13</v>
      </c>
      <c r="R267">
        <v>13.4</v>
      </c>
      <c r="S267">
        <v>13.3</v>
      </c>
      <c r="T267">
        <v>13.3</v>
      </c>
      <c r="U267" s="17">
        <f t="shared" si="22"/>
        <v>13.196969696969697</v>
      </c>
      <c r="V267" s="17">
        <f t="shared" si="23"/>
        <v>13.3</v>
      </c>
      <c r="W267" t="s">
        <v>557</v>
      </c>
      <c r="X267" t="s">
        <v>444</v>
      </c>
      <c r="Y267" t="s">
        <v>445</v>
      </c>
      <c r="AA267" s="17">
        <f t="shared" si="24"/>
        <v>0.25135744057677023</v>
      </c>
      <c r="AB267" s="17">
        <f t="shared" si="24"/>
        <v>0.39927007299269945</v>
      </c>
    </row>
    <row r="268" spans="1:28" x14ac:dyDescent="0.35">
      <c r="A268" s="1" t="s">
        <v>289</v>
      </c>
      <c r="B268">
        <v>17</v>
      </c>
      <c r="C268">
        <v>2</v>
      </c>
      <c r="D268" s="3" t="s">
        <v>216</v>
      </c>
      <c r="E268">
        <v>10.9</v>
      </c>
      <c r="F268">
        <v>10.7</v>
      </c>
      <c r="G268">
        <v>10.8</v>
      </c>
      <c r="H268">
        <v>10.9</v>
      </c>
      <c r="I268" s="17">
        <f t="shared" si="20"/>
        <v>10.799074074074074</v>
      </c>
      <c r="J268" s="17">
        <f t="shared" si="21"/>
        <v>10.849769585253458</v>
      </c>
      <c r="K268" s="2" t="s">
        <v>555</v>
      </c>
      <c r="L268" t="s">
        <v>597</v>
      </c>
      <c r="O268" t="s">
        <v>464</v>
      </c>
      <c r="P268" t="s">
        <v>464</v>
      </c>
      <c r="Q268">
        <v>11.1</v>
      </c>
      <c r="R268">
        <v>11.4</v>
      </c>
      <c r="S268">
        <v>11.1</v>
      </c>
      <c r="T268">
        <v>10.9</v>
      </c>
      <c r="U268" s="17">
        <f t="shared" si="22"/>
        <v>11.247999999999999</v>
      </c>
      <c r="V268" s="17">
        <f t="shared" si="23"/>
        <v>10.99909090909091</v>
      </c>
      <c r="W268" t="s">
        <v>557</v>
      </c>
      <c r="X268" t="s">
        <v>444</v>
      </c>
      <c r="Y268" t="s">
        <v>629</v>
      </c>
      <c r="AA268" s="17">
        <f t="shared" si="24"/>
        <v>-0.44892592592592528</v>
      </c>
      <c r="AB268" s="17">
        <f t="shared" si="24"/>
        <v>-0.14932132383745156</v>
      </c>
    </row>
    <row r="269" spans="1:28" x14ac:dyDescent="0.35">
      <c r="A269" s="1" t="s">
        <v>290</v>
      </c>
      <c r="B269">
        <v>17</v>
      </c>
      <c r="C269">
        <v>3</v>
      </c>
      <c r="D269" s="3" t="s">
        <v>216</v>
      </c>
      <c r="E269">
        <v>14.5</v>
      </c>
      <c r="F269">
        <v>14.6</v>
      </c>
      <c r="G269">
        <v>14.7</v>
      </c>
      <c r="H269">
        <v>14.8</v>
      </c>
      <c r="I269" s="17">
        <f t="shared" si="20"/>
        <v>14.549828178694158</v>
      </c>
      <c r="J269" s="17">
        <f t="shared" si="21"/>
        <v>14.749830508474577</v>
      </c>
      <c r="K269" s="2" t="s">
        <v>555</v>
      </c>
      <c r="L269" t="s">
        <v>597</v>
      </c>
      <c r="O269" t="s">
        <v>464</v>
      </c>
      <c r="P269" t="s">
        <v>464</v>
      </c>
      <c r="Q269">
        <v>14.2</v>
      </c>
      <c r="R269">
        <v>14.2</v>
      </c>
      <c r="S269">
        <v>14.3</v>
      </c>
      <c r="T269">
        <v>14</v>
      </c>
      <c r="U269" s="17">
        <f t="shared" si="22"/>
        <v>14.2</v>
      </c>
      <c r="V269" s="17">
        <f t="shared" si="23"/>
        <v>14.148409893992934</v>
      </c>
      <c r="W269" t="s">
        <v>557</v>
      </c>
      <c r="X269" t="s">
        <v>444</v>
      </c>
      <c r="Y269" t="s">
        <v>629</v>
      </c>
      <c r="AA269" s="17">
        <f t="shared" si="24"/>
        <v>0.34982817869415861</v>
      </c>
      <c r="AB269" s="17">
        <f t="shared" si="24"/>
        <v>0.60142061448164341</v>
      </c>
    </row>
    <row r="270" spans="1:28" x14ac:dyDescent="0.35">
      <c r="A270" s="1" t="s">
        <v>291</v>
      </c>
      <c r="B270">
        <v>17</v>
      </c>
      <c r="C270" s="3">
        <v>4</v>
      </c>
      <c r="D270" s="3" t="s">
        <v>216</v>
      </c>
      <c r="E270">
        <v>9.9</v>
      </c>
      <c r="F270">
        <v>9.8000000000000007</v>
      </c>
      <c r="G270">
        <v>10.1</v>
      </c>
      <c r="H270">
        <v>10.1</v>
      </c>
      <c r="I270" s="17">
        <f t="shared" si="20"/>
        <v>9.8497461928934023</v>
      </c>
      <c r="J270" s="17">
        <f t="shared" si="21"/>
        <v>10.1</v>
      </c>
      <c r="K270" s="2" t="s">
        <v>555</v>
      </c>
      <c r="L270" t="s">
        <v>597</v>
      </c>
      <c r="O270" t="s">
        <v>464</v>
      </c>
      <c r="P270" t="s">
        <v>464</v>
      </c>
      <c r="Q270">
        <v>9.1999999999999993</v>
      </c>
      <c r="R270">
        <v>9.3000000000000007</v>
      </c>
      <c r="S270">
        <v>9.5</v>
      </c>
      <c r="T270">
        <v>9.5</v>
      </c>
      <c r="U270" s="17">
        <f t="shared" si="22"/>
        <v>9.2497297297297294</v>
      </c>
      <c r="V270" s="17">
        <f t="shared" si="23"/>
        <v>9.5</v>
      </c>
      <c r="W270" t="s">
        <v>557</v>
      </c>
      <c r="X270" t="s">
        <v>444</v>
      </c>
      <c r="Y270" t="s">
        <v>485</v>
      </c>
      <c r="AA270" s="17">
        <f t="shared" si="24"/>
        <v>0.60001646316367285</v>
      </c>
      <c r="AB270" s="17">
        <f t="shared" si="24"/>
        <v>0.59999999999999964</v>
      </c>
    </row>
    <row r="271" spans="1:28" x14ac:dyDescent="0.35">
      <c r="A271" s="1" t="s">
        <v>292</v>
      </c>
      <c r="B271">
        <v>17</v>
      </c>
      <c r="C271" s="3">
        <v>5</v>
      </c>
      <c r="D271" s="3" t="s">
        <v>216</v>
      </c>
      <c r="E271">
        <v>14</v>
      </c>
      <c r="F271">
        <v>13.6</v>
      </c>
      <c r="G271">
        <v>13.9</v>
      </c>
      <c r="H271">
        <v>13.7</v>
      </c>
      <c r="I271" s="17">
        <f t="shared" si="20"/>
        <v>13.797101449275363</v>
      </c>
      <c r="J271" s="17">
        <f t="shared" si="21"/>
        <v>13.79927536231884</v>
      </c>
      <c r="K271" s="2" t="s">
        <v>555</v>
      </c>
      <c r="L271" t="s">
        <v>597</v>
      </c>
      <c r="O271" t="s">
        <v>464</v>
      </c>
      <c r="P271" t="s">
        <v>464</v>
      </c>
      <c r="Q271">
        <v>13.4</v>
      </c>
      <c r="R271">
        <v>13.3</v>
      </c>
      <c r="S271">
        <v>13</v>
      </c>
      <c r="T271">
        <v>13.1</v>
      </c>
      <c r="U271" s="17">
        <f t="shared" si="22"/>
        <v>13.349812734082398</v>
      </c>
      <c r="V271" s="17">
        <f t="shared" si="23"/>
        <v>13.049808429118773</v>
      </c>
      <c r="W271" t="s">
        <v>557</v>
      </c>
      <c r="X271" t="s">
        <v>444</v>
      </c>
      <c r="Y271" t="s">
        <v>629</v>
      </c>
      <c r="AA271" s="17">
        <f t="shared" si="24"/>
        <v>0.44728871519296476</v>
      </c>
      <c r="AB271" s="17">
        <f t="shared" si="24"/>
        <v>0.74946693320006652</v>
      </c>
    </row>
    <row r="272" spans="1:28" x14ac:dyDescent="0.35">
      <c r="A272" s="1" t="s">
        <v>293</v>
      </c>
      <c r="B272">
        <v>17</v>
      </c>
      <c r="C272" s="3">
        <v>6</v>
      </c>
      <c r="D272" s="3" t="s">
        <v>216</v>
      </c>
      <c r="E272">
        <v>15</v>
      </c>
      <c r="F272">
        <v>14.5</v>
      </c>
      <c r="G272">
        <v>14.9</v>
      </c>
      <c r="H272">
        <v>14.6</v>
      </c>
      <c r="I272" s="17">
        <f t="shared" si="20"/>
        <v>14.745762711864405</v>
      </c>
      <c r="J272" s="17">
        <f t="shared" si="21"/>
        <v>14.748474576271185</v>
      </c>
      <c r="K272" s="2" t="s">
        <v>555</v>
      </c>
      <c r="L272" t="s">
        <v>597</v>
      </c>
      <c r="O272" t="s">
        <v>464</v>
      </c>
      <c r="P272" t="s">
        <v>464</v>
      </c>
      <c r="Q272">
        <v>14.1</v>
      </c>
      <c r="R272">
        <v>14.1</v>
      </c>
      <c r="S272">
        <v>14</v>
      </c>
      <c r="T272">
        <v>13.7</v>
      </c>
      <c r="U272" s="17">
        <f t="shared" si="22"/>
        <v>14.1</v>
      </c>
      <c r="V272" s="17">
        <f t="shared" si="23"/>
        <v>13.848375451263539</v>
      </c>
      <c r="W272" t="s">
        <v>557</v>
      </c>
      <c r="X272" t="s">
        <v>444</v>
      </c>
      <c r="Y272" t="s">
        <v>629</v>
      </c>
      <c r="AA272" s="17">
        <f t="shared" si="24"/>
        <v>0.64576271186440515</v>
      </c>
      <c r="AB272" s="17">
        <f t="shared" si="24"/>
        <v>0.90009912500764599</v>
      </c>
    </row>
    <row r="273" spans="1:28" x14ac:dyDescent="0.35">
      <c r="A273" s="1" t="s">
        <v>294</v>
      </c>
      <c r="B273">
        <v>17</v>
      </c>
      <c r="C273" s="3">
        <v>7</v>
      </c>
      <c r="D273" s="3" t="s">
        <v>216</v>
      </c>
      <c r="E273">
        <v>7.3</v>
      </c>
      <c r="F273">
        <v>6.7</v>
      </c>
      <c r="G273">
        <v>7.4</v>
      </c>
      <c r="H273">
        <v>6.9</v>
      </c>
      <c r="I273" s="17">
        <f t="shared" si="20"/>
        <v>6.9871428571428575</v>
      </c>
      <c r="J273" s="17">
        <f t="shared" si="21"/>
        <v>7.141258741258742</v>
      </c>
      <c r="K273" s="2" t="s">
        <v>555</v>
      </c>
      <c r="L273" t="s">
        <v>597</v>
      </c>
      <c r="M273" t="s">
        <v>628</v>
      </c>
      <c r="O273" t="s">
        <v>464</v>
      </c>
      <c r="P273" t="s">
        <v>464</v>
      </c>
      <c r="Q273">
        <v>5.7</v>
      </c>
      <c r="R273">
        <v>6.1</v>
      </c>
      <c r="S273">
        <v>7</v>
      </c>
      <c r="T273">
        <v>7.2</v>
      </c>
      <c r="U273" s="17">
        <f t="shared" si="22"/>
        <v>5.8932203389830509</v>
      </c>
      <c r="V273" s="17">
        <f t="shared" si="23"/>
        <v>7.098591549295775</v>
      </c>
      <c r="W273" t="s">
        <v>557</v>
      </c>
      <c r="X273" t="s">
        <v>444</v>
      </c>
      <c r="Y273" t="s">
        <v>445</v>
      </c>
      <c r="AA273" s="17">
        <f t="shared" si="24"/>
        <v>1.0939225181598067</v>
      </c>
      <c r="AB273" s="17">
        <f t="shared" si="24"/>
        <v>4.2667191962967088E-2</v>
      </c>
    </row>
    <row r="274" spans="1:28" x14ac:dyDescent="0.35">
      <c r="A274" s="1" t="s">
        <v>295</v>
      </c>
      <c r="B274">
        <v>17</v>
      </c>
      <c r="C274" s="3">
        <v>8</v>
      </c>
      <c r="D274" s="3" t="s">
        <v>216</v>
      </c>
      <c r="E274">
        <v>10.199999999999999</v>
      </c>
      <c r="F274">
        <v>9.8000000000000007</v>
      </c>
      <c r="G274">
        <v>10.1</v>
      </c>
      <c r="H274">
        <v>10</v>
      </c>
      <c r="I274" s="17">
        <f t="shared" si="20"/>
        <v>9.9960000000000004</v>
      </c>
      <c r="J274" s="17">
        <f t="shared" si="21"/>
        <v>10.049751243781094</v>
      </c>
      <c r="K274" s="2" t="s">
        <v>555</v>
      </c>
      <c r="L274" t="s">
        <v>597</v>
      </c>
      <c r="M274" t="s">
        <v>628</v>
      </c>
      <c r="O274" t="s">
        <v>464</v>
      </c>
      <c r="P274" t="s">
        <v>464</v>
      </c>
      <c r="Q274">
        <v>9.6</v>
      </c>
      <c r="R274">
        <v>9.8000000000000007</v>
      </c>
      <c r="S274">
        <v>9.4</v>
      </c>
      <c r="T274">
        <v>9.8000000000000007</v>
      </c>
      <c r="U274" s="17">
        <f t="shared" si="22"/>
        <v>9.6989690721649495</v>
      </c>
      <c r="V274" s="17">
        <f t="shared" si="23"/>
        <v>9.5958333333333332</v>
      </c>
      <c r="W274" t="s">
        <v>557</v>
      </c>
      <c r="X274" t="s">
        <v>444</v>
      </c>
      <c r="Y274" t="s">
        <v>629</v>
      </c>
      <c r="AA274" s="17">
        <f t="shared" si="24"/>
        <v>0.29703092783505092</v>
      </c>
      <c r="AB274" s="17">
        <f t="shared" si="24"/>
        <v>0.45391791044776042</v>
      </c>
    </row>
    <row r="275" spans="1:28" x14ac:dyDescent="0.35">
      <c r="A275" s="1" t="s">
        <v>296</v>
      </c>
      <c r="B275">
        <v>17</v>
      </c>
      <c r="C275" s="3">
        <v>9</v>
      </c>
      <c r="D275" s="3" t="s">
        <v>216</v>
      </c>
      <c r="E275">
        <v>11.7</v>
      </c>
      <c r="F275">
        <v>11.6</v>
      </c>
      <c r="G275">
        <v>11.5</v>
      </c>
      <c r="H275">
        <v>11.4</v>
      </c>
      <c r="I275" s="17">
        <f t="shared" si="20"/>
        <v>11.649785407725322</v>
      </c>
      <c r="J275" s="17">
        <f t="shared" si="21"/>
        <v>11.449781659388647</v>
      </c>
      <c r="K275" s="2" t="s">
        <v>555</v>
      </c>
      <c r="L275" t="s">
        <v>597</v>
      </c>
      <c r="O275" t="s">
        <v>464</v>
      </c>
      <c r="P275" t="s">
        <v>464</v>
      </c>
      <c r="Q275">
        <v>11.2</v>
      </c>
      <c r="R275">
        <v>11.4</v>
      </c>
      <c r="S275">
        <v>11.1</v>
      </c>
      <c r="T275">
        <v>11</v>
      </c>
      <c r="U275" s="17">
        <f t="shared" si="22"/>
        <v>11.299115044247786</v>
      </c>
      <c r="V275" s="17">
        <f t="shared" si="23"/>
        <v>11.049773755656108</v>
      </c>
      <c r="W275" t="s">
        <v>557</v>
      </c>
      <c r="X275" t="s">
        <v>444</v>
      </c>
      <c r="Y275" t="s">
        <v>445</v>
      </c>
      <c r="AA275" s="17">
        <f t="shared" si="24"/>
        <v>0.35067036347753522</v>
      </c>
      <c r="AB275" s="17">
        <f t="shared" si="24"/>
        <v>0.40000790373253814</v>
      </c>
    </row>
    <row r="276" spans="1:28" x14ac:dyDescent="0.35">
      <c r="A276" s="1" t="s">
        <v>282</v>
      </c>
      <c r="B276">
        <v>17</v>
      </c>
      <c r="C276">
        <v>10</v>
      </c>
      <c r="D276" s="3" t="s">
        <v>216</v>
      </c>
      <c r="E276" s="14">
        <v>11.5</v>
      </c>
      <c r="F276">
        <v>11.6</v>
      </c>
      <c r="G276">
        <v>11.8</v>
      </c>
      <c r="H276">
        <v>11.7</v>
      </c>
      <c r="I276" s="17">
        <f t="shared" si="20"/>
        <v>11.54978354978355</v>
      </c>
      <c r="J276" s="17">
        <f t="shared" si="21"/>
        <v>11.749787234042554</v>
      </c>
      <c r="K276" s="2" t="s">
        <v>555</v>
      </c>
      <c r="L276" t="s">
        <v>597</v>
      </c>
      <c r="M276" t="s">
        <v>630</v>
      </c>
      <c r="O276" t="s">
        <v>464</v>
      </c>
      <c r="P276" t="s">
        <v>464</v>
      </c>
      <c r="Q276">
        <v>10.5</v>
      </c>
      <c r="R276">
        <v>10.6</v>
      </c>
      <c r="S276">
        <v>10.7</v>
      </c>
      <c r="T276">
        <v>11.2</v>
      </c>
      <c r="U276" s="17">
        <f t="shared" si="22"/>
        <v>10.549763033175356</v>
      </c>
      <c r="V276" s="17">
        <f t="shared" si="23"/>
        <v>10.944292237442921</v>
      </c>
      <c r="W276" t="s">
        <v>557</v>
      </c>
      <c r="X276" t="s">
        <v>444</v>
      </c>
      <c r="Y276" t="s">
        <v>445</v>
      </c>
      <c r="AA276" s="17">
        <f t="shared" si="24"/>
        <v>1.0000205166081937</v>
      </c>
      <c r="AB276" s="17">
        <f t="shared" si="24"/>
        <v>0.80549499659963253</v>
      </c>
    </row>
    <row r="277" spans="1:28" x14ac:dyDescent="0.35">
      <c r="A277" s="1" t="s">
        <v>283</v>
      </c>
      <c r="B277">
        <v>17</v>
      </c>
      <c r="C277">
        <v>11</v>
      </c>
      <c r="D277" s="3" t="s">
        <v>216</v>
      </c>
      <c r="E277">
        <v>11.2</v>
      </c>
      <c r="F277">
        <v>10.9</v>
      </c>
      <c r="G277">
        <v>11.3</v>
      </c>
      <c r="H277">
        <v>11</v>
      </c>
      <c r="I277" s="17">
        <f t="shared" si="20"/>
        <v>11.047963800904977</v>
      </c>
      <c r="J277" s="17">
        <f t="shared" si="21"/>
        <v>11.147982062780269</v>
      </c>
      <c r="K277" s="2" t="s">
        <v>555</v>
      </c>
      <c r="L277" t="s">
        <v>597</v>
      </c>
      <c r="M277" t="s">
        <v>630</v>
      </c>
      <c r="O277" t="s">
        <v>464</v>
      </c>
      <c r="P277" t="s">
        <v>464</v>
      </c>
      <c r="Q277">
        <v>10.1</v>
      </c>
      <c r="R277">
        <v>10.3</v>
      </c>
      <c r="S277">
        <v>10.1</v>
      </c>
      <c r="T277">
        <v>9.9</v>
      </c>
      <c r="U277" s="17">
        <f t="shared" si="22"/>
        <v>10.199019607843137</v>
      </c>
      <c r="V277" s="17">
        <f t="shared" si="23"/>
        <v>9.9989999999999988</v>
      </c>
      <c r="W277" t="s">
        <v>557</v>
      </c>
      <c r="X277" t="s">
        <v>444</v>
      </c>
      <c r="Y277" t="s">
        <v>445</v>
      </c>
      <c r="AA277" s="17">
        <f t="shared" si="24"/>
        <v>0.84894419306183977</v>
      </c>
      <c r="AB277" s="17">
        <f t="shared" si="24"/>
        <v>1.14898206278027</v>
      </c>
    </row>
    <row r="278" spans="1:28" x14ac:dyDescent="0.35">
      <c r="A278" s="1" t="s">
        <v>284</v>
      </c>
      <c r="B278">
        <v>17</v>
      </c>
      <c r="C278">
        <v>12</v>
      </c>
      <c r="D278" s="3" t="s">
        <v>216</v>
      </c>
      <c r="E278">
        <v>11.2</v>
      </c>
      <c r="F278">
        <v>11</v>
      </c>
      <c r="G278">
        <v>11.4</v>
      </c>
      <c r="H278">
        <v>11.2</v>
      </c>
      <c r="I278" s="17">
        <f t="shared" si="20"/>
        <v>11.099099099099099</v>
      </c>
      <c r="J278" s="17">
        <f t="shared" si="21"/>
        <v>11.299115044247786</v>
      </c>
      <c r="K278" s="2" t="s">
        <v>555</v>
      </c>
      <c r="L278" t="s">
        <v>597</v>
      </c>
      <c r="O278" t="s">
        <v>464</v>
      </c>
      <c r="P278" t="s">
        <v>464</v>
      </c>
      <c r="Q278">
        <v>10.7</v>
      </c>
      <c r="R278">
        <v>11</v>
      </c>
      <c r="S278">
        <v>11.1</v>
      </c>
      <c r="T278">
        <v>11.3</v>
      </c>
      <c r="U278" s="17">
        <f t="shared" si="22"/>
        <v>10.847926267281105</v>
      </c>
      <c r="V278" s="17">
        <f t="shared" si="23"/>
        <v>11.199107142857143</v>
      </c>
      <c r="W278" t="s">
        <v>557</v>
      </c>
      <c r="X278" t="s">
        <v>444</v>
      </c>
      <c r="Y278" t="s">
        <v>629</v>
      </c>
      <c r="AA278" s="17">
        <f t="shared" si="24"/>
        <v>0.25117283181799444</v>
      </c>
      <c r="AB278" s="17">
        <f t="shared" si="24"/>
        <v>0.10000790139064364</v>
      </c>
    </row>
    <row r="279" spans="1:28" x14ac:dyDescent="0.35">
      <c r="A279" s="1" t="s">
        <v>285</v>
      </c>
      <c r="B279">
        <v>17</v>
      </c>
      <c r="C279">
        <v>13</v>
      </c>
      <c r="D279" s="3" t="s">
        <v>216</v>
      </c>
      <c r="E279">
        <v>7.4</v>
      </c>
      <c r="F279">
        <v>7.4</v>
      </c>
      <c r="G279">
        <v>7.6</v>
      </c>
      <c r="H279">
        <v>7.2</v>
      </c>
      <c r="I279" s="17">
        <f t="shared" si="20"/>
        <v>7.4000000000000012</v>
      </c>
      <c r="J279" s="17">
        <f t="shared" si="21"/>
        <v>7.3945945945945937</v>
      </c>
      <c r="K279" s="2" t="s">
        <v>555</v>
      </c>
      <c r="L279" t="s">
        <v>597</v>
      </c>
      <c r="M279" t="s">
        <v>630</v>
      </c>
      <c r="O279" t="s">
        <v>464</v>
      </c>
      <c r="P279" t="s">
        <v>464</v>
      </c>
      <c r="Q279">
        <v>7</v>
      </c>
      <c r="R279">
        <v>7.2</v>
      </c>
      <c r="S279">
        <v>7.2</v>
      </c>
      <c r="T279">
        <v>7.3</v>
      </c>
      <c r="U279" s="17">
        <f t="shared" si="22"/>
        <v>7.098591549295775</v>
      </c>
      <c r="V279" s="17">
        <f t="shared" si="23"/>
        <v>7.2496551724137932</v>
      </c>
      <c r="W279" t="s">
        <v>557</v>
      </c>
      <c r="X279" t="s">
        <v>444</v>
      </c>
      <c r="Y279" t="s">
        <v>559</v>
      </c>
      <c r="AA279" s="17">
        <f t="shared" si="24"/>
        <v>0.30140845070422628</v>
      </c>
      <c r="AB279" s="17">
        <f t="shared" si="24"/>
        <v>0.14493942218080047</v>
      </c>
    </row>
    <row r="280" spans="1:28" x14ac:dyDescent="0.35">
      <c r="A280" s="1" t="s">
        <v>286</v>
      </c>
      <c r="B280">
        <v>17</v>
      </c>
      <c r="C280">
        <v>14</v>
      </c>
      <c r="D280" s="3" t="s">
        <v>216</v>
      </c>
      <c r="E280">
        <v>10.199999999999999</v>
      </c>
      <c r="F280">
        <v>9.9</v>
      </c>
      <c r="G280">
        <v>9.9</v>
      </c>
      <c r="H280">
        <v>10.199999999999999</v>
      </c>
      <c r="I280" s="17">
        <f t="shared" si="20"/>
        <v>10.047761194029849</v>
      </c>
      <c r="J280" s="17">
        <f t="shared" si="21"/>
        <v>10.047761194029849</v>
      </c>
      <c r="K280" s="2" t="s">
        <v>555</v>
      </c>
      <c r="L280" t="s">
        <v>597</v>
      </c>
      <c r="O280" t="s">
        <v>464</v>
      </c>
      <c r="P280" t="s">
        <v>464</v>
      </c>
      <c r="Q280">
        <v>9.1999999999999993</v>
      </c>
      <c r="R280">
        <v>9.5</v>
      </c>
      <c r="S280">
        <v>9.5</v>
      </c>
      <c r="T280">
        <v>9.4</v>
      </c>
      <c r="U280" s="17">
        <f t="shared" si="22"/>
        <v>9.3475935828877006</v>
      </c>
      <c r="V280" s="17">
        <f t="shared" si="23"/>
        <v>9.4497354497354511</v>
      </c>
      <c r="W280" t="s">
        <v>557</v>
      </c>
      <c r="X280" t="s">
        <v>444</v>
      </c>
      <c r="Y280" t="s">
        <v>629</v>
      </c>
      <c r="AA280" s="17">
        <f t="shared" si="24"/>
        <v>0.70016761114214887</v>
      </c>
      <c r="AB280" s="17">
        <f t="shared" si="24"/>
        <v>0.59802574429439836</v>
      </c>
    </row>
    <row r="281" spans="1:28" x14ac:dyDescent="0.35">
      <c r="A281" s="1" t="s">
        <v>287</v>
      </c>
      <c r="B281">
        <v>17</v>
      </c>
      <c r="C281">
        <v>15</v>
      </c>
      <c r="D281" s="3" t="s">
        <v>216</v>
      </c>
      <c r="E281">
        <v>11.1</v>
      </c>
      <c r="F281">
        <v>11.2</v>
      </c>
      <c r="G281">
        <v>11.3</v>
      </c>
      <c r="H281">
        <v>11.2</v>
      </c>
      <c r="I281" s="17">
        <f t="shared" si="20"/>
        <v>11.149775784753363</v>
      </c>
      <c r="J281" s="17">
        <f t="shared" si="21"/>
        <v>11.249777777777778</v>
      </c>
      <c r="K281" s="2" t="s">
        <v>555</v>
      </c>
      <c r="L281" t="s">
        <v>597</v>
      </c>
      <c r="O281" t="s">
        <v>464</v>
      </c>
      <c r="P281" t="s">
        <v>464</v>
      </c>
      <c r="Q281">
        <v>11.2</v>
      </c>
      <c r="R281">
        <v>11</v>
      </c>
      <c r="S281">
        <v>10.9</v>
      </c>
      <c r="T281">
        <v>10.8</v>
      </c>
      <c r="U281" s="17">
        <f t="shared" si="22"/>
        <v>11.099099099099099</v>
      </c>
      <c r="V281" s="17">
        <f t="shared" si="23"/>
        <v>10.849769585253458</v>
      </c>
      <c r="W281" t="s">
        <v>557</v>
      </c>
      <c r="X281" t="s">
        <v>444</v>
      </c>
      <c r="Y281" t="s">
        <v>631</v>
      </c>
      <c r="AA281" s="17">
        <f t="shared" si="24"/>
        <v>5.0676685654263309E-2</v>
      </c>
      <c r="AB281" s="17">
        <f t="shared" si="24"/>
        <v>0.40000819252431974</v>
      </c>
    </row>
    <row r="282" spans="1:28" x14ac:dyDescent="0.35">
      <c r="A282" s="1" t="s">
        <v>288</v>
      </c>
      <c r="B282">
        <v>17</v>
      </c>
      <c r="C282">
        <v>16</v>
      </c>
      <c r="D282" s="3" t="s">
        <v>216</v>
      </c>
      <c r="E282">
        <v>12.8</v>
      </c>
      <c r="F282">
        <v>12.4</v>
      </c>
      <c r="G282">
        <v>13</v>
      </c>
      <c r="H282">
        <v>12.8</v>
      </c>
      <c r="I282" s="17">
        <f t="shared" si="20"/>
        <v>12.596825396825398</v>
      </c>
      <c r="J282" s="17">
        <f t="shared" si="21"/>
        <v>12.89922480620155</v>
      </c>
      <c r="K282" s="2" t="s">
        <v>555</v>
      </c>
      <c r="L282" t="s">
        <v>597</v>
      </c>
      <c r="O282" t="s">
        <v>464</v>
      </c>
      <c r="P282" t="s">
        <v>464</v>
      </c>
      <c r="Q282">
        <v>12.5</v>
      </c>
      <c r="R282">
        <v>12.4</v>
      </c>
      <c r="S282">
        <v>12.7</v>
      </c>
      <c r="T282">
        <v>12.6</v>
      </c>
      <c r="U282" s="17">
        <f t="shared" si="22"/>
        <v>12.449799196787149</v>
      </c>
      <c r="V282" s="17">
        <f t="shared" si="23"/>
        <v>12.649802371541503</v>
      </c>
      <c r="W282" t="s">
        <v>557</v>
      </c>
      <c r="X282" t="s">
        <v>444</v>
      </c>
      <c r="Y282" t="s">
        <v>632</v>
      </c>
      <c r="AA282" s="17">
        <f t="shared" si="24"/>
        <v>0.1470262000382494</v>
      </c>
      <c r="AB282" s="17">
        <f t="shared" si="24"/>
        <v>0.24942243466004754</v>
      </c>
    </row>
    <row r="283" spans="1:28" x14ac:dyDescent="0.35">
      <c r="A283" s="1" t="s">
        <v>633</v>
      </c>
      <c r="B283">
        <v>18</v>
      </c>
      <c r="C283">
        <v>1</v>
      </c>
      <c r="D283" s="3" t="s">
        <v>233</v>
      </c>
      <c r="E283">
        <v>10.1</v>
      </c>
      <c r="F283">
        <v>10.3</v>
      </c>
      <c r="G283">
        <v>10.3</v>
      </c>
      <c r="H283">
        <v>10.6</v>
      </c>
      <c r="I283" s="17">
        <f t="shared" si="20"/>
        <v>10.199019607843137</v>
      </c>
      <c r="J283" s="17">
        <f t="shared" si="21"/>
        <v>10.447846889952153</v>
      </c>
      <c r="K283" s="2" t="s">
        <v>555</v>
      </c>
      <c r="L283" t="s">
        <v>597</v>
      </c>
      <c r="O283" t="s">
        <v>450</v>
      </c>
      <c r="P283" t="s">
        <v>450</v>
      </c>
      <c r="Q283">
        <v>9.4</v>
      </c>
      <c r="S283">
        <v>10.6</v>
      </c>
      <c r="U283" s="17">
        <f t="shared" si="22"/>
        <v>9.4</v>
      </c>
      <c r="V283" s="17">
        <f t="shared" si="23"/>
        <v>10.6</v>
      </c>
      <c r="W283" t="s">
        <v>557</v>
      </c>
      <c r="X283" t="s">
        <v>444</v>
      </c>
      <c r="Y283" t="s">
        <v>634</v>
      </c>
      <c r="AA283" s="17">
        <f t="shared" si="24"/>
        <v>0.79901960784313708</v>
      </c>
      <c r="AB283" s="17">
        <f t="shared" si="24"/>
        <v>-0.1521531100478466</v>
      </c>
    </row>
    <row r="284" spans="1:28" x14ac:dyDescent="0.35">
      <c r="A284" s="1" t="s">
        <v>635</v>
      </c>
      <c r="B284">
        <v>18</v>
      </c>
      <c r="C284">
        <v>1</v>
      </c>
      <c r="D284" s="3" t="s">
        <v>233</v>
      </c>
      <c r="I284" s="17" t="e">
        <f t="shared" si="20"/>
        <v>#N/A</v>
      </c>
      <c r="J284" s="17" t="e">
        <f t="shared" si="21"/>
        <v>#N/A</v>
      </c>
      <c r="K284" s="2"/>
      <c r="O284" t="s">
        <v>450</v>
      </c>
      <c r="P284" t="s">
        <v>450</v>
      </c>
      <c r="Q284">
        <v>8.6</v>
      </c>
      <c r="R284">
        <v>8.8000000000000007</v>
      </c>
      <c r="S284">
        <v>9.5</v>
      </c>
      <c r="T284">
        <v>9.3000000000000007</v>
      </c>
      <c r="U284" s="17">
        <f t="shared" si="22"/>
        <v>8.6988505747126439</v>
      </c>
      <c r="V284" s="17">
        <f t="shared" si="23"/>
        <v>9.3989361702127674</v>
      </c>
      <c r="W284" t="s">
        <v>557</v>
      </c>
      <c r="X284" t="s">
        <v>444</v>
      </c>
      <c r="Y284" t="s">
        <v>445</v>
      </c>
      <c r="AA284" s="17" t="str">
        <f t="shared" si="24"/>
        <v/>
      </c>
      <c r="AB284" s="17" t="str">
        <f t="shared" si="24"/>
        <v/>
      </c>
    </row>
    <row r="285" spans="1:28" x14ac:dyDescent="0.35">
      <c r="A285" s="1" t="s">
        <v>305</v>
      </c>
      <c r="B285">
        <v>18</v>
      </c>
      <c r="C285">
        <v>2</v>
      </c>
      <c r="D285" s="3" t="s">
        <v>233</v>
      </c>
      <c r="E285">
        <v>11</v>
      </c>
      <c r="F285">
        <v>11</v>
      </c>
      <c r="G285">
        <v>11</v>
      </c>
      <c r="H285">
        <v>10.8</v>
      </c>
      <c r="I285" s="17">
        <f t="shared" si="20"/>
        <v>11</v>
      </c>
      <c r="J285" s="17">
        <f t="shared" si="21"/>
        <v>10.899082568807339</v>
      </c>
      <c r="K285" s="2" t="s">
        <v>555</v>
      </c>
      <c r="L285" t="s">
        <v>597</v>
      </c>
      <c r="O285" t="s">
        <v>450</v>
      </c>
      <c r="P285" t="s">
        <v>450</v>
      </c>
      <c r="Q285">
        <v>10.1</v>
      </c>
      <c r="R285">
        <v>10.199999999999999</v>
      </c>
      <c r="S285">
        <v>10.1</v>
      </c>
      <c r="T285">
        <v>10.3</v>
      </c>
      <c r="U285" s="17">
        <f t="shared" si="22"/>
        <v>10.14975369458128</v>
      </c>
      <c r="V285" s="17">
        <f t="shared" si="23"/>
        <v>10.199019607843137</v>
      </c>
      <c r="W285" t="s">
        <v>557</v>
      </c>
      <c r="X285" t="s">
        <v>444</v>
      </c>
      <c r="Y285" t="s">
        <v>542</v>
      </c>
      <c r="AA285" s="17">
        <f t="shared" si="24"/>
        <v>0.85024630541871993</v>
      </c>
      <c r="AB285" s="17">
        <f t="shared" si="24"/>
        <v>0.70006296096420151</v>
      </c>
    </row>
    <row r="286" spans="1:28" x14ac:dyDescent="0.35">
      <c r="A286" s="1" t="s">
        <v>306</v>
      </c>
      <c r="B286">
        <v>18</v>
      </c>
      <c r="C286">
        <v>3</v>
      </c>
      <c r="D286" s="3" t="s">
        <v>233</v>
      </c>
      <c r="E286">
        <v>9</v>
      </c>
      <c r="F286">
        <v>9.1999999999999993</v>
      </c>
      <c r="G286">
        <v>8.6999999999999993</v>
      </c>
      <c r="H286">
        <v>8.8000000000000007</v>
      </c>
      <c r="I286" s="17">
        <f t="shared" si="20"/>
        <v>9.0989010989010985</v>
      </c>
      <c r="J286" s="17">
        <f t="shared" si="21"/>
        <v>8.7497142857142851</v>
      </c>
      <c r="K286" s="2" t="s">
        <v>555</v>
      </c>
      <c r="L286" t="s">
        <v>597</v>
      </c>
      <c r="O286" t="s">
        <v>450</v>
      </c>
      <c r="P286" t="s">
        <v>450</v>
      </c>
      <c r="Q286">
        <v>8.3000000000000007</v>
      </c>
      <c r="R286">
        <v>8.3000000000000007</v>
      </c>
      <c r="S286">
        <v>8.1</v>
      </c>
      <c r="T286">
        <v>8.1</v>
      </c>
      <c r="U286" s="17">
        <f t="shared" si="22"/>
        <v>8.3000000000000007</v>
      </c>
      <c r="V286" s="17">
        <f t="shared" si="23"/>
        <v>8.1</v>
      </c>
      <c r="W286" t="s">
        <v>557</v>
      </c>
      <c r="X286" t="s">
        <v>444</v>
      </c>
      <c r="Y286" t="s">
        <v>542</v>
      </c>
      <c r="AA286" s="17">
        <f t="shared" si="24"/>
        <v>0.79890109890109784</v>
      </c>
      <c r="AB286" s="17">
        <f t="shared" si="24"/>
        <v>0.64971428571428547</v>
      </c>
    </row>
    <row r="287" spans="1:28" x14ac:dyDescent="0.35">
      <c r="A287" s="1" t="s">
        <v>636</v>
      </c>
      <c r="B287">
        <v>18</v>
      </c>
      <c r="C287" s="3">
        <v>4</v>
      </c>
      <c r="D287" s="3" t="s">
        <v>233</v>
      </c>
      <c r="E287">
        <v>13.8</v>
      </c>
      <c r="F287">
        <v>13.7</v>
      </c>
      <c r="G287">
        <v>13.8</v>
      </c>
      <c r="H287">
        <v>13.8</v>
      </c>
      <c r="I287" s="17">
        <f t="shared" si="20"/>
        <v>13.749818181818181</v>
      </c>
      <c r="J287" s="17">
        <f t="shared" si="21"/>
        <v>13.799999999999999</v>
      </c>
      <c r="K287" s="2" t="s">
        <v>555</v>
      </c>
      <c r="L287" t="s">
        <v>597</v>
      </c>
      <c r="O287" t="s">
        <v>450</v>
      </c>
      <c r="P287" t="s">
        <v>446</v>
      </c>
      <c r="Q287">
        <v>12.5</v>
      </c>
      <c r="S287">
        <v>13.5</v>
      </c>
      <c r="U287" s="17">
        <f t="shared" si="22"/>
        <v>12.5</v>
      </c>
      <c r="V287" s="17">
        <f t="shared" si="23"/>
        <v>13.5</v>
      </c>
      <c r="W287" t="s">
        <v>557</v>
      </c>
      <c r="X287" t="s">
        <v>444</v>
      </c>
      <c r="Y287" t="s">
        <v>637</v>
      </c>
      <c r="AA287" s="17">
        <f t="shared" si="24"/>
        <v>1.2498181818181813</v>
      </c>
      <c r="AB287" s="17">
        <f t="shared" si="24"/>
        <v>0.29999999999999893</v>
      </c>
    </row>
    <row r="288" spans="1:28" x14ac:dyDescent="0.35">
      <c r="A288" s="1" t="s">
        <v>368</v>
      </c>
      <c r="B288">
        <v>18</v>
      </c>
      <c r="C288" s="3">
        <v>4</v>
      </c>
      <c r="D288" s="3" t="s">
        <v>233</v>
      </c>
      <c r="I288" s="17" t="e">
        <f t="shared" si="20"/>
        <v>#N/A</v>
      </c>
      <c r="J288" s="17" t="e">
        <f t="shared" si="21"/>
        <v>#N/A</v>
      </c>
      <c r="K288" s="2"/>
      <c r="O288" t="s">
        <v>450</v>
      </c>
      <c r="P288" t="s">
        <v>446</v>
      </c>
      <c r="Q288">
        <v>10.6</v>
      </c>
      <c r="R288">
        <v>10.4</v>
      </c>
      <c r="S288">
        <v>11.2</v>
      </c>
      <c r="T288">
        <v>10.7</v>
      </c>
      <c r="U288" s="17">
        <f t="shared" si="22"/>
        <v>10.499047619047619</v>
      </c>
      <c r="V288" s="17">
        <f t="shared" si="23"/>
        <v>10.944292237442921</v>
      </c>
      <c r="W288" t="s">
        <v>557</v>
      </c>
      <c r="X288" t="s">
        <v>444</v>
      </c>
      <c r="AA288" s="17" t="str">
        <f t="shared" si="24"/>
        <v/>
      </c>
      <c r="AB288" s="17" t="str">
        <f t="shared" si="24"/>
        <v/>
      </c>
    </row>
    <row r="289" spans="1:28" x14ac:dyDescent="0.35">
      <c r="A289" s="1" t="s">
        <v>308</v>
      </c>
      <c r="B289">
        <v>18</v>
      </c>
      <c r="C289" s="3">
        <v>5</v>
      </c>
      <c r="D289" s="3" t="s">
        <v>233</v>
      </c>
      <c r="E289">
        <v>10.4</v>
      </c>
      <c r="F289">
        <v>10.199999999999999</v>
      </c>
      <c r="G289">
        <v>10.5</v>
      </c>
      <c r="H289">
        <v>10.4</v>
      </c>
      <c r="I289" s="17">
        <f t="shared" si="20"/>
        <v>10.299029126213592</v>
      </c>
      <c r="J289" s="17">
        <f t="shared" si="21"/>
        <v>10.44976076555024</v>
      </c>
      <c r="K289" s="2" t="s">
        <v>555</v>
      </c>
      <c r="L289" t="s">
        <v>597</v>
      </c>
      <c r="O289" t="s">
        <v>446</v>
      </c>
      <c r="P289" t="s">
        <v>446</v>
      </c>
      <c r="Q289">
        <v>10</v>
      </c>
      <c r="R289">
        <v>10.199999999999999</v>
      </c>
      <c r="S289">
        <v>10</v>
      </c>
      <c r="T289">
        <v>9.6999999999999993</v>
      </c>
      <c r="U289" s="17">
        <f t="shared" si="22"/>
        <v>10.099009900990097</v>
      </c>
      <c r="V289" s="17">
        <f t="shared" si="23"/>
        <v>9.8477157360406089</v>
      </c>
      <c r="W289" t="s">
        <v>557</v>
      </c>
      <c r="X289" t="s">
        <v>444</v>
      </c>
      <c r="Y289" t="s">
        <v>475</v>
      </c>
      <c r="AA289" s="17">
        <f t="shared" si="24"/>
        <v>0.20001922522349425</v>
      </c>
      <c r="AB289" s="17">
        <f t="shared" si="24"/>
        <v>0.60204502950963068</v>
      </c>
    </row>
    <row r="290" spans="1:28" x14ac:dyDescent="0.35">
      <c r="A290" s="1" t="s">
        <v>309</v>
      </c>
      <c r="B290">
        <v>18</v>
      </c>
      <c r="C290" s="3">
        <v>6</v>
      </c>
      <c r="D290" s="3" t="s">
        <v>233</v>
      </c>
      <c r="E290">
        <v>8.8000000000000007</v>
      </c>
      <c r="F290">
        <v>9.1</v>
      </c>
      <c r="G290">
        <v>8.6999999999999993</v>
      </c>
      <c r="H290">
        <v>9.3000000000000007</v>
      </c>
      <c r="I290" s="17">
        <f t="shared" si="20"/>
        <v>8.947486033519553</v>
      </c>
      <c r="J290" s="17">
        <f t="shared" si="21"/>
        <v>8.99</v>
      </c>
      <c r="K290" s="2" t="s">
        <v>555</v>
      </c>
      <c r="L290" t="s">
        <v>597</v>
      </c>
      <c r="O290" t="s">
        <v>446</v>
      </c>
      <c r="P290" t="s">
        <v>446</v>
      </c>
      <c r="Q290">
        <v>8.1</v>
      </c>
      <c r="R290">
        <v>8</v>
      </c>
      <c r="S290">
        <v>8.3000000000000007</v>
      </c>
      <c r="T290">
        <v>8.4</v>
      </c>
      <c r="U290" s="17">
        <f t="shared" si="22"/>
        <v>8.0496894409937898</v>
      </c>
      <c r="V290" s="17">
        <f t="shared" si="23"/>
        <v>8.3497005988023965</v>
      </c>
      <c r="W290" t="s">
        <v>557</v>
      </c>
      <c r="X290" t="s">
        <v>444</v>
      </c>
      <c r="Y290" t="s">
        <v>604</v>
      </c>
      <c r="AA290" s="17">
        <f t="shared" si="24"/>
        <v>0.89779659252576316</v>
      </c>
      <c r="AB290" s="17">
        <f t="shared" si="24"/>
        <v>0.64029940119760376</v>
      </c>
    </row>
    <row r="291" spans="1:28" x14ac:dyDescent="0.35">
      <c r="A291" s="1" t="s">
        <v>310</v>
      </c>
      <c r="B291">
        <v>18</v>
      </c>
      <c r="C291" s="3">
        <v>7</v>
      </c>
      <c r="D291" s="3" t="s">
        <v>233</v>
      </c>
      <c r="E291">
        <v>7.5</v>
      </c>
      <c r="F291">
        <v>7.5</v>
      </c>
      <c r="G291">
        <v>7.1</v>
      </c>
      <c r="H291">
        <v>7.2</v>
      </c>
      <c r="I291" s="17">
        <f t="shared" si="20"/>
        <v>7.5</v>
      </c>
      <c r="J291" s="17">
        <f t="shared" si="21"/>
        <v>7.1496503496503498</v>
      </c>
      <c r="K291" s="2" t="s">
        <v>555</v>
      </c>
      <c r="L291" t="s">
        <v>597</v>
      </c>
      <c r="O291" t="s">
        <v>446</v>
      </c>
      <c r="P291" t="s">
        <v>446</v>
      </c>
      <c r="Q291">
        <v>7.1</v>
      </c>
      <c r="R291">
        <v>7</v>
      </c>
      <c r="S291">
        <v>6.9</v>
      </c>
      <c r="T291">
        <v>6.7</v>
      </c>
      <c r="U291" s="17">
        <f t="shared" si="22"/>
        <v>7.0496453900709231</v>
      </c>
      <c r="V291" s="17">
        <f t="shared" si="23"/>
        <v>6.798529411764707</v>
      </c>
      <c r="W291" t="s">
        <v>557</v>
      </c>
      <c r="X291" t="s">
        <v>444</v>
      </c>
      <c r="Y291" t="s">
        <v>604</v>
      </c>
      <c r="AA291" s="17">
        <f t="shared" si="24"/>
        <v>0.45035460992907694</v>
      </c>
      <c r="AB291" s="17">
        <f t="shared" si="24"/>
        <v>0.3511209378856428</v>
      </c>
    </row>
    <row r="292" spans="1:28" x14ac:dyDescent="0.35">
      <c r="A292" s="1" t="s">
        <v>638</v>
      </c>
      <c r="B292">
        <v>18</v>
      </c>
      <c r="C292" s="3">
        <v>8</v>
      </c>
      <c r="D292" s="3" t="s">
        <v>233</v>
      </c>
      <c r="E292">
        <v>10.8</v>
      </c>
      <c r="F292">
        <v>10.8</v>
      </c>
      <c r="G292">
        <v>11.2</v>
      </c>
      <c r="H292">
        <v>11.2</v>
      </c>
      <c r="I292" s="17">
        <f t="shared" si="20"/>
        <v>10.8</v>
      </c>
      <c r="J292" s="17">
        <f t="shared" si="21"/>
        <v>11.2</v>
      </c>
      <c r="K292" s="2" t="s">
        <v>555</v>
      </c>
      <c r="L292" t="s">
        <v>597</v>
      </c>
      <c r="Q292">
        <v>10.5</v>
      </c>
      <c r="S292">
        <v>10.7</v>
      </c>
      <c r="U292" s="17">
        <f t="shared" si="22"/>
        <v>10.5</v>
      </c>
      <c r="V292" s="17">
        <f t="shared" si="23"/>
        <v>10.7</v>
      </c>
      <c r="W292" t="s">
        <v>557</v>
      </c>
      <c r="X292" t="s">
        <v>444</v>
      </c>
      <c r="Y292" t="s">
        <v>639</v>
      </c>
      <c r="AA292" s="17">
        <f t="shared" si="24"/>
        <v>0.30000000000000071</v>
      </c>
      <c r="AB292" s="17">
        <f t="shared" si="24"/>
        <v>0.5</v>
      </c>
    </row>
    <row r="293" spans="1:28" x14ac:dyDescent="0.35">
      <c r="A293" s="1" t="s">
        <v>640</v>
      </c>
      <c r="B293">
        <v>18</v>
      </c>
      <c r="C293" s="3">
        <v>8</v>
      </c>
      <c r="D293" s="3" t="s">
        <v>233</v>
      </c>
      <c r="I293" s="17" t="e">
        <f t="shared" si="20"/>
        <v>#N/A</v>
      </c>
      <c r="J293" s="17" t="e">
        <f t="shared" si="21"/>
        <v>#N/A</v>
      </c>
      <c r="K293" s="2"/>
      <c r="O293" t="s">
        <v>446</v>
      </c>
      <c r="P293" t="s">
        <v>446</v>
      </c>
      <c r="Q293">
        <v>11.9</v>
      </c>
      <c r="R293">
        <v>11.7</v>
      </c>
      <c r="S293">
        <v>12</v>
      </c>
      <c r="T293">
        <v>12</v>
      </c>
      <c r="U293" s="17">
        <f t="shared" si="22"/>
        <v>11.79915254237288</v>
      </c>
      <c r="V293" s="17">
        <f t="shared" si="23"/>
        <v>12</v>
      </c>
      <c r="W293" t="s">
        <v>557</v>
      </c>
      <c r="X293" t="s">
        <v>444</v>
      </c>
      <c r="AA293" s="17" t="str">
        <f t="shared" si="24"/>
        <v/>
      </c>
      <c r="AB293" s="17" t="str">
        <f t="shared" si="24"/>
        <v/>
      </c>
    </row>
    <row r="294" spans="1:28" x14ac:dyDescent="0.35">
      <c r="A294" s="1" t="s">
        <v>312</v>
      </c>
      <c r="B294">
        <v>18</v>
      </c>
      <c r="C294" s="3">
        <v>9</v>
      </c>
      <c r="D294" s="3" t="s">
        <v>233</v>
      </c>
      <c r="E294">
        <v>10.7</v>
      </c>
      <c r="F294">
        <v>11</v>
      </c>
      <c r="G294">
        <v>10.7</v>
      </c>
      <c r="H294">
        <v>10.7</v>
      </c>
      <c r="I294" s="17">
        <f t="shared" si="20"/>
        <v>10.847926267281105</v>
      </c>
      <c r="J294" s="17">
        <f t="shared" si="21"/>
        <v>10.7</v>
      </c>
      <c r="K294" s="2" t="s">
        <v>555</v>
      </c>
      <c r="L294" t="s">
        <v>597</v>
      </c>
      <c r="O294" t="s">
        <v>446</v>
      </c>
      <c r="P294" t="s">
        <v>450</v>
      </c>
      <c r="Q294">
        <v>9.6999999999999993</v>
      </c>
      <c r="R294">
        <v>10</v>
      </c>
      <c r="S294">
        <v>9.6999999999999993</v>
      </c>
      <c r="T294">
        <v>9.9</v>
      </c>
      <c r="U294" s="17">
        <f t="shared" si="22"/>
        <v>9.8477157360406089</v>
      </c>
      <c r="V294" s="17">
        <f t="shared" si="23"/>
        <v>9.7989795918367335</v>
      </c>
      <c r="W294" t="s">
        <v>557</v>
      </c>
      <c r="X294" t="s">
        <v>444</v>
      </c>
      <c r="Y294" t="s">
        <v>641</v>
      </c>
      <c r="AA294" s="17">
        <f t="shared" si="24"/>
        <v>1.0002105312404961</v>
      </c>
      <c r="AB294" s="17">
        <f t="shared" si="24"/>
        <v>0.90102040816326578</v>
      </c>
    </row>
    <row r="295" spans="1:28" x14ac:dyDescent="0.35">
      <c r="A295" s="1" t="s">
        <v>298</v>
      </c>
      <c r="B295">
        <v>18</v>
      </c>
      <c r="C295">
        <v>10</v>
      </c>
      <c r="D295" s="3" t="s">
        <v>233</v>
      </c>
      <c r="E295">
        <v>9.6999999999999993</v>
      </c>
      <c r="F295">
        <v>9.8000000000000007</v>
      </c>
      <c r="G295">
        <v>9.6</v>
      </c>
      <c r="H295">
        <v>9.6999999999999993</v>
      </c>
      <c r="I295" s="17">
        <f t="shared" si="20"/>
        <v>9.7497435897435896</v>
      </c>
      <c r="J295" s="17">
        <f t="shared" si="21"/>
        <v>9.6497409326424872</v>
      </c>
      <c r="K295" s="2" t="s">
        <v>555</v>
      </c>
      <c r="L295" t="s">
        <v>597</v>
      </c>
      <c r="O295" t="s">
        <v>446</v>
      </c>
      <c r="P295" t="s">
        <v>446</v>
      </c>
      <c r="Q295">
        <v>8.5</v>
      </c>
      <c r="R295">
        <v>8.5</v>
      </c>
      <c r="S295">
        <v>8.5</v>
      </c>
      <c r="T295">
        <v>8.8000000000000007</v>
      </c>
      <c r="U295" s="17">
        <f t="shared" si="22"/>
        <v>8.5</v>
      </c>
      <c r="V295" s="17">
        <f t="shared" si="23"/>
        <v>8.6473988439306364</v>
      </c>
      <c r="W295" t="s">
        <v>557</v>
      </c>
      <c r="X295" t="s">
        <v>444</v>
      </c>
      <c r="Y295" t="s">
        <v>641</v>
      </c>
      <c r="AA295" s="17">
        <f t="shared" si="24"/>
        <v>1.2497435897435896</v>
      </c>
      <c r="AB295" s="17">
        <f t="shared" si="24"/>
        <v>1.0023420887118508</v>
      </c>
    </row>
    <row r="296" spans="1:28" x14ac:dyDescent="0.35">
      <c r="A296" s="1" t="s">
        <v>299</v>
      </c>
      <c r="B296">
        <v>18</v>
      </c>
      <c r="C296">
        <v>11</v>
      </c>
      <c r="D296" s="3" t="s">
        <v>233</v>
      </c>
      <c r="E296">
        <v>10.1</v>
      </c>
      <c r="F296">
        <v>10.7</v>
      </c>
      <c r="G296">
        <v>11</v>
      </c>
      <c r="H296">
        <v>11</v>
      </c>
      <c r="I296" s="17">
        <f t="shared" si="20"/>
        <v>10.391346153846152</v>
      </c>
      <c r="J296" s="17">
        <f t="shared" si="21"/>
        <v>11</v>
      </c>
      <c r="K296" s="2" t="s">
        <v>555</v>
      </c>
      <c r="L296" t="s">
        <v>597</v>
      </c>
      <c r="O296" t="s">
        <v>446</v>
      </c>
      <c r="P296" t="s">
        <v>446</v>
      </c>
      <c r="Q296">
        <v>10.4</v>
      </c>
      <c r="R296">
        <v>10.5</v>
      </c>
      <c r="S296">
        <v>11</v>
      </c>
      <c r="T296">
        <v>10.6</v>
      </c>
      <c r="U296" s="17">
        <f t="shared" si="22"/>
        <v>10.44976076555024</v>
      </c>
      <c r="V296" s="17">
        <f t="shared" si="23"/>
        <v>10.796296296296296</v>
      </c>
      <c r="W296" t="s">
        <v>557</v>
      </c>
      <c r="X296" t="s">
        <v>444</v>
      </c>
      <c r="Y296" t="s">
        <v>607</v>
      </c>
      <c r="AA296" s="17">
        <f t="shared" si="24"/>
        <v>-5.8414611704087349E-2</v>
      </c>
      <c r="AB296" s="17">
        <f t="shared" si="24"/>
        <v>0.20370370370370416</v>
      </c>
    </row>
    <row r="297" spans="1:28" x14ac:dyDescent="0.35">
      <c r="A297" s="1" t="s">
        <v>300</v>
      </c>
      <c r="B297">
        <v>18</v>
      </c>
      <c r="C297">
        <v>12</v>
      </c>
      <c r="D297" s="3" t="s">
        <v>233</v>
      </c>
      <c r="E297">
        <v>10.4</v>
      </c>
      <c r="F297">
        <v>10.6</v>
      </c>
      <c r="G297">
        <v>10.5</v>
      </c>
      <c r="H297">
        <v>10.4</v>
      </c>
      <c r="I297" s="17">
        <f t="shared" si="20"/>
        <v>10.499047619047619</v>
      </c>
      <c r="J297" s="17">
        <f t="shared" si="21"/>
        <v>10.44976076555024</v>
      </c>
      <c r="K297" s="2" t="s">
        <v>555</v>
      </c>
      <c r="L297" t="s">
        <v>597</v>
      </c>
      <c r="O297" t="s">
        <v>450</v>
      </c>
      <c r="P297" t="s">
        <v>446</v>
      </c>
      <c r="Q297">
        <v>10</v>
      </c>
      <c r="R297">
        <v>9.9</v>
      </c>
      <c r="S297">
        <v>10.4</v>
      </c>
      <c r="T297">
        <v>10.3</v>
      </c>
      <c r="U297" s="17">
        <f t="shared" si="22"/>
        <v>9.9497487437185921</v>
      </c>
      <c r="V297" s="17">
        <f t="shared" si="23"/>
        <v>10.349758454106279</v>
      </c>
      <c r="W297" t="s">
        <v>557</v>
      </c>
      <c r="X297" t="s">
        <v>444</v>
      </c>
      <c r="Y297" t="s">
        <v>445</v>
      </c>
      <c r="AA297" s="17">
        <f t="shared" si="24"/>
        <v>0.54929887532902733</v>
      </c>
      <c r="AB297" s="17">
        <f t="shared" si="24"/>
        <v>0.10000231144396032</v>
      </c>
    </row>
    <row r="298" spans="1:28" x14ac:dyDescent="0.35">
      <c r="A298" s="1" t="s">
        <v>301</v>
      </c>
      <c r="B298">
        <v>18</v>
      </c>
      <c r="C298">
        <v>13</v>
      </c>
      <c r="D298" s="3" t="s">
        <v>233</v>
      </c>
      <c r="E298">
        <v>9.6</v>
      </c>
      <c r="F298">
        <v>9.9</v>
      </c>
      <c r="G298">
        <v>9.8000000000000007</v>
      </c>
      <c r="H298">
        <v>9.8000000000000007</v>
      </c>
      <c r="I298" s="17">
        <f t="shared" si="20"/>
        <v>9.7476923076923079</v>
      </c>
      <c r="J298" s="17">
        <f t="shared" si="21"/>
        <v>9.8000000000000007</v>
      </c>
      <c r="K298" s="2" t="s">
        <v>555</v>
      </c>
      <c r="L298" t="s">
        <v>597</v>
      </c>
      <c r="O298" t="s">
        <v>446</v>
      </c>
      <c r="P298" t="s">
        <v>446</v>
      </c>
      <c r="Q298">
        <v>8.6999999999999993</v>
      </c>
      <c r="R298">
        <v>8.6999999999999993</v>
      </c>
      <c r="S298">
        <v>9</v>
      </c>
      <c r="T298">
        <v>9.1999999999999993</v>
      </c>
      <c r="U298" s="17">
        <f t="shared" si="22"/>
        <v>8.6999999999999993</v>
      </c>
      <c r="V298" s="17">
        <f t="shared" si="23"/>
        <v>9.0989010989010985</v>
      </c>
      <c r="W298" t="s">
        <v>557</v>
      </c>
      <c r="X298" t="s">
        <v>444</v>
      </c>
      <c r="Y298" t="s">
        <v>642</v>
      </c>
      <c r="AA298" s="17">
        <f t="shared" si="24"/>
        <v>1.0476923076923086</v>
      </c>
      <c r="AB298" s="17">
        <f t="shared" si="24"/>
        <v>0.70109890109890216</v>
      </c>
    </row>
    <row r="299" spans="1:28" x14ac:dyDescent="0.35">
      <c r="A299" s="1" t="s">
        <v>302</v>
      </c>
      <c r="B299">
        <v>18</v>
      </c>
      <c r="C299">
        <v>14</v>
      </c>
      <c r="D299" s="3" t="s">
        <v>233</v>
      </c>
      <c r="E299">
        <v>10.5</v>
      </c>
      <c r="F299">
        <v>10.4</v>
      </c>
      <c r="G299">
        <v>9.6</v>
      </c>
      <c r="H299">
        <v>9.5</v>
      </c>
      <c r="I299" s="17">
        <f t="shared" si="20"/>
        <v>10.44976076555024</v>
      </c>
      <c r="J299" s="17">
        <f t="shared" si="21"/>
        <v>9.5497382198952874</v>
      </c>
      <c r="K299" s="2" t="s">
        <v>555</v>
      </c>
      <c r="L299" t="s">
        <v>597</v>
      </c>
      <c r="O299" t="s">
        <v>450</v>
      </c>
      <c r="P299" t="s">
        <v>446</v>
      </c>
      <c r="Q299">
        <v>9.5</v>
      </c>
      <c r="R299">
        <v>9.5</v>
      </c>
      <c r="S299">
        <v>9.1</v>
      </c>
      <c r="T299">
        <v>9</v>
      </c>
      <c r="U299" s="17">
        <f t="shared" si="22"/>
        <v>9.5</v>
      </c>
      <c r="V299" s="17">
        <f t="shared" si="23"/>
        <v>9.0497237569060776</v>
      </c>
      <c r="W299" t="s">
        <v>557</v>
      </c>
      <c r="X299" t="s">
        <v>444</v>
      </c>
      <c r="Y299" t="s">
        <v>485</v>
      </c>
      <c r="AA299" s="17">
        <f t="shared" si="24"/>
        <v>0.94976076555023958</v>
      </c>
      <c r="AB299" s="17">
        <f t="shared" si="24"/>
        <v>0.50001446298920982</v>
      </c>
    </row>
    <row r="300" spans="1:28" x14ac:dyDescent="0.35">
      <c r="A300" s="1" t="s">
        <v>303</v>
      </c>
      <c r="B300">
        <v>18</v>
      </c>
      <c r="C300">
        <v>15</v>
      </c>
      <c r="D300" s="3" t="s">
        <v>233</v>
      </c>
      <c r="E300">
        <v>6.1</v>
      </c>
      <c r="F300">
        <v>6.4</v>
      </c>
      <c r="G300">
        <v>7.3</v>
      </c>
      <c r="H300">
        <v>7.1</v>
      </c>
      <c r="I300" s="17">
        <f t="shared" si="20"/>
        <v>6.2463999999999995</v>
      </c>
      <c r="J300" s="17">
        <f t="shared" si="21"/>
        <v>7.1986111111111102</v>
      </c>
      <c r="K300" s="2" t="s">
        <v>555</v>
      </c>
      <c r="L300" t="s">
        <v>597</v>
      </c>
      <c r="O300" t="s">
        <v>450</v>
      </c>
      <c r="P300" t="s">
        <v>446</v>
      </c>
      <c r="Q300">
        <v>6</v>
      </c>
      <c r="R300">
        <v>6</v>
      </c>
      <c r="S300">
        <v>7.2</v>
      </c>
      <c r="T300">
        <v>6.9</v>
      </c>
      <c r="U300" s="17">
        <f t="shared" si="22"/>
        <v>6</v>
      </c>
      <c r="V300" s="17">
        <f t="shared" si="23"/>
        <v>7.0468085106382965</v>
      </c>
      <c r="W300" t="s">
        <v>557</v>
      </c>
      <c r="X300" t="s">
        <v>444</v>
      </c>
      <c r="Y300" t="s">
        <v>643</v>
      </c>
      <c r="AA300" s="17">
        <f t="shared" si="24"/>
        <v>0.24639999999999951</v>
      </c>
      <c r="AB300" s="17">
        <f t="shared" si="24"/>
        <v>0.15180260047281369</v>
      </c>
    </row>
    <row r="301" spans="1:28" x14ac:dyDescent="0.35">
      <c r="A301" s="1" t="s">
        <v>304</v>
      </c>
      <c r="B301">
        <v>18</v>
      </c>
      <c r="C301">
        <v>16</v>
      </c>
      <c r="D301" s="3" t="s">
        <v>233</v>
      </c>
      <c r="E301">
        <v>8.1</v>
      </c>
      <c r="F301">
        <v>8.1</v>
      </c>
      <c r="G301">
        <v>7.7</v>
      </c>
      <c r="H301">
        <v>7.5</v>
      </c>
      <c r="I301" s="17">
        <f t="shared" si="20"/>
        <v>8.1</v>
      </c>
      <c r="J301" s="17">
        <f t="shared" si="21"/>
        <v>7.598684210526315</v>
      </c>
      <c r="K301" s="2" t="s">
        <v>555</v>
      </c>
      <c r="L301" t="s">
        <v>597</v>
      </c>
      <c r="O301" t="s">
        <v>450</v>
      </c>
      <c r="P301" t="s">
        <v>446</v>
      </c>
      <c r="Q301">
        <v>7.3</v>
      </c>
      <c r="R301">
        <v>7.1</v>
      </c>
      <c r="S301">
        <v>7</v>
      </c>
      <c r="T301">
        <v>7</v>
      </c>
      <c r="U301" s="17">
        <f t="shared" si="22"/>
        <v>7.1986111111111102</v>
      </c>
      <c r="V301" s="17">
        <f t="shared" si="23"/>
        <v>7</v>
      </c>
      <c r="W301" t="s">
        <v>557</v>
      </c>
      <c r="X301" t="s">
        <v>444</v>
      </c>
      <c r="Y301" t="s">
        <v>629</v>
      </c>
      <c r="AA301" s="17">
        <f t="shared" si="24"/>
        <v>0.90138888888888946</v>
      </c>
      <c r="AB301" s="17">
        <f t="shared" si="24"/>
        <v>0.59868421052631504</v>
      </c>
    </row>
    <row r="302" spans="1:28" x14ac:dyDescent="0.35">
      <c r="U302" s="17" t="str">
        <f t="shared" si="22"/>
        <v/>
      </c>
      <c r="V302" s="17" t="str">
        <f t="shared" si="23"/>
        <v/>
      </c>
      <c r="AA302" s="17" t="str">
        <f t="shared" si="24"/>
        <v/>
      </c>
      <c r="AB302" s="17" t="str">
        <f t="shared" si="24"/>
        <v/>
      </c>
    </row>
    <row r="303" spans="1:28" x14ac:dyDescent="0.35">
      <c r="U303" s="17" t="str">
        <f t="shared" si="22"/>
        <v/>
      </c>
      <c r="V303" s="17" t="str">
        <f t="shared" si="23"/>
        <v/>
      </c>
      <c r="AA303" s="17" t="str">
        <f t="shared" si="24"/>
        <v/>
      </c>
      <c r="AB303" s="17" t="str">
        <f t="shared" si="24"/>
        <v/>
      </c>
    </row>
    <row r="304" spans="1:28" x14ac:dyDescent="0.35">
      <c r="U304" s="17" t="str">
        <f t="shared" si="22"/>
        <v/>
      </c>
      <c r="V304" s="17" t="str">
        <f t="shared" si="23"/>
        <v/>
      </c>
      <c r="AA304" s="17" t="str">
        <f t="shared" si="24"/>
        <v/>
      </c>
      <c r="AB304" s="17" t="str">
        <f t="shared" si="24"/>
        <v/>
      </c>
    </row>
    <row r="305" spans="21:28" x14ac:dyDescent="0.35">
      <c r="U305" s="17" t="str">
        <f t="shared" si="22"/>
        <v/>
      </c>
      <c r="V305" s="17" t="str">
        <f t="shared" si="23"/>
        <v/>
      </c>
      <c r="AA305" s="17" t="str">
        <f t="shared" si="24"/>
        <v/>
      </c>
      <c r="AB305" s="17" t="str">
        <f t="shared" si="24"/>
        <v/>
      </c>
    </row>
    <row r="306" spans="21:28" x14ac:dyDescent="0.35">
      <c r="U306" s="17" t="str">
        <f t="shared" si="22"/>
        <v/>
      </c>
      <c r="V306" s="17" t="str">
        <f t="shared" si="23"/>
        <v/>
      </c>
      <c r="AA306" s="17" t="str">
        <f t="shared" si="24"/>
        <v/>
      </c>
      <c r="AB306" s="17" t="str">
        <f t="shared" si="24"/>
        <v/>
      </c>
    </row>
    <row r="307" spans="21:28" x14ac:dyDescent="0.35">
      <c r="U307" s="17" t="str">
        <f t="shared" si="22"/>
        <v/>
      </c>
      <c r="V307" s="17" t="str">
        <f t="shared" si="23"/>
        <v/>
      </c>
      <c r="AA307" s="17" t="str">
        <f t="shared" si="24"/>
        <v/>
      </c>
      <c r="AB307" s="17" t="str">
        <f t="shared" si="24"/>
        <v/>
      </c>
    </row>
    <row r="308" spans="21:28" x14ac:dyDescent="0.35">
      <c r="U308" s="17" t="str">
        <f t="shared" si="22"/>
        <v/>
      </c>
      <c r="V308" s="17" t="str">
        <f t="shared" si="23"/>
        <v/>
      </c>
      <c r="AA308" s="17" t="str">
        <f t="shared" si="24"/>
        <v/>
      </c>
      <c r="AB308" s="17" t="str">
        <f t="shared" si="24"/>
        <v/>
      </c>
    </row>
    <row r="309" spans="21:28" x14ac:dyDescent="0.35">
      <c r="U309" s="17" t="str">
        <f t="shared" si="22"/>
        <v/>
      </c>
      <c r="V309" s="17" t="str">
        <f t="shared" si="23"/>
        <v/>
      </c>
      <c r="AA309" s="17" t="str">
        <f t="shared" si="24"/>
        <v/>
      </c>
      <c r="AB309" s="17" t="str">
        <f t="shared" si="24"/>
        <v/>
      </c>
    </row>
    <row r="310" spans="21:28" x14ac:dyDescent="0.35">
      <c r="U310" s="17" t="str">
        <f t="shared" si="22"/>
        <v/>
      </c>
      <c r="V310" s="17" t="str">
        <f t="shared" si="23"/>
        <v/>
      </c>
      <c r="AA310" s="17" t="str">
        <f t="shared" si="24"/>
        <v/>
      </c>
      <c r="AB310" s="17" t="str">
        <f t="shared" si="24"/>
        <v/>
      </c>
    </row>
    <row r="311" spans="21:28" x14ac:dyDescent="0.35">
      <c r="U311" s="17" t="str">
        <f t="shared" si="22"/>
        <v/>
      </c>
      <c r="V311" s="17" t="str">
        <f t="shared" si="23"/>
        <v/>
      </c>
      <c r="AA311" s="17" t="str">
        <f t="shared" si="24"/>
        <v/>
      </c>
      <c r="AB311" s="17" t="str">
        <f t="shared" si="24"/>
        <v/>
      </c>
    </row>
    <row r="312" spans="21:28" x14ac:dyDescent="0.35">
      <c r="U312" s="17" t="str">
        <f t="shared" si="22"/>
        <v/>
      </c>
      <c r="V312" s="17" t="str">
        <f t="shared" si="23"/>
        <v/>
      </c>
      <c r="AA312" s="17" t="str">
        <f t="shared" si="24"/>
        <v/>
      </c>
      <c r="AB312" s="17" t="str">
        <f t="shared" si="24"/>
        <v/>
      </c>
    </row>
    <row r="313" spans="21:28" x14ac:dyDescent="0.35">
      <c r="U313" s="17" t="str">
        <f t="shared" si="22"/>
        <v/>
      </c>
      <c r="V313" s="17" t="str">
        <f t="shared" si="23"/>
        <v/>
      </c>
      <c r="AA313" s="17" t="str">
        <f t="shared" si="24"/>
        <v/>
      </c>
      <c r="AB313" s="17" t="str">
        <f t="shared" si="24"/>
        <v/>
      </c>
    </row>
    <row r="314" spans="21:28" x14ac:dyDescent="0.35">
      <c r="U314" s="17" t="str">
        <f t="shared" si="22"/>
        <v/>
      </c>
      <c r="V314" s="17" t="str">
        <f t="shared" si="23"/>
        <v/>
      </c>
      <c r="AA314" s="17" t="str">
        <f t="shared" si="24"/>
        <v/>
      </c>
      <c r="AB314" s="17" t="str">
        <f t="shared" si="24"/>
        <v/>
      </c>
    </row>
    <row r="315" spans="21:28" x14ac:dyDescent="0.35">
      <c r="U315" s="17" t="str">
        <f t="shared" si="22"/>
        <v/>
      </c>
      <c r="V315" s="17" t="str">
        <f t="shared" si="23"/>
        <v/>
      </c>
      <c r="AA315" s="17" t="str">
        <f t="shared" si="24"/>
        <v/>
      </c>
      <c r="AB315" s="17" t="str">
        <f t="shared" si="24"/>
        <v/>
      </c>
    </row>
    <row r="316" spans="21:28" x14ac:dyDescent="0.35">
      <c r="U316" s="17" t="str">
        <f t="shared" si="22"/>
        <v/>
      </c>
      <c r="V316" s="17" t="str">
        <f t="shared" si="23"/>
        <v/>
      </c>
      <c r="AA316" s="17" t="str">
        <f t="shared" si="24"/>
        <v/>
      </c>
      <c r="AB316" s="17" t="str">
        <f t="shared" si="24"/>
        <v/>
      </c>
    </row>
    <row r="317" spans="21:28" x14ac:dyDescent="0.35">
      <c r="U317" s="17" t="str">
        <f t="shared" si="22"/>
        <v/>
      </c>
      <c r="V317" s="17" t="str">
        <f t="shared" si="23"/>
        <v/>
      </c>
      <c r="AA317" s="17" t="str">
        <f t="shared" si="24"/>
        <v/>
      </c>
      <c r="AB317" s="17" t="str">
        <f t="shared" si="24"/>
        <v/>
      </c>
    </row>
    <row r="318" spans="21:28" x14ac:dyDescent="0.35">
      <c r="U318" s="17" t="str">
        <f t="shared" si="22"/>
        <v/>
      </c>
      <c r="V318" s="17" t="str">
        <f t="shared" si="23"/>
        <v/>
      </c>
      <c r="AA318" s="17" t="str">
        <f t="shared" si="24"/>
        <v/>
      </c>
      <c r="AB318" s="17" t="str">
        <f t="shared" si="24"/>
        <v/>
      </c>
    </row>
    <row r="319" spans="21:28" x14ac:dyDescent="0.35">
      <c r="U319" s="17" t="str">
        <f t="shared" si="22"/>
        <v/>
      </c>
      <c r="V319" s="17" t="str">
        <f t="shared" si="23"/>
        <v/>
      </c>
      <c r="AA319" s="17" t="str">
        <f t="shared" si="24"/>
        <v/>
      </c>
      <c r="AB319" s="17" t="str">
        <f t="shared" si="24"/>
        <v/>
      </c>
    </row>
    <row r="320" spans="21:28" x14ac:dyDescent="0.35">
      <c r="U320" s="17" t="str">
        <f t="shared" si="22"/>
        <v/>
      </c>
      <c r="V320" s="17" t="str">
        <f t="shared" si="23"/>
        <v/>
      </c>
      <c r="AA320" s="17" t="str">
        <f t="shared" si="24"/>
        <v/>
      </c>
      <c r="AB320" s="17" t="str">
        <f t="shared" si="24"/>
        <v/>
      </c>
    </row>
    <row r="321" spans="21:28" x14ac:dyDescent="0.35">
      <c r="U321" s="17" t="str">
        <f t="shared" si="22"/>
        <v/>
      </c>
      <c r="V321" s="17" t="str">
        <f t="shared" si="23"/>
        <v/>
      </c>
      <c r="AA321" s="17" t="str">
        <f t="shared" si="24"/>
        <v/>
      </c>
      <c r="AB321" s="17" t="str">
        <f t="shared" si="24"/>
        <v/>
      </c>
    </row>
    <row r="322" spans="21:28" x14ac:dyDescent="0.35">
      <c r="U322" s="17" t="str">
        <f t="shared" si="22"/>
        <v/>
      </c>
      <c r="V322" s="17" t="str">
        <f t="shared" si="23"/>
        <v/>
      </c>
      <c r="AA322" s="17" t="str">
        <f t="shared" si="24"/>
        <v/>
      </c>
      <c r="AB322" s="17" t="str">
        <f t="shared" si="24"/>
        <v/>
      </c>
    </row>
    <row r="323" spans="21:28" x14ac:dyDescent="0.35">
      <c r="U323" s="17" t="str">
        <f t="shared" ref="U323:U386" si="25">IFERROR(HARMEAN(Q323,R323),"")</f>
        <v/>
      </c>
      <c r="V323" s="17" t="str">
        <f t="shared" ref="V323:V386" si="26">IFERROR(HARMEAN(S323,T323),"")</f>
        <v/>
      </c>
      <c r="AA323" s="17" t="str">
        <f t="shared" ref="AA323:AB386" si="27">IFERROR(I323-U323,"")</f>
        <v/>
      </c>
      <c r="AB323" s="17" t="str">
        <f t="shared" si="27"/>
        <v/>
      </c>
    </row>
    <row r="324" spans="21:28" x14ac:dyDescent="0.35">
      <c r="U324" s="17" t="str">
        <f t="shared" si="25"/>
        <v/>
      </c>
      <c r="V324" s="17" t="str">
        <f t="shared" si="26"/>
        <v/>
      </c>
      <c r="AA324" s="17" t="str">
        <f t="shared" si="27"/>
        <v/>
      </c>
      <c r="AB324" s="17" t="str">
        <f t="shared" si="27"/>
        <v/>
      </c>
    </row>
    <row r="325" spans="21:28" x14ac:dyDescent="0.35">
      <c r="U325" s="17" t="str">
        <f t="shared" si="25"/>
        <v/>
      </c>
      <c r="V325" s="17" t="str">
        <f t="shared" si="26"/>
        <v/>
      </c>
      <c r="AA325" s="17" t="str">
        <f t="shared" si="27"/>
        <v/>
      </c>
      <c r="AB325" s="17" t="str">
        <f t="shared" si="27"/>
        <v/>
      </c>
    </row>
    <row r="326" spans="21:28" x14ac:dyDescent="0.35">
      <c r="U326" s="17" t="str">
        <f t="shared" si="25"/>
        <v/>
      </c>
      <c r="V326" s="17" t="str">
        <f t="shared" si="26"/>
        <v/>
      </c>
      <c r="AA326" s="17" t="str">
        <f t="shared" si="27"/>
        <v/>
      </c>
      <c r="AB326" s="17" t="str">
        <f t="shared" si="27"/>
        <v/>
      </c>
    </row>
    <row r="327" spans="21:28" x14ac:dyDescent="0.35">
      <c r="U327" s="17" t="str">
        <f t="shared" si="25"/>
        <v/>
      </c>
      <c r="V327" s="17" t="str">
        <f t="shared" si="26"/>
        <v/>
      </c>
      <c r="AA327" s="17" t="str">
        <f t="shared" si="27"/>
        <v/>
      </c>
      <c r="AB327" s="17" t="str">
        <f t="shared" si="27"/>
        <v/>
      </c>
    </row>
    <row r="328" spans="21:28" x14ac:dyDescent="0.35">
      <c r="U328" s="17" t="str">
        <f t="shared" si="25"/>
        <v/>
      </c>
      <c r="V328" s="17" t="str">
        <f t="shared" si="26"/>
        <v/>
      </c>
      <c r="AA328" s="17" t="str">
        <f t="shared" si="27"/>
        <v/>
      </c>
      <c r="AB328" s="17" t="str">
        <f t="shared" si="27"/>
        <v/>
      </c>
    </row>
    <row r="329" spans="21:28" x14ac:dyDescent="0.35">
      <c r="U329" s="17" t="str">
        <f t="shared" si="25"/>
        <v/>
      </c>
      <c r="V329" s="17" t="str">
        <f t="shared" si="26"/>
        <v/>
      </c>
      <c r="AA329" s="17" t="str">
        <f t="shared" si="27"/>
        <v/>
      </c>
      <c r="AB329" s="17" t="str">
        <f t="shared" si="27"/>
        <v/>
      </c>
    </row>
    <row r="330" spans="21:28" x14ac:dyDescent="0.35">
      <c r="U330" s="17" t="str">
        <f t="shared" si="25"/>
        <v/>
      </c>
      <c r="V330" s="17" t="str">
        <f t="shared" si="26"/>
        <v/>
      </c>
      <c r="AA330" s="17" t="str">
        <f t="shared" si="27"/>
        <v/>
      </c>
      <c r="AB330" s="17" t="str">
        <f t="shared" si="27"/>
        <v/>
      </c>
    </row>
    <row r="331" spans="21:28" x14ac:dyDescent="0.35">
      <c r="U331" s="17" t="str">
        <f t="shared" si="25"/>
        <v/>
      </c>
      <c r="V331" s="17" t="str">
        <f t="shared" si="26"/>
        <v/>
      </c>
      <c r="AA331" s="17" t="str">
        <f t="shared" si="27"/>
        <v/>
      </c>
      <c r="AB331" s="17" t="str">
        <f t="shared" si="27"/>
        <v/>
      </c>
    </row>
    <row r="332" spans="21:28" x14ac:dyDescent="0.35">
      <c r="U332" s="17" t="str">
        <f t="shared" si="25"/>
        <v/>
      </c>
      <c r="V332" s="17" t="str">
        <f t="shared" si="26"/>
        <v/>
      </c>
      <c r="AA332" s="17" t="str">
        <f t="shared" si="27"/>
        <v/>
      </c>
      <c r="AB332" s="17" t="str">
        <f t="shared" si="27"/>
        <v/>
      </c>
    </row>
    <row r="333" spans="21:28" x14ac:dyDescent="0.35">
      <c r="U333" s="17" t="str">
        <f t="shared" si="25"/>
        <v/>
      </c>
      <c r="V333" s="17" t="str">
        <f t="shared" si="26"/>
        <v/>
      </c>
      <c r="AA333" s="17" t="str">
        <f t="shared" si="27"/>
        <v/>
      </c>
      <c r="AB333" s="17" t="str">
        <f t="shared" si="27"/>
        <v/>
      </c>
    </row>
    <row r="334" spans="21:28" x14ac:dyDescent="0.35">
      <c r="U334" s="17" t="str">
        <f t="shared" si="25"/>
        <v/>
      </c>
      <c r="V334" s="17" t="str">
        <f t="shared" si="26"/>
        <v/>
      </c>
      <c r="AA334" s="17" t="str">
        <f t="shared" si="27"/>
        <v/>
      </c>
      <c r="AB334" s="17" t="str">
        <f t="shared" si="27"/>
        <v/>
      </c>
    </row>
    <row r="335" spans="21:28" x14ac:dyDescent="0.35">
      <c r="U335" s="17" t="str">
        <f t="shared" si="25"/>
        <v/>
      </c>
      <c r="V335" s="17" t="str">
        <f t="shared" si="26"/>
        <v/>
      </c>
      <c r="AA335" s="17" t="str">
        <f t="shared" si="27"/>
        <v/>
      </c>
      <c r="AB335" s="17" t="str">
        <f t="shared" si="27"/>
        <v/>
      </c>
    </row>
    <row r="336" spans="21:28" x14ac:dyDescent="0.35">
      <c r="U336" s="17" t="str">
        <f t="shared" si="25"/>
        <v/>
      </c>
      <c r="V336" s="17" t="str">
        <f t="shared" si="26"/>
        <v/>
      </c>
      <c r="AA336" s="17" t="str">
        <f t="shared" si="27"/>
        <v/>
      </c>
      <c r="AB336" s="17" t="str">
        <f t="shared" si="27"/>
        <v/>
      </c>
    </row>
    <row r="337" spans="21:28" x14ac:dyDescent="0.35">
      <c r="U337" s="17" t="str">
        <f t="shared" si="25"/>
        <v/>
      </c>
      <c r="V337" s="17" t="str">
        <f t="shared" si="26"/>
        <v/>
      </c>
      <c r="AA337" s="17" t="str">
        <f t="shared" si="27"/>
        <v/>
      </c>
      <c r="AB337" s="17" t="str">
        <f t="shared" si="27"/>
        <v/>
      </c>
    </row>
    <row r="338" spans="21:28" x14ac:dyDescent="0.35">
      <c r="U338" s="17" t="str">
        <f t="shared" si="25"/>
        <v/>
      </c>
      <c r="V338" s="17" t="str">
        <f t="shared" si="26"/>
        <v/>
      </c>
      <c r="AA338" s="17" t="str">
        <f t="shared" si="27"/>
        <v/>
      </c>
      <c r="AB338" s="17" t="str">
        <f t="shared" si="27"/>
        <v/>
      </c>
    </row>
    <row r="339" spans="21:28" x14ac:dyDescent="0.35">
      <c r="U339" s="17" t="str">
        <f t="shared" si="25"/>
        <v/>
      </c>
      <c r="V339" s="17" t="str">
        <f t="shared" si="26"/>
        <v/>
      </c>
      <c r="AA339" s="17" t="str">
        <f t="shared" si="27"/>
        <v/>
      </c>
      <c r="AB339" s="17" t="str">
        <f t="shared" si="27"/>
        <v/>
      </c>
    </row>
    <row r="340" spans="21:28" x14ac:dyDescent="0.35">
      <c r="U340" s="17" t="str">
        <f t="shared" si="25"/>
        <v/>
      </c>
      <c r="V340" s="17" t="str">
        <f t="shared" si="26"/>
        <v/>
      </c>
      <c r="AA340" s="17" t="str">
        <f t="shared" si="27"/>
        <v/>
      </c>
      <c r="AB340" s="17" t="str">
        <f t="shared" si="27"/>
        <v/>
      </c>
    </row>
    <row r="341" spans="21:28" x14ac:dyDescent="0.35">
      <c r="U341" s="17" t="str">
        <f t="shared" si="25"/>
        <v/>
      </c>
      <c r="V341" s="17" t="str">
        <f t="shared" si="26"/>
        <v/>
      </c>
      <c r="AA341" s="17" t="str">
        <f t="shared" si="27"/>
        <v/>
      </c>
      <c r="AB341" s="17" t="str">
        <f t="shared" si="27"/>
        <v/>
      </c>
    </row>
    <row r="342" spans="21:28" x14ac:dyDescent="0.35">
      <c r="U342" s="17" t="str">
        <f t="shared" si="25"/>
        <v/>
      </c>
      <c r="V342" s="17" t="str">
        <f t="shared" si="26"/>
        <v/>
      </c>
      <c r="AA342" s="17" t="str">
        <f t="shared" si="27"/>
        <v/>
      </c>
      <c r="AB342" s="17" t="str">
        <f t="shared" si="27"/>
        <v/>
      </c>
    </row>
    <row r="343" spans="21:28" x14ac:dyDescent="0.35">
      <c r="U343" s="17" t="str">
        <f t="shared" si="25"/>
        <v/>
      </c>
      <c r="V343" s="17" t="str">
        <f t="shared" si="26"/>
        <v/>
      </c>
      <c r="AA343" s="17" t="str">
        <f t="shared" si="27"/>
        <v/>
      </c>
      <c r="AB343" s="17" t="str">
        <f t="shared" si="27"/>
        <v/>
      </c>
    </row>
    <row r="344" spans="21:28" x14ac:dyDescent="0.35">
      <c r="U344" s="17" t="str">
        <f t="shared" si="25"/>
        <v/>
      </c>
      <c r="V344" s="17" t="str">
        <f t="shared" si="26"/>
        <v/>
      </c>
      <c r="AA344" s="17" t="str">
        <f t="shared" si="27"/>
        <v/>
      </c>
      <c r="AB344" s="17" t="str">
        <f t="shared" si="27"/>
        <v/>
      </c>
    </row>
    <row r="345" spans="21:28" x14ac:dyDescent="0.35">
      <c r="U345" s="17" t="str">
        <f t="shared" si="25"/>
        <v/>
      </c>
      <c r="V345" s="17" t="str">
        <f t="shared" si="26"/>
        <v/>
      </c>
      <c r="AA345" s="17" t="str">
        <f t="shared" si="27"/>
        <v/>
      </c>
      <c r="AB345" s="17" t="str">
        <f t="shared" si="27"/>
        <v/>
      </c>
    </row>
    <row r="346" spans="21:28" x14ac:dyDescent="0.35">
      <c r="U346" s="17" t="str">
        <f t="shared" si="25"/>
        <v/>
      </c>
      <c r="V346" s="17" t="str">
        <f t="shared" si="26"/>
        <v/>
      </c>
      <c r="AA346" s="17" t="str">
        <f t="shared" si="27"/>
        <v/>
      </c>
      <c r="AB346" s="17" t="str">
        <f t="shared" si="27"/>
        <v/>
      </c>
    </row>
    <row r="347" spans="21:28" x14ac:dyDescent="0.35">
      <c r="U347" s="17" t="str">
        <f t="shared" si="25"/>
        <v/>
      </c>
      <c r="V347" s="17" t="str">
        <f t="shared" si="26"/>
        <v/>
      </c>
      <c r="AA347" s="17" t="str">
        <f t="shared" si="27"/>
        <v/>
      </c>
      <c r="AB347" s="17" t="str">
        <f t="shared" si="27"/>
        <v/>
      </c>
    </row>
    <row r="348" spans="21:28" x14ac:dyDescent="0.35">
      <c r="U348" s="17" t="str">
        <f t="shared" si="25"/>
        <v/>
      </c>
      <c r="V348" s="17" t="str">
        <f t="shared" si="26"/>
        <v/>
      </c>
      <c r="AA348" s="17" t="str">
        <f t="shared" si="27"/>
        <v/>
      </c>
      <c r="AB348" s="17" t="str">
        <f t="shared" si="27"/>
        <v/>
      </c>
    </row>
    <row r="349" spans="21:28" x14ac:dyDescent="0.35">
      <c r="U349" s="17" t="str">
        <f t="shared" si="25"/>
        <v/>
      </c>
      <c r="V349" s="17" t="str">
        <f t="shared" si="26"/>
        <v/>
      </c>
      <c r="AA349" s="17" t="str">
        <f t="shared" si="27"/>
        <v/>
      </c>
      <c r="AB349" s="17" t="str">
        <f t="shared" si="27"/>
        <v/>
      </c>
    </row>
    <row r="350" spans="21:28" x14ac:dyDescent="0.35">
      <c r="U350" s="17" t="str">
        <f t="shared" si="25"/>
        <v/>
      </c>
      <c r="V350" s="17" t="str">
        <f t="shared" si="26"/>
        <v/>
      </c>
      <c r="AA350" s="17" t="str">
        <f t="shared" si="27"/>
        <v/>
      </c>
      <c r="AB350" s="17" t="str">
        <f t="shared" si="27"/>
        <v/>
      </c>
    </row>
    <row r="351" spans="21:28" x14ac:dyDescent="0.35">
      <c r="U351" s="17" t="str">
        <f t="shared" si="25"/>
        <v/>
      </c>
      <c r="V351" s="17" t="str">
        <f t="shared" si="26"/>
        <v/>
      </c>
      <c r="AA351" s="17" t="str">
        <f t="shared" si="27"/>
        <v/>
      </c>
      <c r="AB351" s="17" t="str">
        <f t="shared" si="27"/>
        <v/>
      </c>
    </row>
    <row r="352" spans="21:28" x14ac:dyDescent="0.35">
      <c r="U352" s="17" t="str">
        <f t="shared" si="25"/>
        <v/>
      </c>
      <c r="V352" s="17" t="str">
        <f t="shared" si="26"/>
        <v/>
      </c>
      <c r="AA352" s="17" t="str">
        <f t="shared" si="27"/>
        <v/>
      </c>
      <c r="AB352" s="17" t="str">
        <f t="shared" si="27"/>
        <v/>
      </c>
    </row>
    <row r="353" spans="21:28" x14ac:dyDescent="0.35">
      <c r="U353" s="17" t="str">
        <f t="shared" si="25"/>
        <v/>
      </c>
      <c r="V353" s="17" t="str">
        <f t="shared" si="26"/>
        <v/>
      </c>
      <c r="AA353" s="17" t="str">
        <f t="shared" si="27"/>
        <v/>
      </c>
      <c r="AB353" s="17" t="str">
        <f t="shared" si="27"/>
        <v/>
      </c>
    </row>
    <row r="354" spans="21:28" x14ac:dyDescent="0.35">
      <c r="U354" s="17" t="str">
        <f t="shared" si="25"/>
        <v/>
      </c>
      <c r="V354" s="17" t="str">
        <f t="shared" si="26"/>
        <v/>
      </c>
      <c r="AA354" s="17" t="str">
        <f t="shared" si="27"/>
        <v/>
      </c>
      <c r="AB354" s="17" t="str">
        <f t="shared" si="27"/>
        <v/>
      </c>
    </row>
    <row r="355" spans="21:28" x14ac:dyDescent="0.35">
      <c r="U355" s="17" t="str">
        <f t="shared" si="25"/>
        <v/>
      </c>
      <c r="V355" s="17" t="str">
        <f t="shared" si="26"/>
        <v/>
      </c>
      <c r="AA355" s="17" t="str">
        <f t="shared" si="27"/>
        <v/>
      </c>
      <c r="AB355" s="17" t="str">
        <f t="shared" si="27"/>
        <v/>
      </c>
    </row>
    <row r="356" spans="21:28" x14ac:dyDescent="0.35">
      <c r="U356" s="17" t="str">
        <f t="shared" si="25"/>
        <v/>
      </c>
      <c r="V356" s="17" t="str">
        <f t="shared" si="26"/>
        <v/>
      </c>
      <c r="AA356" s="17" t="str">
        <f t="shared" si="27"/>
        <v/>
      </c>
      <c r="AB356" s="17" t="str">
        <f t="shared" si="27"/>
        <v/>
      </c>
    </row>
    <row r="357" spans="21:28" x14ac:dyDescent="0.35">
      <c r="U357" s="17" t="str">
        <f t="shared" si="25"/>
        <v/>
      </c>
      <c r="V357" s="17" t="str">
        <f t="shared" si="26"/>
        <v/>
      </c>
      <c r="AA357" s="17" t="str">
        <f t="shared" si="27"/>
        <v/>
      </c>
      <c r="AB357" s="17" t="str">
        <f t="shared" si="27"/>
        <v/>
      </c>
    </row>
    <row r="358" spans="21:28" x14ac:dyDescent="0.35">
      <c r="U358" s="17" t="str">
        <f t="shared" si="25"/>
        <v/>
      </c>
      <c r="V358" s="17" t="str">
        <f t="shared" si="26"/>
        <v/>
      </c>
      <c r="AA358" s="17" t="str">
        <f t="shared" si="27"/>
        <v/>
      </c>
      <c r="AB358" s="17" t="str">
        <f t="shared" si="27"/>
        <v/>
      </c>
    </row>
    <row r="359" spans="21:28" x14ac:dyDescent="0.35">
      <c r="U359" s="17" t="str">
        <f t="shared" si="25"/>
        <v/>
      </c>
      <c r="V359" s="17" t="str">
        <f t="shared" si="26"/>
        <v/>
      </c>
      <c r="AA359" s="17" t="str">
        <f t="shared" si="27"/>
        <v/>
      </c>
      <c r="AB359" s="17" t="str">
        <f t="shared" si="27"/>
        <v/>
      </c>
    </row>
    <row r="360" spans="21:28" x14ac:dyDescent="0.35">
      <c r="U360" s="17" t="str">
        <f t="shared" si="25"/>
        <v/>
      </c>
      <c r="V360" s="17" t="str">
        <f t="shared" si="26"/>
        <v/>
      </c>
      <c r="AA360" s="17" t="str">
        <f t="shared" si="27"/>
        <v/>
      </c>
      <c r="AB360" s="17" t="str">
        <f t="shared" si="27"/>
        <v/>
      </c>
    </row>
    <row r="361" spans="21:28" x14ac:dyDescent="0.35">
      <c r="U361" s="17" t="str">
        <f t="shared" si="25"/>
        <v/>
      </c>
      <c r="V361" s="17" t="str">
        <f t="shared" si="26"/>
        <v/>
      </c>
      <c r="AA361" s="17" t="str">
        <f t="shared" si="27"/>
        <v/>
      </c>
      <c r="AB361" s="17" t="str">
        <f t="shared" si="27"/>
        <v/>
      </c>
    </row>
    <row r="362" spans="21:28" x14ac:dyDescent="0.35">
      <c r="U362" s="17" t="str">
        <f t="shared" si="25"/>
        <v/>
      </c>
      <c r="V362" s="17" t="str">
        <f t="shared" si="26"/>
        <v/>
      </c>
      <c r="AA362" s="17" t="str">
        <f t="shared" si="27"/>
        <v/>
      </c>
      <c r="AB362" s="17" t="str">
        <f t="shared" si="27"/>
        <v/>
      </c>
    </row>
    <row r="363" spans="21:28" x14ac:dyDescent="0.35">
      <c r="U363" s="17" t="str">
        <f t="shared" si="25"/>
        <v/>
      </c>
      <c r="V363" s="17" t="str">
        <f t="shared" si="26"/>
        <v/>
      </c>
      <c r="AA363" s="17" t="str">
        <f t="shared" si="27"/>
        <v/>
      </c>
      <c r="AB363" s="17" t="str">
        <f t="shared" si="27"/>
        <v/>
      </c>
    </row>
    <row r="364" spans="21:28" x14ac:dyDescent="0.35">
      <c r="U364" s="17" t="str">
        <f t="shared" si="25"/>
        <v/>
      </c>
      <c r="V364" s="17" t="str">
        <f t="shared" si="26"/>
        <v/>
      </c>
      <c r="AA364" s="17" t="str">
        <f t="shared" si="27"/>
        <v/>
      </c>
      <c r="AB364" s="17" t="str">
        <f t="shared" si="27"/>
        <v/>
      </c>
    </row>
    <row r="365" spans="21:28" x14ac:dyDescent="0.35">
      <c r="U365" s="17" t="str">
        <f t="shared" si="25"/>
        <v/>
      </c>
      <c r="V365" s="17" t="str">
        <f t="shared" si="26"/>
        <v/>
      </c>
      <c r="AA365" s="17" t="str">
        <f t="shared" si="27"/>
        <v/>
      </c>
      <c r="AB365" s="17" t="str">
        <f t="shared" si="27"/>
        <v/>
      </c>
    </row>
    <row r="366" spans="21:28" x14ac:dyDescent="0.35">
      <c r="U366" s="17" t="str">
        <f t="shared" si="25"/>
        <v/>
      </c>
      <c r="V366" s="17" t="str">
        <f t="shared" si="26"/>
        <v/>
      </c>
      <c r="AA366" s="17" t="str">
        <f t="shared" si="27"/>
        <v/>
      </c>
      <c r="AB366" s="17" t="str">
        <f t="shared" si="27"/>
        <v/>
      </c>
    </row>
    <row r="367" spans="21:28" x14ac:dyDescent="0.35">
      <c r="U367" s="17" t="str">
        <f t="shared" si="25"/>
        <v/>
      </c>
      <c r="V367" s="17" t="str">
        <f t="shared" si="26"/>
        <v/>
      </c>
      <c r="AA367" s="17" t="str">
        <f t="shared" si="27"/>
        <v/>
      </c>
      <c r="AB367" s="17" t="str">
        <f t="shared" si="27"/>
        <v/>
      </c>
    </row>
    <row r="368" spans="21:28" x14ac:dyDescent="0.35">
      <c r="U368" s="17" t="str">
        <f t="shared" si="25"/>
        <v/>
      </c>
      <c r="V368" s="17" t="str">
        <f t="shared" si="26"/>
        <v/>
      </c>
      <c r="AA368" s="17" t="str">
        <f t="shared" si="27"/>
        <v/>
      </c>
      <c r="AB368" s="17" t="str">
        <f t="shared" si="27"/>
        <v/>
      </c>
    </row>
    <row r="369" spans="21:28" x14ac:dyDescent="0.35">
      <c r="U369" s="17" t="str">
        <f t="shared" si="25"/>
        <v/>
      </c>
      <c r="V369" s="17" t="str">
        <f t="shared" si="26"/>
        <v/>
      </c>
      <c r="AA369" s="17" t="str">
        <f t="shared" si="27"/>
        <v/>
      </c>
      <c r="AB369" s="17" t="str">
        <f t="shared" si="27"/>
        <v/>
      </c>
    </row>
    <row r="370" spans="21:28" x14ac:dyDescent="0.35">
      <c r="U370" s="17" t="str">
        <f t="shared" si="25"/>
        <v/>
      </c>
      <c r="V370" s="17" t="str">
        <f t="shared" si="26"/>
        <v/>
      </c>
      <c r="AA370" s="17" t="str">
        <f t="shared" si="27"/>
        <v/>
      </c>
      <c r="AB370" s="17" t="str">
        <f t="shared" si="27"/>
        <v/>
      </c>
    </row>
    <row r="371" spans="21:28" x14ac:dyDescent="0.35">
      <c r="U371" s="17" t="str">
        <f t="shared" si="25"/>
        <v/>
      </c>
      <c r="V371" s="17" t="str">
        <f t="shared" si="26"/>
        <v/>
      </c>
      <c r="AA371" s="17" t="str">
        <f t="shared" si="27"/>
        <v/>
      </c>
      <c r="AB371" s="17" t="str">
        <f t="shared" si="27"/>
        <v/>
      </c>
    </row>
    <row r="372" spans="21:28" x14ac:dyDescent="0.35">
      <c r="U372" s="17" t="str">
        <f t="shared" si="25"/>
        <v/>
      </c>
      <c r="V372" s="17" t="str">
        <f t="shared" si="26"/>
        <v/>
      </c>
      <c r="AA372" s="17" t="str">
        <f t="shared" si="27"/>
        <v/>
      </c>
      <c r="AB372" s="17" t="str">
        <f t="shared" si="27"/>
        <v/>
      </c>
    </row>
    <row r="373" spans="21:28" x14ac:dyDescent="0.35">
      <c r="U373" s="17" t="str">
        <f t="shared" si="25"/>
        <v/>
      </c>
      <c r="V373" s="17" t="str">
        <f t="shared" si="26"/>
        <v/>
      </c>
      <c r="AA373" s="17" t="str">
        <f t="shared" si="27"/>
        <v/>
      </c>
      <c r="AB373" s="17" t="str">
        <f t="shared" si="27"/>
        <v/>
      </c>
    </row>
    <row r="374" spans="21:28" x14ac:dyDescent="0.35">
      <c r="U374" s="17" t="str">
        <f t="shared" si="25"/>
        <v/>
      </c>
      <c r="V374" s="17" t="str">
        <f t="shared" si="26"/>
        <v/>
      </c>
      <c r="AA374" s="17" t="str">
        <f t="shared" si="27"/>
        <v/>
      </c>
      <c r="AB374" s="17" t="str">
        <f t="shared" si="27"/>
        <v/>
      </c>
    </row>
    <row r="375" spans="21:28" x14ac:dyDescent="0.35">
      <c r="U375" s="17" t="str">
        <f t="shared" si="25"/>
        <v/>
      </c>
      <c r="V375" s="17" t="str">
        <f t="shared" si="26"/>
        <v/>
      </c>
      <c r="AA375" s="17" t="str">
        <f t="shared" si="27"/>
        <v/>
      </c>
      <c r="AB375" s="17" t="str">
        <f t="shared" si="27"/>
        <v/>
      </c>
    </row>
    <row r="376" spans="21:28" x14ac:dyDescent="0.35">
      <c r="U376" s="17" t="str">
        <f t="shared" si="25"/>
        <v/>
      </c>
      <c r="V376" s="17" t="str">
        <f t="shared" si="26"/>
        <v/>
      </c>
      <c r="AA376" s="17" t="str">
        <f t="shared" si="27"/>
        <v/>
      </c>
      <c r="AB376" s="17" t="str">
        <f t="shared" si="27"/>
        <v/>
      </c>
    </row>
    <row r="377" spans="21:28" x14ac:dyDescent="0.35">
      <c r="U377" s="17" t="str">
        <f t="shared" si="25"/>
        <v/>
      </c>
      <c r="V377" s="17" t="str">
        <f t="shared" si="26"/>
        <v/>
      </c>
      <c r="AA377" s="17" t="str">
        <f t="shared" si="27"/>
        <v/>
      </c>
      <c r="AB377" s="17" t="str">
        <f t="shared" si="27"/>
        <v/>
      </c>
    </row>
    <row r="378" spans="21:28" x14ac:dyDescent="0.35">
      <c r="U378" s="17" t="str">
        <f t="shared" si="25"/>
        <v/>
      </c>
      <c r="V378" s="17" t="str">
        <f t="shared" si="26"/>
        <v/>
      </c>
      <c r="AA378" s="17" t="str">
        <f t="shared" si="27"/>
        <v/>
      </c>
      <c r="AB378" s="17" t="str">
        <f t="shared" si="27"/>
        <v/>
      </c>
    </row>
    <row r="379" spans="21:28" x14ac:dyDescent="0.35">
      <c r="U379" s="17" t="str">
        <f t="shared" si="25"/>
        <v/>
      </c>
      <c r="V379" s="17" t="str">
        <f t="shared" si="26"/>
        <v/>
      </c>
      <c r="AA379" s="17" t="str">
        <f t="shared" si="27"/>
        <v/>
      </c>
      <c r="AB379" s="17" t="str">
        <f t="shared" si="27"/>
        <v/>
      </c>
    </row>
    <row r="380" spans="21:28" x14ac:dyDescent="0.35">
      <c r="U380" s="17" t="str">
        <f t="shared" si="25"/>
        <v/>
      </c>
      <c r="V380" s="17" t="str">
        <f t="shared" si="26"/>
        <v/>
      </c>
      <c r="AA380" s="17" t="str">
        <f t="shared" si="27"/>
        <v/>
      </c>
      <c r="AB380" s="17" t="str">
        <f t="shared" si="27"/>
        <v/>
      </c>
    </row>
    <row r="381" spans="21:28" x14ac:dyDescent="0.35">
      <c r="U381" s="17" t="str">
        <f t="shared" si="25"/>
        <v/>
      </c>
      <c r="V381" s="17" t="str">
        <f t="shared" si="26"/>
        <v/>
      </c>
      <c r="AA381" s="17" t="str">
        <f t="shared" si="27"/>
        <v/>
      </c>
      <c r="AB381" s="17" t="str">
        <f t="shared" si="27"/>
        <v/>
      </c>
    </row>
    <row r="382" spans="21:28" x14ac:dyDescent="0.35">
      <c r="U382" s="17" t="str">
        <f t="shared" si="25"/>
        <v/>
      </c>
      <c r="V382" s="17" t="str">
        <f t="shared" si="26"/>
        <v/>
      </c>
      <c r="AA382" s="17" t="str">
        <f t="shared" si="27"/>
        <v/>
      </c>
      <c r="AB382" s="17" t="str">
        <f t="shared" si="27"/>
        <v/>
      </c>
    </row>
    <row r="383" spans="21:28" x14ac:dyDescent="0.35">
      <c r="U383" s="17" t="str">
        <f t="shared" si="25"/>
        <v/>
      </c>
      <c r="V383" s="17" t="str">
        <f t="shared" si="26"/>
        <v/>
      </c>
      <c r="AA383" s="19" t="str">
        <f t="shared" si="27"/>
        <v/>
      </c>
      <c r="AB383" s="19" t="str">
        <f t="shared" si="27"/>
        <v/>
      </c>
    </row>
    <row r="384" spans="21:28" x14ac:dyDescent="0.35">
      <c r="U384" s="17" t="str">
        <f t="shared" si="25"/>
        <v/>
      </c>
      <c r="V384" s="17" t="str">
        <f t="shared" si="26"/>
        <v/>
      </c>
      <c r="AA384" s="17" t="str">
        <f t="shared" si="27"/>
        <v/>
      </c>
      <c r="AB384" s="17" t="str">
        <f t="shared" si="27"/>
        <v/>
      </c>
    </row>
    <row r="385" spans="21:28" x14ac:dyDescent="0.35">
      <c r="U385" s="17" t="str">
        <f t="shared" si="25"/>
        <v/>
      </c>
      <c r="V385" s="17" t="str">
        <f t="shared" si="26"/>
        <v/>
      </c>
      <c r="AA385" s="17" t="str">
        <f t="shared" si="27"/>
        <v/>
      </c>
      <c r="AB385" s="17" t="str">
        <f t="shared" si="27"/>
        <v/>
      </c>
    </row>
    <row r="386" spans="21:28" x14ac:dyDescent="0.35">
      <c r="U386" s="17" t="str">
        <f t="shared" si="25"/>
        <v/>
      </c>
      <c r="V386" s="17" t="str">
        <f t="shared" si="26"/>
        <v/>
      </c>
      <c r="AA386" s="17" t="str">
        <f t="shared" si="27"/>
        <v/>
      </c>
      <c r="AB386" s="17" t="str">
        <f t="shared" si="27"/>
        <v/>
      </c>
    </row>
    <row r="387" spans="21:28" x14ac:dyDescent="0.35">
      <c r="U387" s="17" t="str">
        <f t="shared" ref="U387:U450" si="28">IFERROR(HARMEAN(Q387,R387),"")</f>
        <v/>
      </c>
      <c r="V387" s="17" t="str">
        <f t="shared" ref="V387:V450" si="29">IFERROR(HARMEAN(S387,T387),"")</f>
        <v/>
      </c>
      <c r="AA387" s="17" t="str">
        <f t="shared" ref="AA387:AB450" si="30">IFERROR(I387-U387,"")</f>
        <v/>
      </c>
      <c r="AB387" s="17" t="str">
        <f t="shared" si="30"/>
        <v/>
      </c>
    </row>
    <row r="388" spans="21:28" x14ac:dyDescent="0.35">
      <c r="U388" s="17" t="str">
        <f t="shared" si="28"/>
        <v/>
      </c>
      <c r="V388" s="17" t="str">
        <f t="shared" si="29"/>
        <v/>
      </c>
      <c r="AA388" s="17" t="str">
        <f t="shared" si="30"/>
        <v/>
      </c>
      <c r="AB388" s="17" t="str">
        <f t="shared" si="30"/>
        <v/>
      </c>
    </row>
    <row r="389" spans="21:28" x14ac:dyDescent="0.35">
      <c r="U389" s="17" t="str">
        <f t="shared" si="28"/>
        <v/>
      </c>
      <c r="V389" s="17" t="str">
        <f t="shared" si="29"/>
        <v/>
      </c>
      <c r="AA389" s="17" t="str">
        <f t="shared" si="30"/>
        <v/>
      </c>
      <c r="AB389" s="17" t="str">
        <f t="shared" si="30"/>
        <v/>
      </c>
    </row>
    <row r="390" spans="21:28" x14ac:dyDescent="0.35">
      <c r="U390" s="17" t="str">
        <f t="shared" si="28"/>
        <v/>
      </c>
      <c r="V390" s="17" t="str">
        <f t="shared" si="29"/>
        <v/>
      </c>
      <c r="AA390" s="17" t="str">
        <f t="shared" si="30"/>
        <v/>
      </c>
      <c r="AB390" s="17" t="str">
        <f t="shared" si="30"/>
        <v/>
      </c>
    </row>
    <row r="391" spans="21:28" x14ac:dyDescent="0.35">
      <c r="U391" s="17" t="str">
        <f t="shared" si="28"/>
        <v/>
      </c>
      <c r="V391" s="17" t="str">
        <f t="shared" si="29"/>
        <v/>
      </c>
      <c r="AA391" s="17" t="str">
        <f t="shared" si="30"/>
        <v/>
      </c>
      <c r="AB391" s="17" t="str">
        <f t="shared" si="30"/>
        <v/>
      </c>
    </row>
    <row r="392" spans="21:28" x14ac:dyDescent="0.35">
      <c r="U392" s="17" t="str">
        <f t="shared" si="28"/>
        <v/>
      </c>
      <c r="V392" s="17" t="str">
        <f t="shared" si="29"/>
        <v/>
      </c>
      <c r="AA392" s="17" t="str">
        <f t="shared" si="30"/>
        <v/>
      </c>
      <c r="AB392" s="17" t="str">
        <f t="shared" si="30"/>
        <v/>
      </c>
    </row>
    <row r="393" spans="21:28" x14ac:dyDescent="0.35">
      <c r="U393" s="17" t="str">
        <f t="shared" si="28"/>
        <v/>
      </c>
      <c r="V393" s="17" t="str">
        <f t="shared" si="29"/>
        <v/>
      </c>
      <c r="AA393" s="17" t="str">
        <f t="shared" si="30"/>
        <v/>
      </c>
      <c r="AB393" s="17" t="str">
        <f t="shared" si="30"/>
        <v/>
      </c>
    </row>
    <row r="394" spans="21:28" x14ac:dyDescent="0.35">
      <c r="U394" s="17" t="str">
        <f t="shared" si="28"/>
        <v/>
      </c>
      <c r="V394" s="17" t="str">
        <f t="shared" si="29"/>
        <v/>
      </c>
      <c r="AA394" s="17" t="str">
        <f t="shared" si="30"/>
        <v/>
      </c>
      <c r="AB394" s="17" t="str">
        <f t="shared" si="30"/>
        <v/>
      </c>
    </row>
    <row r="395" spans="21:28" x14ac:dyDescent="0.35">
      <c r="U395" s="17" t="str">
        <f t="shared" si="28"/>
        <v/>
      </c>
      <c r="V395" s="17" t="str">
        <f t="shared" si="29"/>
        <v/>
      </c>
      <c r="AA395" s="17" t="str">
        <f t="shared" si="30"/>
        <v/>
      </c>
      <c r="AB395" s="17" t="str">
        <f t="shared" si="30"/>
        <v/>
      </c>
    </row>
    <row r="396" spans="21:28" x14ac:dyDescent="0.35">
      <c r="U396" s="17" t="str">
        <f t="shared" si="28"/>
        <v/>
      </c>
      <c r="V396" s="17" t="str">
        <f t="shared" si="29"/>
        <v/>
      </c>
      <c r="AA396" s="17" t="str">
        <f t="shared" si="30"/>
        <v/>
      </c>
      <c r="AB396" s="17" t="str">
        <f t="shared" si="30"/>
        <v/>
      </c>
    </row>
    <row r="397" spans="21:28" x14ac:dyDescent="0.35">
      <c r="U397" s="17" t="str">
        <f t="shared" si="28"/>
        <v/>
      </c>
      <c r="V397" s="17" t="str">
        <f t="shared" si="29"/>
        <v/>
      </c>
      <c r="AA397" s="17" t="str">
        <f t="shared" si="30"/>
        <v/>
      </c>
      <c r="AB397" s="17" t="str">
        <f t="shared" si="30"/>
        <v/>
      </c>
    </row>
    <row r="398" spans="21:28" x14ac:dyDescent="0.35">
      <c r="U398" s="17" t="str">
        <f t="shared" si="28"/>
        <v/>
      </c>
      <c r="V398" s="17" t="str">
        <f t="shared" si="29"/>
        <v/>
      </c>
      <c r="AA398" s="17" t="str">
        <f t="shared" si="30"/>
        <v/>
      </c>
      <c r="AB398" s="17" t="str">
        <f t="shared" si="30"/>
        <v/>
      </c>
    </row>
    <row r="399" spans="21:28" x14ac:dyDescent="0.35">
      <c r="U399" s="17" t="str">
        <f t="shared" si="28"/>
        <v/>
      </c>
      <c r="V399" s="17" t="str">
        <f t="shared" si="29"/>
        <v/>
      </c>
      <c r="AA399" s="17" t="str">
        <f t="shared" si="30"/>
        <v/>
      </c>
      <c r="AB399" s="17" t="str">
        <f t="shared" si="30"/>
        <v/>
      </c>
    </row>
    <row r="400" spans="21:28" x14ac:dyDescent="0.35">
      <c r="U400" s="17" t="str">
        <f t="shared" si="28"/>
        <v/>
      </c>
      <c r="V400" s="17" t="str">
        <f t="shared" si="29"/>
        <v/>
      </c>
      <c r="AA400" s="17" t="str">
        <f t="shared" si="30"/>
        <v/>
      </c>
      <c r="AB400" s="17" t="str">
        <f t="shared" si="30"/>
        <v/>
      </c>
    </row>
    <row r="401" spans="21:28" x14ac:dyDescent="0.35">
      <c r="U401" s="17" t="str">
        <f t="shared" si="28"/>
        <v/>
      </c>
      <c r="V401" s="17" t="str">
        <f t="shared" si="29"/>
        <v/>
      </c>
      <c r="AA401" s="17" t="str">
        <f t="shared" si="30"/>
        <v/>
      </c>
      <c r="AB401" s="17" t="str">
        <f t="shared" si="30"/>
        <v/>
      </c>
    </row>
    <row r="402" spans="21:28" x14ac:dyDescent="0.35">
      <c r="U402" s="17" t="str">
        <f t="shared" si="28"/>
        <v/>
      </c>
      <c r="V402" s="17" t="str">
        <f t="shared" si="29"/>
        <v/>
      </c>
      <c r="AA402" s="17" t="str">
        <f t="shared" si="30"/>
        <v/>
      </c>
      <c r="AB402" s="17" t="str">
        <f t="shared" si="30"/>
        <v/>
      </c>
    </row>
    <row r="403" spans="21:28" x14ac:dyDescent="0.35">
      <c r="U403" s="17" t="str">
        <f t="shared" si="28"/>
        <v/>
      </c>
      <c r="V403" s="17" t="str">
        <f t="shared" si="29"/>
        <v/>
      </c>
      <c r="AA403" s="17" t="str">
        <f t="shared" si="30"/>
        <v/>
      </c>
      <c r="AB403" s="17" t="str">
        <f t="shared" si="30"/>
        <v/>
      </c>
    </row>
    <row r="404" spans="21:28" x14ac:dyDescent="0.35">
      <c r="U404" s="17" t="str">
        <f t="shared" si="28"/>
        <v/>
      </c>
      <c r="V404" s="17" t="str">
        <f t="shared" si="29"/>
        <v/>
      </c>
      <c r="AA404" s="17" t="str">
        <f t="shared" si="30"/>
        <v/>
      </c>
      <c r="AB404" s="17" t="str">
        <f t="shared" si="30"/>
        <v/>
      </c>
    </row>
    <row r="405" spans="21:28" x14ac:dyDescent="0.35">
      <c r="U405" s="17" t="str">
        <f t="shared" si="28"/>
        <v/>
      </c>
      <c r="V405" s="17" t="str">
        <f t="shared" si="29"/>
        <v/>
      </c>
      <c r="AA405" s="17" t="str">
        <f t="shared" si="30"/>
        <v/>
      </c>
      <c r="AB405" s="17" t="str">
        <f t="shared" si="30"/>
        <v/>
      </c>
    </row>
    <row r="406" spans="21:28" x14ac:dyDescent="0.35">
      <c r="U406" s="17" t="str">
        <f t="shared" si="28"/>
        <v/>
      </c>
      <c r="V406" s="17" t="str">
        <f t="shared" si="29"/>
        <v/>
      </c>
      <c r="AA406" s="17" t="str">
        <f t="shared" si="30"/>
        <v/>
      </c>
      <c r="AB406" s="17" t="str">
        <f t="shared" si="30"/>
        <v/>
      </c>
    </row>
    <row r="407" spans="21:28" x14ac:dyDescent="0.35">
      <c r="U407" s="17" t="str">
        <f t="shared" si="28"/>
        <v/>
      </c>
      <c r="V407" s="17" t="str">
        <f t="shared" si="29"/>
        <v/>
      </c>
      <c r="AA407" s="17" t="str">
        <f t="shared" si="30"/>
        <v/>
      </c>
      <c r="AB407" s="17" t="str">
        <f t="shared" si="30"/>
        <v/>
      </c>
    </row>
    <row r="408" spans="21:28" x14ac:dyDescent="0.35">
      <c r="U408" s="17" t="str">
        <f t="shared" si="28"/>
        <v/>
      </c>
      <c r="V408" s="17" t="str">
        <f t="shared" si="29"/>
        <v/>
      </c>
      <c r="AA408" s="17" t="str">
        <f t="shared" si="30"/>
        <v/>
      </c>
      <c r="AB408" s="17" t="str">
        <f t="shared" si="30"/>
        <v/>
      </c>
    </row>
    <row r="409" spans="21:28" x14ac:dyDescent="0.35">
      <c r="U409" s="17" t="str">
        <f t="shared" si="28"/>
        <v/>
      </c>
      <c r="V409" s="17" t="str">
        <f t="shared" si="29"/>
        <v/>
      </c>
      <c r="AA409" s="17" t="str">
        <f t="shared" si="30"/>
        <v/>
      </c>
      <c r="AB409" s="17" t="str">
        <f t="shared" si="30"/>
        <v/>
      </c>
    </row>
    <row r="410" spans="21:28" x14ac:dyDescent="0.35">
      <c r="U410" s="17" t="str">
        <f t="shared" si="28"/>
        <v/>
      </c>
      <c r="V410" s="17" t="str">
        <f t="shared" si="29"/>
        <v/>
      </c>
      <c r="AA410" s="17" t="str">
        <f t="shared" si="30"/>
        <v/>
      </c>
      <c r="AB410" s="17" t="str">
        <f t="shared" si="30"/>
        <v/>
      </c>
    </row>
    <row r="411" spans="21:28" x14ac:dyDescent="0.35">
      <c r="U411" s="17" t="str">
        <f t="shared" si="28"/>
        <v/>
      </c>
      <c r="V411" s="17" t="str">
        <f t="shared" si="29"/>
        <v/>
      </c>
      <c r="AA411" s="17" t="str">
        <f t="shared" si="30"/>
        <v/>
      </c>
      <c r="AB411" s="17" t="str">
        <f t="shared" si="30"/>
        <v/>
      </c>
    </row>
    <row r="412" spans="21:28" x14ac:dyDescent="0.35">
      <c r="U412" s="17" t="str">
        <f t="shared" si="28"/>
        <v/>
      </c>
      <c r="V412" s="17" t="str">
        <f t="shared" si="29"/>
        <v/>
      </c>
      <c r="AA412" s="17" t="str">
        <f t="shared" si="30"/>
        <v/>
      </c>
      <c r="AB412" s="17" t="str">
        <f t="shared" si="30"/>
        <v/>
      </c>
    </row>
    <row r="413" spans="21:28" x14ac:dyDescent="0.35">
      <c r="U413" s="17" t="str">
        <f t="shared" si="28"/>
        <v/>
      </c>
      <c r="V413" s="17" t="str">
        <f t="shared" si="29"/>
        <v/>
      </c>
      <c r="AA413" s="17" t="str">
        <f t="shared" si="30"/>
        <v/>
      </c>
      <c r="AB413" s="17" t="str">
        <f t="shared" si="30"/>
        <v/>
      </c>
    </row>
    <row r="414" spans="21:28" x14ac:dyDescent="0.35">
      <c r="U414" s="17" t="str">
        <f t="shared" si="28"/>
        <v/>
      </c>
      <c r="V414" s="17" t="str">
        <f t="shared" si="29"/>
        <v/>
      </c>
      <c r="AA414" s="17" t="str">
        <f t="shared" si="30"/>
        <v/>
      </c>
      <c r="AB414" s="17" t="str">
        <f t="shared" si="30"/>
        <v/>
      </c>
    </row>
    <row r="415" spans="21:28" x14ac:dyDescent="0.35">
      <c r="U415" s="17" t="str">
        <f t="shared" si="28"/>
        <v/>
      </c>
      <c r="V415" s="17" t="str">
        <f t="shared" si="29"/>
        <v/>
      </c>
      <c r="AA415" s="17" t="str">
        <f t="shared" si="30"/>
        <v/>
      </c>
      <c r="AB415" s="17" t="str">
        <f t="shared" si="30"/>
        <v/>
      </c>
    </row>
    <row r="416" spans="21:28" x14ac:dyDescent="0.35">
      <c r="U416" s="17" t="str">
        <f t="shared" si="28"/>
        <v/>
      </c>
      <c r="V416" s="17" t="str">
        <f t="shared" si="29"/>
        <v/>
      </c>
      <c r="AA416" s="17" t="str">
        <f t="shared" si="30"/>
        <v/>
      </c>
      <c r="AB416" s="17" t="str">
        <f t="shared" si="30"/>
        <v/>
      </c>
    </row>
    <row r="417" spans="21:28" x14ac:dyDescent="0.35">
      <c r="U417" s="17" t="str">
        <f t="shared" si="28"/>
        <v/>
      </c>
      <c r="V417" s="17" t="str">
        <f t="shared" si="29"/>
        <v/>
      </c>
      <c r="AA417" s="17" t="str">
        <f t="shared" si="30"/>
        <v/>
      </c>
      <c r="AB417" s="17" t="str">
        <f t="shared" si="30"/>
        <v/>
      </c>
    </row>
    <row r="418" spans="21:28" x14ac:dyDescent="0.35">
      <c r="U418" s="17" t="str">
        <f t="shared" si="28"/>
        <v/>
      </c>
      <c r="V418" s="17" t="str">
        <f t="shared" si="29"/>
        <v/>
      </c>
      <c r="AA418" s="17" t="str">
        <f t="shared" si="30"/>
        <v/>
      </c>
      <c r="AB418" s="17" t="str">
        <f t="shared" si="30"/>
        <v/>
      </c>
    </row>
    <row r="419" spans="21:28" x14ac:dyDescent="0.35">
      <c r="U419" s="17" t="str">
        <f t="shared" si="28"/>
        <v/>
      </c>
      <c r="V419" s="17" t="str">
        <f t="shared" si="29"/>
        <v/>
      </c>
      <c r="AA419" s="17" t="str">
        <f t="shared" si="30"/>
        <v/>
      </c>
      <c r="AB419" s="17" t="str">
        <f t="shared" si="30"/>
        <v/>
      </c>
    </row>
    <row r="420" spans="21:28" x14ac:dyDescent="0.35">
      <c r="U420" s="17" t="str">
        <f t="shared" si="28"/>
        <v/>
      </c>
      <c r="V420" s="17" t="str">
        <f t="shared" si="29"/>
        <v/>
      </c>
      <c r="AA420" s="17" t="str">
        <f t="shared" si="30"/>
        <v/>
      </c>
      <c r="AB420" s="17" t="str">
        <f t="shared" si="30"/>
        <v/>
      </c>
    </row>
    <row r="421" spans="21:28" x14ac:dyDescent="0.35">
      <c r="U421" s="17" t="str">
        <f t="shared" si="28"/>
        <v/>
      </c>
      <c r="V421" s="17" t="str">
        <f t="shared" si="29"/>
        <v/>
      </c>
      <c r="AA421" s="17" t="str">
        <f t="shared" si="30"/>
        <v/>
      </c>
      <c r="AB421" s="17" t="str">
        <f t="shared" si="30"/>
        <v/>
      </c>
    </row>
    <row r="422" spans="21:28" x14ac:dyDescent="0.35">
      <c r="U422" s="17" t="str">
        <f t="shared" si="28"/>
        <v/>
      </c>
      <c r="V422" s="17" t="str">
        <f t="shared" si="29"/>
        <v/>
      </c>
      <c r="AA422" s="17" t="str">
        <f t="shared" si="30"/>
        <v/>
      </c>
      <c r="AB422" s="17" t="str">
        <f t="shared" si="30"/>
        <v/>
      </c>
    </row>
    <row r="423" spans="21:28" x14ac:dyDescent="0.35">
      <c r="U423" s="17" t="str">
        <f t="shared" si="28"/>
        <v/>
      </c>
      <c r="V423" s="17" t="str">
        <f t="shared" si="29"/>
        <v/>
      </c>
      <c r="AA423" s="17" t="str">
        <f t="shared" si="30"/>
        <v/>
      </c>
      <c r="AB423" s="17" t="str">
        <f t="shared" si="30"/>
        <v/>
      </c>
    </row>
    <row r="424" spans="21:28" x14ac:dyDescent="0.35">
      <c r="U424" s="17" t="str">
        <f t="shared" si="28"/>
        <v/>
      </c>
      <c r="V424" s="17" t="str">
        <f t="shared" si="29"/>
        <v/>
      </c>
      <c r="AA424" s="17" t="str">
        <f t="shared" si="30"/>
        <v/>
      </c>
      <c r="AB424" s="17" t="str">
        <f t="shared" si="30"/>
        <v/>
      </c>
    </row>
    <row r="425" spans="21:28" x14ac:dyDescent="0.35">
      <c r="U425" s="17" t="str">
        <f t="shared" si="28"/>
        <v/>
      </c>
      <c r="V425" s="17" t="str">
        <f t="shared" si="29"/>
        <v/>
      </c>
      <c r="AA425" s="17" t="str">
        <f t="shared" si="30"/>
        <v/>
      </c>
      <c r="AB425" s="17" t="str">
        <f t="shared" si="30"/>
        <v/>
      </c>
    </row>
    <row r="426" spans="21:28" x14ac:dyDescent="0.35">
      <c r="U426" s="17" t="str">
        <f t="shared" si="28"/>
        <v/>
      </c>
      <c r="V426" s="17" t="str">
        <f t="shared" si="29"/>
        <v/>
      </c>
      <c r="AA426" s="17" t="str">
        <f t="shared" si="30"/>
        <v/>
      </c>
      <c r="AB426" s="17" t="str">
        <f t="shared" si="30"/>
        <v/>
      </c>
    </row>
    <row r="427" spans="21:28" x14ac:dyDescent="0.35">
      <c r="U427" s="17" t="str">
        <f t="shared" si="28"/>
        <v/>
      </c>
      <c r="V427" s="17" t="str">
        <f t="shared" si="29"/>
        <v/>
      </c>
      <c r="AA427" s="17" t="str">
        <f t="shared" si="30"/>
        <v/>
      </c>
      <c r="AB427" s="17" t="str">
        <f t="shared" si="30"/>
        <v/>
      </c>
    </row>
    <row r="428" spans="21:28" x14ac:dyDescent="0.35">
      <c r="U428" s="17" t="str">
        <f t="shared" si="28"/>
        <v/>
      </c>
      <c r="V428" s="17" t="str">
        <f t="shared" si="29"/>
        <v/>
      </c>
      <c r="AA428" s="17" t="str">
        <f t="shared" si="30"/>
        <v/>
      </c>
      <c r="AB428" s="17" t="str">
        <f t="shared" si="30"/>
        <v/>
      </c>
    </row>
    <row r="429" spans="21:28" x14ac:dyDescent="0.35">
      <c r="U429" s="17" t="str">
        <f t="shared" si="28"/>
        <v/>
      </c>
      <c r="V429" s="17" t="str">
        <f t="shared" si="29"/>
        <v/>
      </c>
      <c r="AA429" s="17" t="str">
        <f t="shared" si="30"/>
        <v/>
      </c>
      <c r="AB429" s="17" t="str">
        <f t="shared" si="30"/>
        <v/>
      </c>
    </row>
    <row r="430" spans="21:28" x14ac:dyDescent="0.35">
      <c r="U430" s="17" t="str">
        <f t="shared" si="28"/>
        <v/>
      </c>
      <c r="V430" s="17" t="str">
        <f t="shared" si="29"/>
        <v/>
      </c>
      <c r="AA430" s="17" t="str">
        <f t="shared" si="30"/>
        <v/>
      </c>
      <c r="AB430" s="17" t="str">
        <f t="shared" si="30"/>
        <v/>
      </c>
    </row>
    <row r="431" spans="21:28" x14ac:dyDescent="0.35">
      <c r="U431" s="17" t="str">
        <f t="shared" si="28"/>
        <v/>
      </c>
      <c r="V431" s="17" t="str">
        <f t="shared" si="29"/>
        <v/>
      </c>
      <c r="AA431" s="17" t="str">
        <f t="shared" si="30"/>
        <v/>
      </c>
      <c r="AB431" s="17" t="str">
        <f t="shared" si="30"/>
        <v/>
      </c>
    </row>
    <row r="432" spans="21:28" x14ac:dyDescent="0.35">
      <c r="U432" s="17" t="str">
        <f t="shared" si="28"/>
        <v/>
      </c>
      <c r="V432" s="17" t="str">
        <f t="shared" si="29"/>
        <v/>
      </c>
      <c r="AA432" s="17" t="str">
        <f t="shared" si="30"/>
        <v/>
      </c>
      <c r="AB432" s="17" t="str">
        <f t="shared" si="30"/>
        <v/>
      </c>
    </row>
    <row r="433" spans="21:28" x14ac:dyDescent="0.35">
      <c r="U433" s="17" t="str">
        <f t="shared" si="28"/>
        <v/>
      </c>
      <c r="V433" s="17" t="str">
        <f t="shared" si="29"/>
        <v/>
      </c>
      <c r="AA433" s="17" t="str">
        <f t="shared" si="30"/>
        <v/>
      </c>
      <c r="AB433" s="17" t="str">
        <f t="shared" si="30"/>
        <v/>
      </c>
    </row>
    <row r="434" spans="21:28" x14ac:dyDescent="0.35">
      <c r="U434" s="17" t="str">
        <f t="shared" si="28"/>
        <v/>
      </c>
      <c r="V434" s="17" t="str">
        <f t="shared" si="29"/>
        <v/>
      </c>
      <c r="AA434" s="17" t="str">
        <f t="shared" si="30"/>
        <v/>
      </c>
      <c r="AB434" s="17" t="str">
        <f t="shared" si="30"/>
        <v/>
      </c>
    </row>
    <row r="435" spans="21:28" x14ac:dyDescent="0.35">
      <c r="U435" s="17" t="str">
        <f t="shared" si="28"/>
        <v/>
      </c>
      <c r="V435" s="17" t="str">
        <f t="shared" si="29"/>
        <v/>
      </c>
      <c r="AA435" s="17" t="str">
        <f t="shared" si="30"/>
        <v/>
      </c>
      <c r="AB435" s="17" t="str">
        <f t="shared" si="30"/>
        <v/>
      </c>
    </row>
    <row r="436" spans="21:28" x14ac:dyDescent="0.35">
      <c r="U436" s="17" t="str">
        <f t="shared" si="28"/>
        <v/>
      </c>
      <c r="V436" s="17" t="str">
        <f t="shared" si="29"/>
        <v/>
      </c>
      <c r="AA436" s="17" t="str">
        <f t="shared" si="30"/>
        <v/>
      </c>
      <c r="AB436" s="17" t="str">
        <f t="shared" si="30"/>
        <v/>
      </c>
    </row>
    <row r="437" spans="21:28" x14ac:dyDescent="0.35">
      <c r="U437" s="17" t="str">
        <f t="shared" si="28"/>
        <v/>
      </c>
      <c r="V437" s="17" t="str">
        <f t="shared" si="29"/>
        <v/>
      </c>
      <c r="AA437" s="17" t="str">
        <f t="shared" si="30"/>
        <v/>
      </c>
      <c r="AB437" s="17" t="str">
        <f t="shared" si="30"/>
        <v/>
      </c>
    </row>
    <row r="438" spans="21:28" x14ac:dyDescent="0.35">
      <c r="U438" s="17" t="str">
        <f t="shared" si="28"/>
        <v/>
      </c>
      <c r="V438" s="17" t="str">
        <f t="shared" si="29"/>
        <v/>
      </c>
      <c r="AA438" s="17" t="str">
        <f t="shared" si="30"/>
        <v/>
      </c>
      <c r="AB438" s="17" t="str">
        <f t="shared" si="30"/>
        <v/>
      </c>
    </row>
    <row r="439" spans="21:28" x14ac:dyDescent="0.35">
      <c r="U439" s="17" t="str">
        <f t="shared" si="28"/>
        <v/>
      </c>
      <c r="V439" s="17" t="str">
        <f t="shared" si="29"/>
        <v/>
      </c>
      <c r="AA439" s="17" t="str">
        <f t="shared" si="30"/>
        <v/>
      </c>
      <c r="AB439" s="17" t="str">
        <f t="shared" si="30"/>
        <v/>
      </c>
    </row>
    <row r="440" spans="21:28" x14ac:dyDescent="0.35">
      <c r="U440" s="17" t="str">
        <f t="shared" si="28"/>
        <v/>
      </c>
      <c r="V440" s="17" t="str">
        <f t="shared" si="29"/>
        <v/>
      </c>
      <c r="AA440" s="17" t="str">
        <f t="shared" si="30"/>
        <v/>
      </c>
      <c r="AB440" s="17" t="str">
        <f t="shared" si="30"/>
        <v/>
      </c>
    </row>
    <row r="441" spans="21:28" x14ac:dyDescent="0.35">
      <c r="U441" s="17" t="str">
        <f t="shared" si="28"/>
        <v/>
      </c>
      <c r="V441" s="17" t="str">
        <f t="shared" si="29"/>
        <v/>
      </c>
      <c r="AA441" s="17" t="str">
        <f t="shared" si="30"/>
        <v/>
      </c>
      <c r="AB441" s="17" t="str">
        <f t="shared" si="30"/>
        <v/>
      </c>
    </row>
    <row r="442" spans="21:28" x14ac:dyDescent="0.35">
      <c r="U442" s="17" t="str">
        <f t="shared" si="28"/>
        <v/>
      </c>
      <c r="V442" s="17" t="str">
        <f t="shared" si="29"/>
        <v/>
      </c>
      <c r="AA442" s="17" t="str">
        <f t="shared" si="30"/>
        <v/>
      </c>
      <c r="AB442" s="17" t="str">
        <f t="shared" si="30"/>
        <v/>
      </c>
    </row>
    <row r="443" spans="21:28" x14ac:dyDescent="0.35">
      <c r="U443" s="17" t="str">
        <f t="shared" si="28"/>
        <v/>
      </c>
      <c r="V443" s="17" t="str">
        <f t="shared" si="29"/>
        <v/>
      </c>
      <c r="AA443" s="17" t="str">
        <f t="shared" si="30"/>
        <v/>
      </c>
      <c r="AB443" s="17" t="str">
        <f t="shared" si="30"/>
        <v/>
      </c>
    </row>
    <row r="444" spans="21:28" x14ac:dyDescent="0.35">
      <c r="U444" s="17" t="str">
        <f t="shared" si="28"/>
        <v/>
      </c>
      <c r="V444" s="17" t="str">
        <f t="shared" si="29"/>
        <v/>
      </c>
      <c r="AA444" s="17" t="str">
        <f t="shared" si="30"/>
        <v/>
      </c>
      <c r="AB444" s="17" t="str">
        <f t="shared" si="30"/>
        <v/>
      </c>
    </row>
    <row r="445" spans="21:28" x14ac:dyDescent="0.35">
      <c r="U445" s="17" t="str">
        <f t="shared" si="28"/>
        <v/>
      </c>
      <c r="V445" s="17" t="str">
        <f t="shared" si="29"/>
        <v/>
      </c>
      <c r="AA445" s="17" t="str">
        <f t="shared" si="30"/>
        <v/>
      </c>
      <c r="AB445" s="17" t="str">
        <f t="shared" si="30"/>
        <v/>
      </c>
    </row>
    <row r="446" spans="21:28" x14ac:dyDescent="0.35">
      <c r="U446" s="17" t="str">
        <f t="shared" si="28"/>
        <v/>
      </c>
      <c r="V446" s="17" t="str">
        <f t="shared" si="29"/>
        <v/>
      </c>
      <c r="AA446" s="17" t="str">
        <f t="shared" si="30"/>
        <v/>
      </c>
      <c r="AB446" s="17" t="str">
        <f t="shared" si="30"/>
        <v/>
      </c>
    </row>
    <row r="447" spans="21:28" x14ac:dyDescent="0.35">
      <c r="U447" s="17" t="str">
        <f t="shared" si="28"/>
        <v/>
      </c>
      <c r="V447" s="17" t="str">
        <f t="shared" si="29"/>
        <v/>
      </c>
      <c r="AA447" s="17" t="str">
        <f t="shared" si="30"/>
        <v/>
      </c>
      <c r="AB447" s="17" t="str">
        <f t="shared" si="30"/>
        <v/>
      </c>
    </row>
    <row r="448" spans="21:28" x14ac:dyDescent="0.35">
      <c r="U448" s="17" t="str">
        <f t="shared" si="28"/>
        <v/>
      </c>
      <c r="V448" s="17" t="str">
        <f t="shared" si="29"/>
        <v/>
      </c>
      <c r="AA448" s="17" t="str">
        <f t="shared" si="30"/>
        <v/>
      </c>
      <c r="AB448" s="17" t="str">
        <f t="shared" si="30"/>
        <v/>
      </c>
    </row>
    <row r="449" spans="21:28" x14ac:dyDescent="0.35">
      <c r="U449" s="17" t="str">
        <f t="shared" si="28"/>
        <v/>
      </c>
      <c r="V449" s="17" t="str">
        <f t="shared" si="29"/>
        <v/>
      </c>
      <c r="AA449" s="17" t="str">
        <f t="shared" si="30"/>
        <v/>
      </c>
      <c r="AB449" s="17" t="str">
        <f t="shared" si="30"/>
        <v/>
      </c>
    </row>
    <row r="450" spans="21:28" x14ac:dyDescent="0.35">
      <c r="U450" s="17" t="str">
        <f t="shared" si="28"/>
        <v/>
      </c>
      <c r="V450" s="17" t="str">
        <f t="shared" si="29"/>
        <v/>
      </c>
      <c r="AA450" s="17" t="str">
        <f t="shared" si="30"/>
        <v/>
      </c>
      <c r="AB450" s="17" t="str">
        <f t="shared" si="30"/>
        <v/>
      </c>
    </row>
    <row r="451" spans="21:28" x14ac:dyDescent="0.35">
      <c r="U451" s="17" t="str">
        <f t="shared" ref="U451:U514" si="31">IFERROR(HARMEAN(Q451,R451),"")</f>
        <v/>
      </c>
      <c r="V451" s="17" t="str">
        <f t="shared" ref="V451:V514" si="32">IFERROR(HARMEAN(S451,T451),"")</f>
        <v/>
      </c>
      <c r="AA451" s="17" t="str">
        <f t="shared" ref="AA451:AB514" si="33">IFERROR(I451-U451,"")</f>
        <v/>
      </c>
      <c r="AB451" s="17" t="str">
        <f t="shared" si="33"/>
        <v/>
      </c>
    </row>
    <row r="452" spans="21:28" x14ac:dyDescent="0.35">
      <c r="U452" s="17" t="str">
        <f t="shared" si="31"/>
        <v/>
      </c>
      <c r="V452" s="17" t="str">
        <f t="shared" si="32"/>
        <v/>
      </c>
      <c r="AA452" s="17" t="str">
        <f t="shared" si="33"/>
        <v/>
      </c>
      <c r="AB452" s="17" t="str">
        <f t="shared" si="33"/>
        <v/>
      </c>
    </row>
    <row r="453" spans="21:28" x14ac:dyDescent="0.35">
      <c r="U453" s="17" t="str">
        <f t="shared" si="31"/>
        <v/>
      </c>
      <c r="V453" s="17" t="str">
        <f t="shared" si="32"/>
        <v/>
      </c>
      <c r="AA453" s="17" t="str">
        <f t="shared" si="33"/>
        <v/>
      </c>
      <c r="AB453" s="17" t="str">
        <f t="shared" si="33"/>
        <v/>
      </c>
    </row>
    <row r="454" spans="21:28" x14ac:dyDescent="0.35">
      <c r="U454" s="17" t="str">
        <f t="shared" si="31"/>
        <v/>
      </c>
      <c r="V454" s="17" t="str">
        <f t="shared" si="32"/>
        <v/>
      </c>
      <c r="AA454" s="17" t="str">
        <f t="shared" si="33"/>
        <v/>
      </c>
      <c r="AB454" s="17" t="str">
        <f t="shared" si="33"/>
        <v/>
      </c>
    </row>
    <row r="455" spans="21:28" x14ac:dyDescent="0.35">
      <c r="U455" s="17" t="str">
        <f t="shared" si="31"/>
        <v/>
      </c>
      <c r="V455" s="17" t="str">
        <f t="shared" si="32"/>
        <v/>
      </c>
      <c r="AA455" s="17" t="str">
        <f t="shared" si="33"/>
        <v/>
      </c>
      <c r="AB455" s="17" t="str">
        <f t="shared" si="33"/>
        <v/>
      </c>
    </row>
    <row r="456" spans="21:28" x14ac:dyDescent="0.35">
      <c r="U456" s="17" t="str">
        <f t="shared" si="31"/>
        <v/>
      </c>
      <c r="V456" s="17" t="str">
        <f t="shared" si="32"/>
        <v/>
      </c>
      <c r="AA456" s="17" t="str">
        <f t="shared" si="33"/>
        <v/>
      </c>
      <c r="AB456" s="17" t="str">
        <f t="shared" si="33"/>
        <v/>
      </c>
    </row>
    <row r="457" spans="21:28" x14ac:dyDescent="0.35">
      <c r="U457" s="17" t="str">
        <f t="shared" si="31"/>
        <v/>
      </c>
      <c r="V457" s="17" t="str">
        <f t="shared" si="32"/>
        <v/>
      </c>
      <c r="AA457" s="17" t="str">
        <f t="shared" si="33"/>
        <v/>
      </c>
      <c r="AB457" s="17" t="str">
        <f t="shared" si="33"/>
        <v/>
      </c>
    </row>
    <row r="458" spans="21:28" x14ac:dyDescent="0.35">
      <c r="U458" s="17" t="str">
        <f t="shared" si="31"/>
        <v/>
      </c>
      <c r="V458" s="17" t="str">
        <f t="shared" si="32"/>
        <v/>
      </c>
      <c r="AA458" s="17" t="str">
        <f t="shared" si="33"/>
        <v/>
      </c>
      <c r="AB458" s="17" t="str">
        <f t="shared" si="33"/>
        <v/>
      </c>
    </row>
    <row r="459" spans="21:28" x14ac:dyDescent="0.35">
      <c r="U459" s="17" t="str">
        <f t="shared" si="31"/>
        <v/>
      </c>
      <c r="V459" s="17" t="str">
        <f t="shared" si="32"/>
        <v/>
      </c>
      <c r="AA459" s="17" t="str">
        <f t="shared" si="33"/>
        <v/>
      </c>
      <c r="AB459" s="17" t="str">
        <f t="shared" si="33"/>
        <v/>
      </c>
    </row>
    <row r="460" spans="21:28" x14ac:dyDescent="0.35">
      <c r="U460" s="17" t="str">
        <f t="shared" si="31"/>
        <v/>
      </c>
      <c r="V460" s="17" t="str">
        <f t="shared" si="32"/>
        <v/>
      </c>
      <c r="AA460" s="17" t="str">
        <f t="shared" si="33"/>
        <v/>
      </c>
      <c r="AB460" s="17" t="str">
        <f t="shared" si="33"/>
        <v/>
      </c>
    </row>
    <row r="461" spans="21:28" x14ac:dyDescent="0.35">
      <c r="U461" s="17" t="str">
        <f t="shared" si="31"/>
        <v/>
      </c>
      <c r="V461" s="17" t="str">
        <f t="shared" si="32"/>
        <v/>
      </c>
      <c r="AA461" s="17" t="str">
        <f t="shared" si="33"/>
        <v/>
      </c>
      <c r="AB461" s="17" t="str">
        <f t="shared" si="33"/>
        <v/>
      </c>
    </row>
    <row r="462" spans="21:28" x14ac:dyDescent="0.35">
      <c r="U462" s="17" t="str">
        <f t="shared" si="31"/>
        <v/>
      </c>
      <c r="V462" s="17" t="str">
        <f t="shared" si="32"/>
        <v/>
      </c>
      <c r="AA462" s="17" t="str">
        <f t="shared" si="33"/>
        <v/>
      </c>
      <c r="AB462" s="17" t="str">
        <f t="shared" si="33"/>
        <v/>
      </c>
    </row>
    <row r="463" spans="21:28" x14ac:dyDescent="0.35">
      <c r="U463" s="17" t="str">
        <f t="shared" si="31"/>
        <v/>
      </c>
      <c r="V463" s="17" t="str">
        <f t="shared" si="32"/>
        <v/>
      </c>
      <c r="AA463" s="17" t="str">
        <f t="shared" si="33"/>
        <v/>
      </c>
      <c r="AB463" s="17" t="str">
        <f t="shared" si="33"/>
        <v/>
      </c>
    </row>
    <row r="464" spans="21:28" x14ac:dyDescent="0.35">
      <c r="U464" s="17" t="str">
        <f t="shared" si="31"/>
        <v/>
      </c>
      <c r="V464" s="17" t="str">
        <f t="shared" si="32"/>
        <v/>
      </c>
      <c r="AA464" s="17" t="str">
        <f t="shared" si="33"/>
        <v/>
      </c>
      <c r="AB464" s="17" t="str">
        <f t="shared" si="33"/>
        <v/>
      </c>
    </row>
    <row r="465" spans="21:28" x14ac:dyDescent="0.35">
      <c r="U465" s="17" t="str">
        <f t="shared" si="31"/>
        <v/>
      </c>
      <c r="V465" s="17" t="str">
        <f t="shared" si="32"/>
        <v/>
      </c>
      <c r="AA465" s="17" t="str">
        <f t="shared" si="33"/>
        <v/>
      </c>
      <c r="AB465" s="17" t="str">
        <f t="shared" si="33"/>
        <v/>
      </c>
    </row>
    <row r="466" spans="21:28" x14ac:dyDescent="0.35">
      <c r="U466" s="17" t="str">
        <f t="shared" si="31"/>
        <v/>
      </c>
      <c r="V466" s="17" t="str">
        <f t="shared" si="32"/>
        <v/>
      </c>
      <c r="AA466" s="17" t="str">
        <f t="shared" si="33"/>
        <v/>
      </c>
      <c r="AB466" s="17" t="str">
        <f t="shared" si="33"/>
        <v/>
      </c>
    </row>
    <row r="467" spans="21:28" x14ac:dyDescent="0.35">
      <c r="U467" s="17" t="str">
        <f t="shared" si="31"/>
        <v/>
      </c>
      <c r="V467" s="17" t="str">
        <f t="shared" si="32"/>
        <v/>
      </c>
      <c r="AA467" s="17" t="str">
        <f t="shared" si="33"/>
        <v/>
      </c>
      <c r="AB467" s="17" t="str">
        <f t="shared" si="33"/>
        <v/>
      </c>
    </row>
    <row r="468" spans="21:28" x14ac:dyDescent="0.35">
      <c r="U468" s="17" t="str">
        <f t="shared" si="31"/>
        <v/>
      </c>
      <c r="V468" s="17" t="str">
        <f t="shared" si="32"/>
        <v/>
      </c>
      <c r="AA468" s="17" t="str">
        <f t="shared" si="33"/>
        <v/>
      </c>
      <c r="AB468" s="17" t="str">
        <f t="shared" si="33"/>
        <v/>
      </c>
    </row>
    <row r="469" spans="21:28" x14ac:dyDescent="0.35">
      <c r="U469" s="17" t="str">
        <f t="shared" si="31"/>
        <v/>
      </c>
      <c r="V469" s="17" t="str">
        <f t="shared" si="32"/>
        <v/>
      </c>
      <c r="AA469" s="17" t="str">
        <f t="shared" si="33"/>
        <v/>
      </c>
      <c r="AB469" s="17" t="str">
        <f t="shared" si="33"/>
        <v/>
      </c>
    </row>
    <row r="470" spans="21:28" x14ac:dyDescent="0.35">
      <c r="U470" s="17" t="str">
        <f t="shared" si="31"/>
        <v/>
      </c>
      <c r="V470" s="17" t="str">
        <f t="shared" si="32"/>
        <v/>
      </c>
      <c r="AA470" s="17" t="str">
        <f t="shared" si="33"/>
        <v/>
      </c>
      <c r="AB470" s="17" t="str">
        <f t="shared" si="33"/>
        <v/>
      </c>
    </row>
    <row r="471" spans="21:28" x14ac:dyDescent="0.35">
      <c r="U471" s="17" t="str">
        <f t="shared" si="31"/>
        <v/>
      </c>
      <c r="V471" s="17" t="str">
        <f t="shared" si="32"/>
        <v/>
      </c>
      <c r="AA471" s="17" t="str">
        <f t="shared" si="33"/>
        <v/>
      </c>
      <c r="AB471" s="17" t="str">
        <f t="shared" si="33"/>
        <v/>
      </c>
    </row>
    <row r="472" spans="21:28" x14ac:dyDescent="0.35">
      <c r="U472" s="17" t="str">
        <f t="shared" si="31"/>
        <v/>
      </c>
      <c r="V472" s="17" t="str">
        <f t="shared" si="32"/>
        <v/>
      </c>
      <c r="AA472" s="17" t="str">
        <f t="shared" si="33"/>
        <v/>
      </c>
      <c r="AB472" s="17" t="str">
        <f t="shared" si="33"/>
        <v/>
      </c>
    </row>
    <row r="473" spans="21:28" x14ac:dyDescent="0.35">
      <c r="U473" s="17" t="str">
        <f t="shared" si="31"/>
        <v/>
      </c>
      <c r="V473" s="17" t="str">
        <f t="shared" si="32"/>
        <v/>
      </c>
      <c r="AA473" s="17" t="str">
        <f t="shared" si="33"/>
        <v/>
      </c>
      <c r="AB473" s="17" t="str">
        <f t="shared" si="33"/>
        <v/>
      </c>
    </row>
    <row r="474" spans="21:28" x14ac:dyDescent="0.35">
      <c r="U474" s="17" t="str">
        <f t="shared" si="31"/>
        <v/>
      </c>
      <c r="V474" s="17" t="str">
        <f t="shared" si="32"/>
        <v/>
      </c>
      <c r="AA474" s="17" t="str">
        <f t="shared" si="33"/>
        <v/>
      </c>
      <c r="AB474" s="17" t="str">
        <f t="shared" si="33"/>
        <v/>
      </c>
    </row>
    <row r="475" spans="21:28" x14ac:dyDescent="0.35">
      <c r="U475" s="17" t="str">
        <f t="shared" si="31"/>
        <v/>
      </c>
      <c r="V475" s="17" t="str">
        <f t="shared" si="32"/>
        <v/>
      </c>
      <c r="AA475" s="17" t="str">
        <f t="shared" si="33"/>
        <v/>
      </c>
      <c r="AB475" s="17" t="str">
        <f t="shared" si="33"/>
        <v/>
      </c>
    </row>
    <row r="476" spans="21:28" x14ac:dyDescent="0.35">
      <c r="U476" s="17" t="str">
        <f t="shared" si="31"/>
        <v/>
      </c>
      <c r="V476" s="17" t="str">
        <f t="shared" si="32"/>
        <v/>
      </c>
      <c r="AA476" s="17" t="str">
        <f t="shared" si="33"/>
        <v/>
      </c>
      <c r="AB476" s="17" t="str">
        <f t="shared" si="33"/>
        <v/>
      </c>
    </row>
    <row r="477" spans="21:28" x14ac:dyDescent="0.35">
      <c r="U477" s="17" t="str">
        <f t="shared" si="31"/>
        <v/>
      </c>
      <c r="V477" s="17" t="str">
        <f t="shared" si="32"/>
        <v/>
      </c>
      <c r="AA477" s="17" t="str">
        <f t="shared" si="33"/>
        <v/>
      </c>
      <c r="AB477" s="17" t="str">
        <f t="shared" si="33"/>
        <v/>
      </c>
    </row>
    <row r="478" spans="21:28" x14ac:dyDescent="0.35">
      <c r="U478" s="17" t="str">
        <f t="shared" si="31"/>
        <v/>
      </c>
      <c r="V478" s="17" t="str">
        <f t="shared" si="32"/>
        <v/>
      </c>
      <c r="AA478" s="17" t="str">
        <f t="shared" si="33"/>
        <v/>
      </c>
      <c r="AB478" s="17" t="str">
        <f t="shared" si="33"/>
        <v/>
      </c>
    </row>
    <row r="479" spans="21:28" x14ac:dyDescent="0.35">
      <c r="U479" s="17" t="str">
        <f t="shared" si="31"/>
        <v/>
      </c>
      <c r="V479" s="17" t="str">
        <f t="shared" si="32"/>
        <v/>
      </c>
      <c r="AA479" s="17" t="str">
        <f t="shared" si="33"/>
        <v/>
      </c>
      <c r="AB479" s="17" t="str">
        <f t="shared" si="33"/>
        <v/>
      </c>
    </row>
    <row r="480" spans="21:28" x14ac:dyDescent="0.35">
      <c r="U480" s="17" t="str">
        <f t="shared" si="31"/>
        <v/>
      </c>
      <c r="V480" s="17" t="str">
        <f t="shared" si="32"/>
        <v/>
      </c>
      <c r="AA480" s="17" t="str">
        <f t="shared" si="33"/>
        <v/>
      </c>
      <c r="AB480" s="17" t="str">
        <f t="shared" si="33"/>
        <v/>
      </c>
    </row>
    <row r="481" spans="21:28" x14ac:dyDescent="0.35">
      <c r="U481" s="17" t="str">
        <f t="shared" si="31"/>
        <v/>
      </c>
      <c r="V481" s="17" t="str">
        <f t="shared" si="32"/>
        <v/>
      </c>
      <c r="AA481" s="17" t="str">
        <f t="shared" si="33"/>
        <v/>
      </c>
      <c r="AB481" s="17" t="str">
        <f t="shared" si="33"/>
        <v/>
      </c>
    </row>
    <row r="482" spans="21:28" x14ac:dyDescent="0.35">
      <c r="U482" s="17" t="str">
        <f t="shared" si="31"/>
        <v/>
      </c>
      <c r="V482" s="17" t="str">
        <f t="shared" si="32"/>
        <v/>
      </c>
      <c r="AA482" s="17" t="str">
        <f t="shared" si="33"/>
        <v/>
      </c>
      <c r="AB482" s="17" t="str">
        <f t="shared" si="33"/>
        <v/>
      </c>
    </row>
    <row r="483" spans="21:28" x14ac:dyDescent="0.35">
      <c r="U483" s="17" t="str">
        <f t="shared" si="31"/>
        <v/>
      </c>
      <c r="V483" s="17" t="str">
        <f t="shared" si="32"/>
        <v/>
      </c>
      <c r="AA483" s="17" t="str">
        <f t="shared" si="33"/>
        <v/>
      </c>
      <c r="AB483" s="17" t="str">
        <f t="shared" si="33"/>
        <v/>
      </c>
    </row>
    <row r="484" spans="21:28" x14ac:dyDescent="0.35">
      <c r="U484" s="17" t="str">
        <f t="shared" si="31"/>
        <v/>
      </c>
      <c r="V484" s="17" t="str">
        <f t="shared" si="32"/>
        <v/>
      </c>
      <c r="AA484" s="17" t="str">
        <f t="shared" si="33"/>
        <v/>
      </c>
      <c r="AB484" s="17" t="str">
        <f t="shared" si="33"/>
        <v/>
      </c>
    </row>
    <row r="485" spans="21:28" x14ac:dyDescent="0.35">
      <c r="U485" s="17" t="str">
        <f t="shared" si="31"/>
        <v/>
      </c>
      <c r="V485" s="17" t="str">
        <f t="shared" si="32"/>
        <v/>
      </c>
      <c r="AA485" s="17" t="str">
        <f t="shared" si="33"/>
        <v/>
      </c>
      <c r="AB485" s="17" t="str">
        <f t="shared" si="33"/>
        <v/>
      </c>
    </row>
    <row r="486" spans="21:28" x14ac:dyDescent="0.35">
      <c r="U486" s="17" t="str">
        <f t="shared" si="31"/>
        <v/>
      </c>
      <c r="V486" s="17" t="str">
        <f t="shared" si="32"/>
        <v/>
      </c>
      <c r="AA486" s="17" t="str">
        <f t="shared" si="33"/>
        <v/>
      </c>
      <c r="AB486" s="17" t="str">
        <f t="shared" si="33"/>
        <v/>
      </c>
    </row>
    <row r="487" spans="21:28" x14ac:dyDescent="0.35">
      <c r="U487" s="17" t="str">
        <f t="shared" si="31"/>
        <v/>
      </c>
      <c r="V487" s="17" t="str">
        <f t="shared" si="32"/>
        <v/>
      </c>
      <c r="AA487" s="17" t="str">
        <f t="shared" si="33"/>
        <v/>
      </c>
      <c r="AB487" s="17" t="str">
        <f t="shared" si="33"/>
        <v/>
      </c>
    </row>
    <row r="488" spans="21:28" x14ac:dyDescent="0.35">
      <c r="U488" s="17" t="str">
        <f t="shared" si="31"/>
        <v/>
      </c>
      <c r="V488" s="17" t="str">
        <f t="shared" si="32"/>
        <v/>
      </c>
      <c r="AA488" s="17" t="str">
        <f t="shared" si="33"/>
        <v/>
      </c>
      <c r="AB488" s="17" t="str">
        <f t="shared" si="33"/>
        <v/>
      </c>
    </row>
    <row r="489" spans="21:28" x14ac:dyDescent="0.35">
      <c r="U489" s="17" t="str">
        <f t="shared" si="31"/>
        <v/>
      </c>
      <c r="V489" s="17" t="str">
        <f t="shared" si="32"/>
        <v/>
      </c>
      <c r="AA489" s="17" t="str">
        <f t="shared" si="33"/>
        <v/>
      </c>
      <c r="AB489" s="17" t="str">
        <f t="shared" si="33"/>
        <v/>
      </c>
    </row>
    <row r="490" spans="21:28" x14ac:dyDescent="0.35">
      <c r="U490" s="17" t="str">
        <f t="shared" si="31"/>
        <v/>
      </c>
      <c r="V490" s="17" t="str">
        <f t="shared" si="32"/>
        <v/>
      </c>
      <c r="AA490" s="17" t="str">
        <f t="shared" si="33"/>
        <v/>
      </c>
      <c r="AB490" s="17" t="str">
        <f t="shared" si="33"/>
        <v/>
      </c>
    </row>
    <row r="491" spans="21:28" x14ac:dyDescent="0.35">
      <c r="U491" s="17" t="str">
        <f t="shared" si="31"/>
        <v/>
      </c>
      <c r="V491" s="17" t="str">
        <f t="shared" si="32"/>
        <v/>
      </c>
      <c r="AA491" s="17" t="str">
        <f t="shared" si="33"/>
        <v/>
      </c>
      <c r="AB491" s="17" t="str">
        <f t="shared" si="33"/>
        <v/>
      </c>
    </row>
    <row r="492" spans="21:28" x14ac:dyDescent="0.35">
      <c r="U492" s="17" t="str">
        <f t="shared" si="31"/>
        <v/>
      </c>
      <c r="V492" s="17" t="str">
        <f t="shared" si="32"/>
        <v/>
      </c>
      <c r="AA492" s="17" t="str">
        <f t="shared" si="33"/>
        <v/>
      </c>
      <c r="AB492" s="17" t="str">
        <f t="shared" si="33"/>
        <v/>
      </c>
    </row>
    <row r="493" spans="21:28" x14ac:dyDescent="0.35">
      <c r="U493" s="17" t="str">
        <f t="shared" si="31"/>
        <v/>
      </c>
      <c r="V493" s="17" t="str">
        <f t="shared" si="32"/>
        <v/>
      </c>
      <c r="AA493" s="17" t="str">
        <f t="shared" si="33"/>
        <v/>
      </c>
      <c r="AB493" s="17" t="str">
        <f t="shared" si="33"/>
        <v/>
      </c>
    </row>
    <row r="494" spans="21:28" x14ac:dyDescent="0.35">
      <c r="U494" s="17" t="str">
        <f t="shared" si="31"/>
        <v/>
      </c>
      <c r="V494" s="17" t="str">
        <f t="shared" si="32"/>
        <v/>
      </c>
      <c r="AA494" s="17" t="str">
        <f t="shared" si="33"/>
        <v/>
      </c>
      <c r="AB494" s="17" t="str">
        <f t="shared" si="33"/>
        <v/>
      </c>
    </row>
    <row r="495" spans="21:28" x14ac:dyDescent="0.35">
      <c r="U495" s="17" t="str">
        <f t="shared" si="31"/>
        <v/>
      </c>
      <c r="V495" s="17" t="str">
        <f t="shared" si="32"/>
        <v/>
      </c>
      <c r="AA495" s="17" t="str">
        <f t="shared" si="33"/>
        <v/>
      </c>
      <c r="AB495" s="17" t="str">
        <f t="shared" si="33"/>
        <v/>
      </c>
    </row>
    <row r="496" spans="21:28" x14ac:dyDescent="0.35">
      <c r="U496" s="17" t="str">
        <f t="shared" si="31"/>
        <v/>
      </c>
      <c r="V496" s="17" t="str">
        <f t="shared" si="32"/>
        <v/>
      </c>
      <c r="AA496" s="17" t="str">
        <f t="shared" si="33"/>
        <v/>
      </c>
      <c r="AB496" s="17" t="str">
        <f t="shared" si="33"/>
        <v/>
      </c>
    </row>
    <row r="497" spans="21:28" x14ac:dyDescent="0.35">
      <c r="U497" s="17" t="str">
        <f t="shared" si="31"/>
        <v/>
      </c>
      <c r="V497" s="17" t="str">
        <f t="shared" si="32"/>
        <v/>
      </c>
      <c r="AA497" s="17" t="str">
        <f t="shared" si="33"/>
        <v/>
      </c>
      <c r="AB497" s="17" t="str">
        <f t="shared" si="33"/>
        <v/>
      </c>
    </row>
    <row r="498" spans="21:28" x14ac:dyDescent="0.35">
      <c r="U498" s="17" t="str">
        <f t="shared" si="31"/>
        <v/>
      </c>
      <c r="V498" s="17" t="str">
        <f t="shared" si="32"/>
        <v/>
      </c>
      <c r="AA498" s="17" t="str">
        <f t="shared" si="33"/>
        <v/>
      </c>
      <c r="AB498" s="17" t="str">
        <f t="shared" si="33"/>
        <v/>
      </c>
    </row>
    <row r="499" spans="21:28" x14ac:dyDescent="0.35">
      <c r="U499" s="17" t="str">
        <f t="shared" si="31"/>
        <v/>
      </c>
      <c r="V499" s="17" t="str">
        <f t="shared" si="32"/>
        <v/>
      </c>
      <c r="AA499" s="17" t="str">
        <f t="shared" si="33"/>
        <v/>
      </c>
      <c r="AB499" s="17" t="str">
        <f t="shared" si="33"/>
        <v/>
      </c>
    </row>
    <row r="500" spans="21:28" x14ac:dyDescent="0.35">
      <c r="U500" s="17" t="str">
        <f t="shared" si="31"/>
        <v/>
      </c>
      <c r="V500" s="17" t="str">
        <f t="shared" si="32"/>
        <v/>
      </c>
      <c r="AA500" s="17" t="str">
        <f t="shared" si="33"/>
        <v/>
      </c>
      <c r="AB500" s="17" t="str">
        <f t="shared" si="33"/>
        <v/>
      </c>
    </row>
    <row r="501" spans="21:28" x14ac:dyDescent="0.35">
      <c r="U501" s="17" t="str">
        <f t="shared" si="31"/>
        <v/>
      </c>
      <c r="V501" s="17" t="str">
        <f t="shared" si="32"/>
        <v/>
      </c>
      <c r="AA501" s="17" t="str">
        <f t="shared" si="33"/>
        <v/>
      </c>
      <c r="AB501" s="17" t="str">
        <f t="shared" si="33"/>
        <v/>
      </c>
    </row>
    <row r="502" spans="21:28" x14ac:dyDescent="0.35">
      <c r="U502" s="17" t="str">
        <f t="shared" si="31"/>
        <v/>
      </c>
      <c r="V502" s="17" t="str">
        <f t="shared" si="32"/>
        <v/>
      </c>
      <c r="AA502" s="17" t="str">
        <f t="shared" si="33"/>
        <v/>
      </c>
      <c r="AB502" s="17" t="str">
        <f t="shared" si="33"/>
        <v/>
      </c>
    </row>
    <row r="503" spans="21:28" x14ac:dyDescent="0.35">
      <c r="U503" s="17" t="str">
        <f t="shared" si="31"/>
        <v/>
      </c>
      <c r="V503" s="17" t="str">
        <f t="shared" si="32"/>
        <v/>
      </c>
      <c r="AA503" s="17" t="str">
        <f t="shared" si="33"/>
        <v/>
      </c>
      <c r="AB503" s="17" t="str">
        <f t="shared" si="33"/>
        <v/>
      </c>
    </row>
    <row r="504" spans="21:28" x14ac:dyDescent="0.35">
      <c r="U504" s="17" t="str">
        <f t="shared" si="31"/>
        <v/>
      </c>
      <c r="V504" s="17" t="str">
        <f t="shared" si="32"/>
        <v/>
      </c>
      <c r="AA504" s="17" t="str">
        <f t="shared" si="33"/>
        <v/>
      </c>
      <c r="AB504" s="17" t="str">
        <f t="shared" si="33"/>
        <v/>
      </c>
    </row>
    <row r="505" spans="21:28" x14ac:dyDescent="0.35">
      <c r="U505" s="17" t="str">
        <f t="shared" si="31"/>
        <v/>
      </c>
      <c r="V505" s="17" t="str">
        <f t="shared" si="32"/>
        <v/>
      </c>
      <c r="AA505" s="17" t="str">
        <f t="shared" si="33"/>
        <v/>
      </c>
      <c r="AB505" s="17" t="str">
        <f t="shared" si="33"/>
        <v/>
      </c>
    </row>
    <row r="506" spans="21:28" x14ac:dyDescent="0.35">
      <c r="U506" s="17" t="str">
        <f t="shared" si="31"/>
        <v/>
      </c>
      <c r="V506" s="17" t="str">
        <f t="shared" si="32"/>
        <v/>
      </c>
      <c r="AA506" s="17" t="str">
        <f t="shared" si="33"/>
        <v/>
      </c>
      <c r="AB506" s="17" t="str">
        <f t="shared" si="33"/>
        <v/>
      </c>
    </row>
    <row r="507" spans="21:28" x14ac:dyDescent="0.35">
      <c r="U507" s="17" t="str">
        <f t="shared" si="31"/>
        <v/>
      </c>
      <c r="V507" s="17" t="str">
        <f t="shared" si="32"/>
        <v/>
      </c>
      <c r="AA507" s="17" t="str">
        <f t="shared" si="33"/>
        <v/>
      </c>
      <c r="AB507" s="17" t="str">
        <f t="shared" si="33"/>
        <v/>
      </c>
    </row>
    <row r="508" spans="21:28" x14ac:dyDescent="0.35">
      <c r="U508" s="17" t="str">
        <f t="shared" si="31"/>
        <v/>
      </c>
      <c r="V508" s="17" t="str">
        <f t="shared" si="32"/>
        <v/>
      </c>
      <c r="AA508" s="17" t="str">
        <f t="shared" si="33"/>
        <v/>
      </c>
      <c r="AB508" s="17" t="str">
        <f t="shared" si="33"/>
        <v/>
      </c>
    </row>
    <row r="509" spans="21:28" x14ac:dyDescent="0.35">
      <c r="U509" s="17" t="str">
        <f t="shared" si="31"/>
        <v/>
      </c>
      <c r="V509" s="17" t="str">
        <f t="shared" si="32"/>
        <v/>
      </c>
      <c r="AA509" s="17" t="str">
        <f t="shared" si="33"/>
        <v/>
      </c>
      <c r="AB509" s="17" t="str">
        <f t="shared" si="33"/>
        <v/>
      </c>
    </row>
    <row r="510" spans="21:28" x14ac:dyDescent="0.35">
      <c r="U510" s="17" t="str">
        <f t="shared" si="31"/>
        <v/>
      </c>
      <c r="V510" s="17" t="str">
        <f t="shared" si="32"/>
        <v/>
      </c>
      <c r="AA510" s="17" t="str">
        <f t="shared" si="33"/>
        <v/>
      </c>
      <c r="AB510" s="19" t="str">
        <f t="shared" si="33"/>
        <v/>
      </c>
    </row>
    <row r="511" spans="21:28" x14ac:dyDescent="0.35">
      <c r="U511" s="17" t="str">
        <f t="shared" si="31"/>
        <v/>
      </c>
      <c r="V511" s="17" t="str">
        <f t="shared" si="32"/>
        <v/>
      </c>
      <c r="AA511" s="17" t="str">
        <f t="shared" si="33"/>
        <v/>
      </c>
      <c r="AB511" s="17" t="str">
        <f t="shared" si="33"/>
        <v/>
      </c>
    </row>
    <row r="512" spans="21:28" x14ac:dyDescent="0.35">
      <c r="U512" s="17" t="str">
        <f t="shared" si="31"/>
        <v/>
      </c>
      <c r="V512" s="17" t="str">
        <f t="shared" si="32"/>
        <v/>
      </c>
      <c r="AA512" s="17" t="str">
        <f t="shared" si="33"/>
        <v/>
      </c>
      <c r="AB512" s="17" t="str">
        <f t="shared" si="33"/>
        <v/>
      </c>
    </row>
    <row r="513" spans="21:28" x14ac:dyDescent="0.35">
      <c r="U513" s="17" t="str">
        <f t="shared" si="31"/>
        <v/>
      </c>
      <c r="V513" s="17" t="str">
        <f t="shared" si="32"/>
        <v/>
      </c>
      <c r="AA513" s="19" t="str">
        <f t="shared" si="33"/>
        <v/>
      </c>
      <c r="AB513" s="17" t="str">
        <f t="shared" si="33"/>
        <v/>
      </c>
    </row>
    <row r="514" spans="21:28" x14ac:dyDescent="0.35">
      <c r="U514" s="17" t="str">
        <f t="shared" si="31"/>
        <v/>
      </c>
      <c r="V514" s="17" t="str">
        <f t="shared" si="32"/>
        <v/>
      </c>
      <c r="AA514" s="17" t="str">
        <f t="shared" si="33"/>
        <v/>
      </c>
      <c r="AB514" s="17" t="str">
        <f t="shared" si="33"/>
        <v/>
      </c>
    </row>
    <row r="515" spans="21:28" x14ac:dyDescent="0.35">
      <c r="U515" s="17" t="str">
        <f t="shared" ref="U515:U546" si="34">IFERROR(HARMEAN(Q515,R515),"")</f>
        <v/>
      </c>
      <c r="V515" s="17" t="str">
        <f t="shared" ref="V515:V546" si="35">IFERROR(HARMEAN(S515,T515),"")</f>
        <v/>
      </c>
      <c r="AA515" s="17" t="str">
        <f t="shared" ref="AA515:AB546" si="36">IFERROR(I515-U515,"")</f>
        <v/>
      </c>
      <c r="AB515" s="17" t="str">
        <f t="shared" si="36"/>
        <v/>
      </c>
    </row>
    <row r="516" spans="21:28" x14ac:dyDescent="0.35">
      <c r="U516" s="17" t="str">
        <f t="shared" si="34"/>
        <v/>
      </c>
      <c r="V516" s="17" t="str">
        <f t="shared" si="35"/>
        <v/>
      </c>
      <c r="AA516" s="19" t="str">
        <f t="shared" si="36"/>
        <v/>
      </c>
      <c r="AB516" s="19" t="str">
        <f t="shared" si="36"/>
        <v/>
      </c>
    </row>
    <row r="517" spans="21:28" x14ac:dyDescent="0.35">
      <c r="U517" s="17" t="str">
        <f t="shared" si="34"/>
        <v/>
      </c>
      <c r="V517" s="17" t="str">
        <f t="shared" si="35"/>
        <v/>
      </c>
      <c r="AA517" s="19" t="str">
        <f t="shared" si="36"/>
        <v/>
      </c>
      <c r="AB517" s="19" t="str">
        <f t="shared" si="36"/>
        <v/>
      </c>
    </row>
    <row r="518" spans="21:28" x14ac:dyDescent="0.35">
      <c r="U518" s="17" t="str">
        <f t="shared" si="34"/>
        <v/>
      </c>
      <c r="V518" s="17" t="str">
        <f t="shared" si="35"/>
        <v/>
      </c>
      <c r="AA518" s="19" t="str">
        <f t="shared" si="36"/>
        <v/>
      </c>
      <c r="AB518" s="19" t="str">
        <f t="shared" si="36"/>
        <v/>
      </c>
    </row>
    <row r="519" spans="21:28" x14ac:dyDescent="0.35">
      <c r="U519" s="17" t="str">
        <f t="shared" si="34"/>
        <v/>
      </c>
      <c r="V519" s="17" t="str">
        <f t="shared" si="35"/>
        <v/>
      </c>
      <c r="AA519" s="17" t="str">
        <f t="shared" si="36"/>
        <v/>
      </c>
      <c r="AB519" s="17" t="str">
        <f t="shared" si="36"/>
        <v/>
      </c>
    </row>
    <row r="520" spans="21:28" x14ac:dyDescent="0.35">
      <c r="U520" s="17" t="str">
        <f t="shared" si="34"/>
        <v/>
      </c>
      <c r="V520" s="17" t="str">
        <f t="shared" si="35"/>
        <v/>
      </c>
      <c r="AA520" s="17" t="str">
        <f t="shared" si="36"/>
        <v/>
      </c>
      <c r="AB520" s="17" t="str">
        <f t="shared" si="36"/>
        <v/>
      </c>
    </row>
    <row r="521" spans="21:28" x14ac:dyDescent="0.35">
      <c r="U521" s="17" t="str">
        <f t="shared" si="34"/>
        <v/>
      </c>
      <c r="V521" s="17" t="str">
        <f t="shared" si="35"/>
        <v/>
      </c>
      <c r="AA521" s="17" t="str">
        <f t="shared" si="36"/>
        <v/>
      </c>
      <c r="AB521" s="17" t="str">
        <f t="shared" si="36"/>
        <v/>
      </c>
    </row>
    <row r="522" spans="21:28" x14ac:dyDescent="0.35">
      <c r="U522" s="17" t="str">
        <f t="shared" si="34"/>
        <v/>
      </c>
      <c r="V522" s="17" t="str">
        <f t="shared" si="35"/>
        <v/>
      </c>
      <c r="AA522" s="17" t="str">
        <f t="shared" si="36"/>
        <v/>
      </c>
      <c r="AB522" s="19" t="str">
        <f t="shared" si="36"/>
        <v/>
      </c>
    </row>
    <row r="523" spans="21:28" x14ac:dyDescent="0.35">
      <c r="U523" s="17" t="str">
        <f t="shared" si="34"/>
        <v/>
      </c>
      <c r="V523" s="17" t="str">
        <f t="shared" si="35"/>
        <v/>
      </c>
      <c r="AA523" s="17" t="str">
        <f t="shared" si="36"/>
        <v/>
      </c>
      <c r="AB523" s="17" t="str">
        <f t="shared" si="36"/>
        <v/>
      </c>
    </row>
    <row r="524" spans="21:28" x14ac:dyDescent="0.35">
      <c r="U524" s="17" t="str">
        <f t="shared" si="34"/>
        <v/>
      </c>
      <c r="V524" s="17" t="str">
        <f t="shared" si="35"/>
        <v/>
      </c>
      <c r="AA524" s="17" t="str">
        <f t="shared" si="36"/>
        <v/>
      </c>
      <c r="AB524" s="19" t="str">
        <f t="shared" si="36"/>
        <v/>
      </c>
    </row>
    <row r="525" spans="21:28" x14ac:dyDescent="0.35">
      <c r="U525" s="17" t="str">
        <f t="shared" si="34"/>
        <v/>
      </c>
      <c r="V525" s="17" t="str">
        <f t="shared" si="35"/>
        <v/>
      </c>
      <c r="AA525" s="17" t="str">
        <f t="shared" si="36"/>
        <v/>
      </c>
      <c r="AB525" s="17" t="str">
        <f t="shared" si="36"/>
        <v/>
      </c>
    </row>
    <row r="526" spans="21:28" x14ac:dyDescent="0.35">
      <c r="U526" s="17" t="str">
        <f t="shared" si="34"/>
        <v/>
      </c>
      <c r="V526" s="17" t="str">
        <f t="shared" si="35"/>
        <v/>
      </c>
      <c r="AA526" s="17" t="str">
        <f t="shared" si="36"/>
        <v/>
      </c>
      <c r="AB526" s="17" t="str">
        <f t="shared" si="36"/>
        <v/>
      </c>
    </row>
    <row r="527" spans="21:28" x14ac:dyDescent="0.35">
      <c r="U527" s="17" t="str">
        <f t="shared" si="34"/>
        <v/>
      </c>
      <c r="V527" s="17" t="str">
        <f t="shared" si="35"/>
        <v/>
      </c>
      <c r="AA527" s="17" t="str">
        <f t="shared" si="36"/>
        <v/>
      </c>
      <c r="AB527" s="17" t="str">
        <f t="shared" si="36"/>
        <v/>
      </c>
    </row>
    <row r="528" spans="21:28" x14ac:dyDescent="0.35">
      <c r="U528" s="17" t="str">
        <f t="shared" si="34"/>
        <v/>
      </c>
      <c r="V528" s="17" t="str">
        <f t="shared" si="35"/>
        <v/>
      </c>
      <c r="AA528" s="17" t="str">
        <f t="shared" si="36"/>
        <v/>
      </c>
      <c r="AB528" s="17" t="str">
        <f t="shared" si="36"/>
        <v/>
      </c>
    </row>
    <row r="529" spans="21:28" x14ac:dyDescent="0.35">
      <c r="U529" s="17" t="str">
        <f t="shared" si="34"/>
        <v/>
      </c>
      <c r="V529" s="17" t="str">
        <f t="shared" si="35"/>
        <v/>
      </c>
      <c r="AA529" s="19" t="str">
        <f t="shared" si="36"/>
        <v/>
      </c>
      <c r="AB529" s="19" t="str">
        <f t="shared" si="36"/>
        <v/>
      </c>
    </row>
    <row r="530" spans="21:28" x14ac:dyDescent="0.35">
      <c r="U530" s="17" t="str">
        <f t="shared" si="34"/>
        <v/>
      </c>
      <c r="V530" s="17" t="str">
        <f t="shared" si="35"/>
        <v/>
      </c>
      <c r="AA530" s="17" t="str">
        <f t="shared" si="36"/>
        <v/>
      </c>
      <c r="AB530" s="17" t="str">
        <f t="shared" si="36"/>
        <v/>
      </c>
    </row>
    <row r="531" spans="21:28" x14ac:dyDescent="0.35">
      <c r="U531" s="17" t="str">
        <f t="shared" si="34"/>
        <v/>
      </c>
      <c r="V531" s="17" t="str">
        <f t="shared" si="35"/>
        <v/>
      </c>
      <c r="AA531" s="17" t="str">
        <f t="shared" si="36"/>
        <v/>
      </c>
      <c r="AB531" s="17" t="str">
        <f t="shared" si="36"/>
        <v/>
      </c>
    </row>
    <row r="532" spans="21:28" x14ac:dyDescent="0.35">
      <c r="U532" s="17" t="str">
        <f t="shared" si="34"/>
        <v/>
      </c>
      <c r="V532" s="17" t="str">
        <f t="shared" si="35"/>
        <v/>
      </c>
      <c r="AA532" s="17" t="str">
        <f t="shared" si="36"/>
        <v/>
      </c>
      <c r="AB532" s="17" t="str">
        <f t="shared" si="36"/>
        <v/>
      </c>
    </row>
    <row r="533" spans="21:28" x14ac:dyDescent="0.35">
      <c r="U533" s="17" t="str">
        <f t="shared" si="34"/>
        <v/>
      </c>
      <c r="V533" s="17" t="str">
        <f t="shared" si="35"/>
        <v/>
      </c>
      <c r="AA533" s="17" t="str">
        <f t="shared" si="36"/>
        <v/>
      </c>
      <c r="AB533" s="17" t="str">
        <f t="shared" si="36"/>
        <v/>
      </c>
    </row>
    <row r="534" spans="21:28" x14ac:dyDescent="0.35">
      <c r="U534" s="17" t="str">
        <f t="shared" si="34"/>
        <v/>
      </c>
      <c r="V534" s="17" t="str">
        <f t="shared" si="35"/>
        <v/>
      </c>
      <c r="AA534" s="17" t="str">
        <f t="shared" si="36"/>
        <v/>
      </c>
      <c r="AB534" s="17" t="str">
        <f t="shared" si="36"/>
        <v/>
      </c>
    </row>
    <row r="535" spans="21:28" x14ac:dyDescent="0.35">
      <c r="U535" s="17" t="str">
        <f t="shared" si="34"/>
        <v/>
      </c>
      <c r="V535" s="17" t="str">
        <f t="shared" si="35"/>
        <v/>
      </c>
      <c r="AA535" s="17" t="str">
        <f t="shared" si="36"/>
        <v/>
      </c>
      <c r="AB535" s="17" t="str">
        <f t="shared" si="36"/>
        <v/>
      </c>
    </row>
    <row r="536" spans="21:28" x14ac:dyDescent="0.35">
      <c r="U536" s="17" t="str">
        <f t="shared" si="34"/>
        <v/>
      </c>
      <c r="V536" s="17" t="str">
        <f t="shared" si="35"/>
        <v/>
      </c>
      <c r="AA536" s="17" t="str">
        <f t="shared" si="36"/>
        <v/>
      </c>
      <c r="AB536" s="17" t="str">
        <f t="shared" si="36"/>
        <v/>
      </c>
    </row>
    <row r="537" spans="21:28" x14ac:dyDescent="0.35">
      <c r="U537" s="17" t="str">
        <f t="shared" si="34"/>
        <v/>
      </c>
      <c r="V537" s="17" t="str">
        <f t="shared" si="35"/>
        <v/>
      </c>
      <c r="AA537" s="17" t="str">
        <f t="shared" si="36"/>
        <v/>
      </c>
      <c r="AB537" s="17" t="str">
        <f t="shared" si="36"/>
        <v/>
      </c>
    </row>
    <row r="538" spans="21:28" x14ac:dyDescent="0.35">
      <c r="U538" s="17" t="str">
        <f t="shared" si="34"/>
        <v/>
      </c>
      <c r="V538" s="17" t="str">
        <f t="shared" si="35"/>
        <v/>
      </c>
      <c r="AA538" s="17" t="str">
        <f t="shared" si="36"/>
        <v/>
      </c>
      <c r="AB538" s="17" t="str">
        <f t="shared" si="36"/>
        <v/>
      </c>
    </row>
    <row r="539" spans="21:28" x14ac:dyDescent="0.35">
      <c r="U539" s="17" t="str">
        <f t="shared" si="34"/>
        <v/>
      </c>
      <c r="V539" s="17" t="str">
        <f t="shared" si="35"/>
        <v/>
      </c>
      <c r="AA539" s="17" t="str">
        <f t="shared" si="36"/>
        <v/>
      </c>
      <c r="AB539" s="17" t="str">
        <f t="shared" si="36"/>
        <v/>
      </c>
    </row>
    <row r="540" spans="21:28" x14ac:dyDescent="0.35">
      <c r="U540" s="17" t="str">
        <f t="shared" si="34"/>
        <v/>
      </c>
      <c r="V540" s="17" t="str">
        <f t="shared" si="35"/>
        <v/>
      </c>
      <c r="AA540" s="17" t="str">
        <f t="shared" si="36"/>
        <v/>
      </c>
      <c r="AB540" s="17" t="str">
        <f t="shared" si="36"/>
        <v/>
      </c>
    </row>
    <row r="541" spans="21:28" x14ac:dyDescent="0.35">
      <c r="U541" s="17" t="str">
        <f t="shared" si="34"/>
        <v/>
      </c>
      <c r="V541" s="17" t="str">
        <f t="shared" si="35"/>
        <v/>
      </c>
      <c r="AA541" s="17" t="str">
        <f t="shared" si="36"/>
        <v/>
      </c>
      <c r="AB541" s="17" t="str">
        <f t="shared" si="36"/>
        <v/>
      </c>
    </row>
    <row r="542" spans="21:28" x14ac:dyDescent="0.35">
      <c r="U542" s="17" t="str">
        <f t="shared" si="34"/>
        <v/>
      </c>
      <c r="V542" s="17" t="str">
        <f t="shared" si="35"/>
        <v/>
      </c>
      <c r="AA542" s="17" t="str">
        <f t="shared" si="36"/>
        <v/>
      </c>
      <c r="AB542" s="17" t="str">
        <f t="shared" si="36"/>
        <v/>
      </c>
    </row>
    <row r="543" spans="21:28" x14ac:dyDescent="0.35">
      <c r="U543" s="17" t="str">
        <f t="shared" si="34"/>
        <v/>
      </c>
      <c r="V543" s="17" t="str">
        <f t="shared" si="35"/>
        <v/>
      </c>
      <c r="AA543" s="17" t="str">
        <f t="shared" si="36"/>
        <v/>
      </c>
      <c r="AB543" s="17" t="str">
        <f t="shared" si="36"/>
        <v/>
      </c>
    </row>
    <row r="544" spans="21:28" x14ac:dyDescent="0.35">
      <c r="U544" s="17" t="str">
        <f t="shared" si="34"/>
        <v/>
      </c>
      <c r="V544" s="17" t="str">
        <f t="shared" si="35"/>
        <v/>
      </c>
      <c r="AA544" s="17" t="str">
        <f t="shared" si="36"/>
        <v/>
      </c>
      <c r="AB544" s="17" t="str">
        <f t="shared" si="36"/>
        <v/>
      </c>
    </row>
    <row r="545" spans="21:28" x14ac:dyDescent="0.35">
      <c r="U545" s="17" t="str">
        <f t="shared" si="34"/>
        <v/>
      </c>
      <c r="V545" s="17" t="str">
        <f t="shared" si="35"/>
        <v/>
      </c>
      <c r="AA545" s="17" t="str">
        <f t="shared" si="36"/>
        <v/>
      </c>
      <c r="AB545" s="17" t="str">
        <f t="shared" si="36"/>
        <v/>
      </c>
    </row>
    <row r="546" spans="21:28" x14ac:dyDescent="0.35">
      <c r="U546" s="17" t="str">
        <f t="shared" si="34"/>
        <v/>
      </c>
      <c r="V546" s="17" t="str">
        <f t="shared" si="35"/>
        <v/>
      </c>
      <c r="AA546" s="17" t="str">
        <f t="shared" si="36"/>
        <v/>
      </c>
      <c r="AB546" s="17" t="str">
        <f t="shared" si="36"/>
        <v/>
      </c>
    </row>
  </sheetData>
  <conditionalFormatting sqref="AA1:AB1048576">
    <cfRule type="cellIs" dxfId="71" priority="1" operator="greaterThan">
      <formula>1</formula>
    </cfRule>
    <cfRule type="cellIs" dxfId="70" priority="2" operator="less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abSelected="1" workbookViewId="0">
      <selection activeCell="D1" sqref="D1"/>
    </sheetView>
  </sheetViews>
  <sheetFormatPr baseColWidth="10" defaultRowHeight="14.5" x14ac:dyDescent="0.35"/>
  <cols>
    <col min="1" max="1" width="13.6328125" bestFit="1" customWidth="1"/>
    <col min="2" max="2" width="17.54296875" bestFit="1" customWidth="1"/>
    <col min="3" max="3" width="28.6328125" customWidth="1"/>
    <col min="4" max="4" width="13.6328125" bestFit="1" customWidth="1"/>
    <col min="5" max="5" width="16.7265625" customWidth="1"/>
    <col min="6" max="6" width="27.81640625" bestFit="1" customWidth="1"/>
  </cols>
  <sheetData>
    <row r="1" spans="1:6" x14ac:dyDescent="0.35">
      <c r="A1" s="16" t="s">
        <v>1246</v>
      </c>
      <c r="B1" t="s">
        <v>1249</v>
      </c>
      <c r="C1" t="s">
        <v>1252</v>
      </c>
      <c r="D1" s="16" t="s">
        <v>1246</v>
      </c>
      <c r="E1" t="s">
        <v>1250</v>
      </c>
      <c r="F1" t="s">
        <v>1251</v>
      </c>
    </row>
    <row r="2" spans="1:6" x14ac:dyDescent="0.35">
      <c r="A2" s="29" t="s">
        <v>454</v>
      </c>
      <c r="B2" s="30">
        <v>14</v>
      </c>
      <c r="C2" s="6">
        <v>0.51809445739648063</v>
      </c>
      <c r="D2" s="29" t="s">
        <v>454</v>
      </c>
      <c r="E2" s="30">
        <v>12</v>
      </c>
      <c r="F2" s="6">
        <v>0.51687932641472767</v>
      </c>
    </row>
    <row r="3" spans="1:6" x14ac:dyDescent="0.35">
      <c r="A3" s="29" t="s">
        <v>486</v>
      </c>
      <c r="B3" s="30">
        <v>1</v>
      </c>
      <c r="C3" s="6">
        <v>0.69831135072687189</v>
      </c>
      <c r="D3" s="29" t="s">
        <v>486</v>
      </c>
      <c r="E3" s="30">
        <v>5</v>
      </c>
      <c r="F3" s="6">
        <v>0.57798977398781148</v>
      </c>
    </row>
    <row r="4" spans="1:6" x14ac:dyDescent="0.35">
      <c r="A4" s="29" t="s">
        <v>464</v>
      </c>
      <c r="B4" s="30">
        <v>84</v>
      </c>
      <c r="C4" s="6">
        <v>0.60429959597267568</v>
      </c>
      <c r="D4" s="29" t="s">
        <v>464</v>
      </c>
      <c r="E4" s="30">
        <v>76</v>
      </c>
      <c r="F4" s="6">
        <v>0.64167101721230146</v>
      </c>
    </row>
    <row r="5" spans="1:6" x14ac:dyDescent="0.35">
      <c r="A5" s="29" t="s">
        <v>596</v>
      </c>
      <c r="B5" s="30">
        <v>1</v>
      </c>
      <c r="C5" s="6">
        <v>0.64841170323928932</v>
      </c>
      <c r="D5" s="29" t="s">
        <v>596</v>
      </c>
      <c r="E5" s="30">
        <v>1</v>
      </c>
      <c r="F5" s="6">
        <v>0.69720221142569816</v>
      </c>
    </row>
    <row r="6" spans="1:6" x14ac:dyDescent="0.35">
      <c r="A6" s="29" t="s">
        <v>593</v>
      </c>
      <c r="B6" s="30">
        <v>1</v>
      </c>
      <c r="C6" s="6">
        <v>0.10380952380952557</v>
      </c>
      <c r="D6" s="29" t="s">
        <v>593</v>
      </c>
      <c r="E6" s="30">
        <v>1</v>
      </c>
      <c r="F6" s="6">
        <v>0.5502538071065981</v>
      </c>
    </row>
    <row r="7" spans="1:6" x14ac:dyDescent="0.35">
      <c r="A7" s="29" t="s">
        <v>450</v>
      </c>
      <c r="B7" s="30">
        <v>110</v>
      </c>
      <c r="C7" s="6">
        <v>0.67535296226348807</v>
      </c>
      <c r="D7" s="29" t="s">
        <v>450</v>
      </c>
      <c r="E7" s="30">
        <v>114</v>
      </c>
      <c r="F7" s="6">
        <v>0.66615395935780242</v>
      </c>
    </row>
    <row r="8" spans="1:6" x14ac:dyDescent="0.35">
      <c r="A8" s="29" t="s">
        <v>591</v>
      </c>
      <c r="B8" s="30">
        <v>1</v>
      </c>
      <c r="C8" s="6">
        <v>0.8502762430939228</v>
      </c>
      <c r="D8" s="29" t="s">
        <v>611</v>
      </c>
      <c r="E8" s="30">
        <v>1</v>
      </c>
      <c r="F8" s="6">
        <v>0.14888123209763826</v>
      </c>
    </row>
    <row r="9" spans="1:6" x14ac:dyDescent="0.35">
      <c r="A9" s="29" t="s">
        <v>446</v>
      </c>
      <c r="B9" s="30">
        <v>51</v>
      </c>
      <c r="C9" s="6">
        <v>0.65215327706830151</v>
      </c>
      <c r="D9" s="29" t="s">
        <v>446</v>
      </c>
      <c r="E9" s="30">
        <v>57</v>
      </c>
      <c r="F9" s="6">
        <v>0.53747489549311167</v>
      </c>
    </row>
    <row r="10" spans="1:6" x14ac:dyDescent="0.35">
      <c r="A10" s="29" t="s">
        <v>622</v>
      </c>
      <c r="B10" s="30">
        <v>1</v>
      </c>
      <c r="C10" s="6">
        <v>0.35067036347753522</v>
      </c>
      <c r="D10" s="29" t="s">
        <v>622</v>
      </c>
      <c r="E10" s="30">
        <v>1</v>
      </c>
      <c r="F10" s="6">
        <v>0.35021834061135415</v>
      </c>
    </row>
    <row r="11" spans="1:6" x14ac:dyDescent="0.35">
      <c r="A11" s="29" t="s">
        <v>443</v>
      </c>
      <c r="B11" s="30">
        <v>32</v>
      </c>
      <c r="C11" s="6">
        <v>0.60368142650613166</v>
      </c>
      <c r="D11" s="29" t="s">
        <v>443</v>
      </c>
      <c r="E11" s="30">
        <v>29</v>
      </c>
      <c r="F11" s="6">
        <v>0.67819551705552761</v>
      </c>
    </row>
    <row r="12" spans="1:6" x14ac:dyDescent="0.35">
      <c r="A12" s="29" t="s">
        <v>1247</v>
      </c>
      <c r="B12" s="30"/>
      <c r="C12" s="6">
        <v>0.93671691125726309</v>
      </c>
      <c r="D12" s="29" t="s">
        <v>1247</v>
      </c>
      <c r="E12" s="30"/>
      <c r="F12" s="6">
        <v>0.25132692321438793</v>
      </c>
    </row>
    <row r="13" spans="1:6" x14ac:dyDescent="0.35">
      <c r="A13" s="29" t="s">
        <v>1248</v>
      </c>
      <c r="B13" s="30">
        <v>296</v>
      </c>
      <c r="C13" s="6">
        <v>0.63734288621776214</v>
      </c>
      <c r="D13" s="29" t="s">
        <v>1248</v>
      </c>
      <c r="E13" s="30">
        <v>297</v>
      </c>
      <c r="F13" s="6">
        <v>0.62115874390546422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6"/>
  <sheetViews>
    <sheetView workbookViewId="0">
      <pane xSplit="1" ySplit="1" topLeftCell="U2" activePane="bottomRight" state="frozen"/>
      <selection pane="topRight"/>
      <selection pane="bottomLeft"/>
      <selection pane="bottomRight" activeCell="AA1" sqref="AA1:AB1048576"/>
    </sheetView>
  </sheetViews>
  <sheetFormatPr baseColWidth="10" defaultColWidth="11.453125" defaultRowHeight="14.5" x14ac:dyDescent="0.35"/>
  <cols>
    <col min="1" max="1" width="10.81640625" style="1"/>
    <col min="2" max="3" width="11.453125" style="6"/>
    <col min="4" max="4" width="11.453125" style="3" bestFit="1" customWidth="1"/>
    <col min="5" max="6" width="17.7265625" customWidth="1"/>
    <col min="7" max="8" width="16.7265625" customWidth="1"/>
    <col min="9" max="10" width="16.7265625" style="17" customWidth="1"/>
    <col min="11" max="11" width="12.54296875" customWidth="1"/>
    <col min="12" max="12" width="14.54296875" customWidth="1"/>
    <col min="13" max="13" width="22.81640625" customWidth="1"/>
    <col min="14" max="14" width="24.54296875" customWidth="1"/>
    <col min="17" max="18" width="13.7265625" bestFit="1" customWidth="1"/>
    <col min="19" max="20" width="12.81640625" bestFit="1" customWidth="1"/>
    <col min="21" max="22" width="12.81640625" style="17" customWidth="1"/>
    <col min="24" max="24" width="12.1796875" bestFit="1" customWidth="1"/>
    <col min="25" max="25" width="22.26953125" customWidth="1"/>
    <col min="27" max="28" width="11.453125" style="18"/>
  </cols>
  <sheetData>
    <row r="1" spans="1:28" x14ac:dyDescent="0.35">
      <c r="A1" s="1" t="s">
        <v>0</v>
      </c>
      <c r="B1" s="6" t="s">
        <v>1</v>
      </c>
      <c r="C1" s="6" t="s">
        <v>2</v>
      </c>
      <c r="D1" s="3" t="s">
        <v>3</v>
      </c>
      <c r="E1" t="s">
        <v>369</v>
      </c>
      <c r="F1" t="s">
        <v>371</v>
      </c>
      <c r="G1" t="s">
        <v>370</v>
      </c>
      <c r="H1" t="s">
        <v>372</v>
      </c>
      <c r="I1" s="17" t="s">
        <v>644</v>
      </c>
      <c r="J1" s="17" t="s">
        <v>645</v>
      </c>
      <c r="K1" t="s">
        <v>5</v>
      </c>
      <c r="L1" t="s">
        <v>6</v>
      </c>
      <c r="M1" t="s">
        <v>320</v>
      </c>
      <c r="N1" t="s">
        <v>373</v>
      </c>
      <c r="O1" t="s">
        <v>440</v>
      </c>
      <c r="P1" t="s">
        <v>441</v>
      </c>
      <c r="Q1" t="s">
        <v>379</v>
      </c>
      <c r="R1" t="s">
        <v>381</v>
      </c>
      <c r="S1" t="s">
        <v>380</v>
      </c>
      <c r="T1" t="s">
        <v>382</v>
      </c>
      <c r="U1" s="17" t="s">
        <v>646</v>
      </c>
      <c r="V1" s="17" t="s">
        <v>647</v>
      </c>
      <c r="W1" t="s">
        <v>8</v>
      </c>
      <c r="X1" t="s">
        <v>9</v>
      </c>
      <c r="Y1" t="s">
        <v>334</v>
      </c>
      <c r="Z1" t="s">
        <v>383</v>
      </c>
      <c r="AA1" s="18" t="s">
        <v>648</v>
      </c>
      <c r="AB1" s="18" t="s">
        <v>649</v>
      </c>
    </row>
    <row r="2" spans="1:28" x14ac:dyDescent="0.35">
      <c r="A2" s="1" t="s">
        <v>17</v>
      </c>
      <c r="B2">
        <v>1</v>
      </c>
      <c r="C2">
        <v>1</v>
      </c>
      <c r="D2" s="3" t="s">
        <v>18</v>
      </c>
      <c r="E2">
        <v>12.6</v>
      </c>
      <c r="F2">
        <v>12.4</v>
      </c>
      <c r="G2">
        <v>12.3</v>
      </c>
      <c r="H2">
        <v>12</v>
      </c>
      <c r="I2" s="17">
        <f>HARMEAN(E2,F2)</f>
        <v>12.499200000000002</v>
      </c>
      <c r="J2" s="17">
        <f>HARMEAN(G2,H2)</f>
        <v>12.148148148148149</v>
      </c>
      <c r="K2" s="2">
        <v>44327</v>
      </c>
      <c r="L2" t="s">
        <v>650</v>
      </c>
      <c r="O2" t="s">
        <v>443</v>
      </c>
      <c r="P2" t="s">
        <v>443</v>
      </c>
      <c r="Q2">
        <v>12.2</v>
      </c>
      <c r="R2">
        <v>12.2</v>
      </c>
      <c r="S2">
        <v>12</v>
      </c>
      <c r="T2">
        <v>12</v>
      </c>
      <c r="U2" s="17">
        <f>IFERROR(HARMEAN(Q2,R2),"")</f>
        <v>12.2</v>
      </c>
      <c r="V2" s="17">
        <f>IFERROR(HARMEAN(S2,T2),"")</f>
        <v>12</v>
      </c>
      <c r="W2" s="2">
        <v>44465</v>
      </c>
      <c r="X2" t="s">
        <v>651</v>
      </c>
      <c r="Y2" t="s">
        <v>652</v>
      </c>
      <c r="AA2" s="17">
        <f>IFERROR(I2-U2,"")</f>
        <v>0.29920000000000258</v>
      </c>
      <c r="AB2" s="17">
        <f>IFERROR(J2-V2,"")</f>
        <v>0.14814814814814881</v>
      </c>
    </row>
    <row r="3" spans="1:28" x14ac:dyDescent="0.35">
      <c r="A3" s="1" t="s">
        <v>26</v>
      </c>
      <c r="B3">
        <v>1</v>
      </c>
      <c r="C3">
        <v>2</v>
      </c>
      <c r="D3" s="3" t="s">
        <v>18</v>
      </c>
      <c r="E3">
        <v>14</v>
      </c>
      <c r="F3">
        <v>14.3</v>
      </c>
      <c r="G3">
        <v>14.2</v>
      </c>
      <c r="H3">
        <v>14.4</v>
      </c>
      <c r="I3" s="17">
        <f t="shared" ref="I3:I66" si="0">HARMEAN(E3,F3)</f>
        <v>14.148409893992934</v>
      </c>
      <c r="J3" s="17">
        <f t="shared" ref="J3:J66" si="1">HARMEAN(G3,H3)</f>
        <v>14.2993006993007</v>
      </c>
      <c r="K3" s="2">
        <v>44327</v>
      </c>
      <c r="L3" t="s">
        <v>650</v>
      </c>
      <c r="O3" t="s">
        <v>443</v>
      </c>
      <c r="P3" t="s">
        <v>443</v>
      </c>
      <c r="Q3">
        <v>13.4</v>
      </c>
      <c r="R3">
        <v>13.5</v>
      </c>
      <c r="S3">
        <v>13.6</v>
      </c>
      <c r="T3">
        <v>13.6</v>
      </c>
      <c r="U3" s="17">
        <f t="shared" ref="U3:U66" si="2">IFERROR(HARMEAN(Q3,R3),"")</f>
        <v>13.449814126394052</v>
      </c>
      <c r="V3" s="17">
        <f t="shared" ref="V3:V66" si="3">IFERROR(HARMEAN(S3,T3),"")</f>
        <v>13.6</v>
      </c>
      <c r="W3" s="2">
        <v>44465</v>
      </c>
      <c r="X3" t="s">
        <v>651</v>
      </c>
      <c r="Y3" t="s">
        <v>652</v>
      </c>
      <c r="AA3" s="17">
        <f t="shared" ref="AA3:AB66" si="4">IFERROR(I3-U3,"")</f>
        <v>0.69859576759888142</v>
      </c>
      <c r="AB3" s="17">
        <f t="shared" si="4"/>
        <v>0.69930069930070005</v>
      </c>
    </row>
    <row r="4" spans="1:28" x14ac:dyDescent="0.35">
      <c r="A4" s="1" t="s">
        <v>27</v>
      </c>
      <c r="B4">
        <v>1</v>
      </c>
      <c r="C4">
        <v>3</v>
      </c>
      <c r="D4" s="3" t="s">
        <v>18</v>
      </c>
      <c r="E4">
        <v>13.2</v>
      </c>
      <c r="F4">
        <v>13.3</v>
      </c>
      <c r="G4">
        <v>13.6</v>
      </c>
      <c r="H4">
        <v>13.3</v>
      </c>
      <c r="I4" s="17">
        <f t="shared" si="0"/>
        <v>13.249811320754718</v>
      </c>
      <c r="J4" s="17">
        <f t="shared" si="1"/>
        <v>13.448327137546467</v>
      </c>
      <c r="K4" s="2">
        <v>44327</v>
      </c>
      <c r="L4" t="s">
        <v>650</v>
      </c>
      <c r="O4" t="s">
        <v>443</v>
      </c>
      <c r="P4" t="s">
        <v>443</v>
      </c>
      <c r="Q4">
        <v>13.3</v>
      </c>
      <c r="R4">
        <v>13.5</v>
      </c>
      <c r="S4">
        <v>13.2</v>
      </c>
      <c r="T4">
        <v>13.1</v>
      </c>
      <c r="U4" s="17">
        <f t="shared" si="2"/>
        <v>13.399253731343284</v>
      </c>
      <c r="V4" s="17">
        <f t="shared" si="3"/>
        <v>13.149809885931559</v>
      </c>
      <c r="W4" s="2">
        <v>44465</v>
      </c>
      <c r="X4" t="s">
        <v>651</v>
      </c>
      <c r="AA4" s="17">
        <f t="shared" si="4"/>
        <v>-0.14944241058856633</v>
      </c>
      <c r="AB4" s="17">
        <f t="shared" si="4"/>
        <v>0.29851725161490883</v>
      </c>
    </row>
    <row r="5" spans="1:28" x14ac:dyDescent="0.35">
      <c r="A5" s="1" t="s">
        <v>28</v>
      </c>
      <c r="B5">
        <v>1</v>
      </c>
      <c r="C5" s="3">
        <v>4</v>
      </c>
      <c r="D5" s="3" t="s">
        <v>18</v>
      </c>
      <c r="E5">
        <v>12.5</v>
      </c>
      <c r="F5">
        <v>12.5</v>
      </c>
      <c r="G5">
        <v>12</v>
      </c>
      <c r="H5">
        <v>12</v>
      </c>
      <c r="I5" s="17">
        <f t="shared" si="0"/>
        <v>12.5</v>
      </c>
      <c r="J5" s="17">
        <f t="shared" si="1"/>
        <v>12</v>
      </c>
      <c r="K5" s="2">
        <v>44327</v>
      </c>
      <c r="L5" t="s">
        <v>650</v>
      </c>
      <c r="M5" t="s">
        <v>653</v>
      </c>
      <c r="O5" t="s">
        <v>443</v>
      </c>
      <c r="P5" t="s">
        <v>443</v>
      </c>
      <c r="Q5">
        <v>12.2</v>
      </c>
      <c r="R5">
        <v>12.1</v>
      </c>
      <c r="S5">
        <v>11.6</v>
      </c>
      <c r="T5">
        <v>11.7</v>
      </c>
      <c r="U5" s="17">
        <f t="shared" si="2"/>
        <v>12.149794238683127</v>
      </c>
      <c r="V5" s="17">
        <f t="shared" si="3"/>
        <v>11.649785407725322</v>
      </c>
      <c r="W5" s="2">
        <v>44465</v>
      </c>
      <c r="X5" t="s">
        <v>651</v>
      </c>
      <c r="Y5" t="s">
        <v>653</v>
      </c>
      <c r="AA5" s="17">
        <f t="shared" si="4"/>
        <v>0.35020576131687342</v>
      </c>
      <c r="AB5" s="17">
        <f t="shared" si="4"/>
        <v>0.35021459227467844</v>
      </c>
    </row>
    <row r="6" spans="1:28" x14ac:dyDescent="0.35">
      <c r="A6" s="1" t="s">
        <v>29</v>
      </c>
      <c r="B6">
        <v>1</v>
      </c>
      <c r="C6" s="3">
        <v>5</v>
      </c>
      <c r="D6" s="3" t="s">
        <v>18</v>
      </c>
      <c r="E6">
        <v>13.8</v>
      </c>
      <c r="F6">
        <v>13.7</v>
      </c>
      <c r="G6">
        <v>13.2</v>
      </c>
      <c r="H6">
        <v>13.2</v>
      </c>
      <c r="I6" s="17">
        <f t="shared" si="0"/>
        <v>13.749818181818181</v>
      </c>
      <c r="J6" s="17">
        <f t="shared" si="1"/>
        <v>13.2</v>
      </c>
      <c r="K6" s="2">
        <v>44327</v>
      </c>
      <c r="L6" t="s">
        <v>650</v>
      </c>
      <c r="M6" t="s">
        <v>654</v>
      </c>
      <c r="O6" t="s">
        <v>443</v>
      </c>
      <c r="P6" t="s">
        <v>450</v>
      </c>
      <c r="Q6">
        <v>13.7</v>
      </c>
      <c r="R6">
        <v>13.6</v>
      </c>
      <c r="S6">
        <v>13.1</v>
      </c>
      <c r="T6">
        <v>13</v>
      </c>
      <c r="U6" s="17">
        <f t="shared" si="2"/>
        <v>13.649816849816849</v>
      </c>
      <c r="V6" s="17">
        <f t="shared" si="3"/>
        <v>13.049808429118773</v>
      </c>
      <c r="W6" s="2">
        <v>44465</v>
      </c>
      <c r="X6" t="s">
        <v>651</v>
      </c>
      <c r="Y6" t="s">
        <v>655</v>
      </c>
      <c r="AA6" s="17">
        <f t="shared" si="4"/>
        <v>0.10000133200133199</v>
      </c>
      <c r="AB6" s="17">
        <f t="shared" si="4"/>
        <v>0.15019157088122626</v>
      </c>
    </row>
    <row r="7" spans="1:28" x14ac:dyDescent="0.35">
      <c r="A7" s="1" t="s">
        <v>30</v>
      </c>
      <c r="B7">
        <v>1</v>
      </c>
      <c r="C7" s="3">
        <v>6</v>
      </c>
      <c r="D7" s="3" t="s">
        <v>18</v>
      </c>
      <c r="E7">
        <v>10.1</v>
      </c>
      <c r="F7">
        <v>9.6999999999999993</v>
      </c>
      <c r="G7">
        <v>10</v>
      </c>
      <c r="H7">
        <v>9.6</v>
      </c>
      <c r="I7" s="17">
        <f t="shared" si="0"/>
        <v>9.8959595959595958</v>
      </c>
      <c r="J7" s="17">
        <f t="shared" si="1"/>
        <v>9.795918367346939</v>
      </c>
      <c r="K7" s="2">
        <v>44327</v>
      </c>
      <c r="L7" t="s">
        <v>650</v>
      </c>
      <c r="O7" t="s">
        <v>450</v>
      </c>
      <c r="P7" t="s">
        <v>443</v>
      </c>
      <c r="Q7">
        <v>9.1</v>
      </c>
      <c r="R7">
        <v>9.4</v>
      </c>
      <c r="S7">
        <v>9.1999999999999993</v>
      </c>
      <c r="T7">
        <v>9.5</v>
      </c>
      <c r="U7" s="17">
        <f t="shared" si="2"/>
        <v>9.2475675675675681</v>
      </c>
      <c r="V7" s="17">
        <f t="shared" si="3"/>
        <v>9.3475935828877006</v>
      </c>
      <c r="W7" s="2">
        <v>44465</v>
      </c>
      <c r="X7" t="s">
        <v>651</v>
      </c>
      <c r="AA7" s="17">
        <f t="shared" si="4"/>
        <v>0.6483920283920277</v>
      </c>
      <c r="AB7" s="17">
        <f t="shared" si="4"/>
        <v>0.4483247844592384</v>
      </c>
    </row>
    <row r="8" spans="1:28" x14ac:dyDescent="0.35">
      <c r="A8" s="1" t="s">
        <v>31</v>
      </c>
      <c r="B8">
        <v>1</v>
      </c>
      <c r="C8" s="3">
        <v>7</v>
      </c>
      <c r="D8" s="3" t="s">
        <v>18</v>
      </c>
      <c r="E8">
        <v>14.6</v>
      </c>
      <c r="F8">
        <v>14.5</v>
      </c>
      <c r="G8">
        <v>14.3</v>
      </c>
      <c r="H8">
        <v>14.5</v>
      </c>
      <c r="I8" s="17">
        <f t="shared" si="0"/>
        <v>14.549828178694158</v>
      </c>
      <c r="J8" s="17">
        <f t="shared" si="1"/>
        <v>14.399305555555557</v>
      </c>
      <c r="K8" s="2">
        <v>44327</v>
      </c>
      <c r="L8" t="s">
        <v>650</v>
      </c>
      <c r="M8" t="s">
        <v>656</v>
      </c>
      <c r="O8" t="s">
        <v>446</v>
      </c>
      <c r="P8" t="s">
        <v>446</v>
      </c>
      <c r="Q8">
        <v>14.4</v>
      </c>
      <c r="R8">
        <v>14.4</v>
      </c>
      <c r="S8">
        <v>14.3</v>
      </c>
      <c r="T8">
        <v>14.3</v>
      </c>
      <c r="U8" s="17">
        <f t="shared" si="2"/>
        <v>14.399999999999999</v>
      </c>
      <c r="V8" s="17">
        <f t="shared" si="3"/>
        <v>14.300000000000002</v>
      </c>
      <c r="W8" s="2">
        <v>44465</v>
      </c>
      <c r="X8" t="s">
        <v>651</v>
      </c>
      <c r="Y8" t="s">
        <v>657</v>
      </c>
      <c r="AA8" s="17">
        <f t="shared" si="4"/>
        <v>0.14982817869415932</v>
      </c>
      <c r="AB8" s="17">
        <f t="shared" si="4"/>
        <v>9.9305555555554648E-2</v>
      </c>
    </row>
    <row r="9" spans="1:28" x14ac:dyDescent="0.35">
      <c r="A9" s="1" t="s">
        <v>32</v>
      </c>
      <c r="B9">
        <v>1</v>
      </c>
      <c r="C9" s="3">
        <v>8</v>
      </c>
      <c r="D9" s="3" t="s">
        <v>18</v>
      </c>
      <c r="E9">
        <v>13.2</v>
      </c>
      <c r="F9">
        <v>13.3</v>
      </c>
      <c r="G9">
        <v>13.2</v>
      </c>
      <c r="H9">
        <v>13.2</v>
      </c>
      <c r="I9" s="17">
        <f t="shared" si="0"/>
        <v>13.249811320754718</v>
      </c>
      <c r="J9" s="17">
        <f t="shared" si="1"/>
        <v>13.2</v>
      </c>
      <c r="K9" s="2">
        <v>44327</v>
      </c>
      <c r="L9" t="s">
        <v>650</v>
      </c>
      <c r="O9" t="s">
        <v>443</v>
      </c>
      <c r="P9" t="s">
        <v>443</v>
      </c>
      <c r="Q9">
        <v>12.8</v>
      </c>
      <c r="R9">
        <v>13.1</v>
      </c>
      <c r="S9">
        <v>12.7</v>
      </c>
      <c r="T9">
        <v>12.9</v>
      </c>
      <c r="U9" s="17">
        <f t="shared" si="2"/>
        <v>12.948262548262546</v>
      </c>
      <c r="V9" s="17">
        <f t="shared" si="3"/>
        <v>12.79921875</v>
      </c>
      <c r="W9" s="2">
        <v>44465</v>
      </c>
      <c r="X9" t="s">
        <v>651</v>
      </c>
      <c r="AA9" s="17">
        <f t="shared" si="4"/>
        <v>0.30154877249217193</v>
      </c>
      <c r="AB9" s="17">
        <f t="shared" si="4"/>
        <v>0.40078124999999964</v>
      </c>
    </row>
    <row r="10" spans="1:28" x14ac:dyDescent="0.35">
      <c r="A10" s="1" t="s">
        <v>33</v>
      </c>
      <c r="B10">
        <v>1</v>
      </c>
      <c r="C10" s="3">
        <v>9</v>
      </c>
      <c r="D10" s="3" t="s">
        <v>18</v>
      </c>
      <c r="E10">
        <v>12</v>
      </c>
      <c r="F10">
        <v>12.2</v>
      </c>
      <c r="G10">
        <v>12.8</v>
      </c>
      <c r="H10">
        <v>12.7</v>
      </c>
      <c r="I10" s="17">
        <f t="shared" si="0"/>
        <v>12.099173553719007</v>
      </c>
      <c r="J10" s="17">
        <f t="shared" si="1"/>
        <v>12.749803921568628</v>
      </c>
      <c r="K10" s="2">
        <v>44327</v>
      </c>
      <c r="L10" t="s">
        <v>650</v>
      </c>
      <c r="M10" t="s">
        <v>658</v>
      </c>
      <c r="O10" t="s">
        <v>486</v>
      </c>
      <c r="P10" t="s">
        <v>446</v>
      </c>
      <c r="Q10">
        <v>11.6</v>
      </c>
      <c r="R10">
        <v>11.5</v>
      </c>
      <c r="S10">
        <v>12.9</v>
      </c>
      <c r="T10">
        <v>13</v>
      </c>
      <c r="U10" s="17">
        <f t="shared" si="2"/>
        <v>11.54978354978355</v>
      </c>
      <c r="V10" s="17">
        <f t="shared" si="3"/>
        <v>12.94980694980695</v>
      </c>
      <c r="W10" s="2">
        <v>44465</v>
      </c>
      <c r="X10" t="s">
        <v>651</v>
      </c>
      <c r="Y10" t="s">
        <v>453</v>
      </c>
      <c r="AA10" s="17">
        <f t="shared" si="4"/>
        <v>0.54939000393545712</v>
      </c>
      <c r="AB10" s="17">
        <f t="shared" si="4"/>
        <v>-0.2000030282383225</v>
      </c>
    </row>
    <row r="11" spans="1:28" x14ac:dyDescent="0.35">
      <c r="A11" s="1" t="s">
        <v>19</v>
      </c>
      <c r="B11">
        <v>1</v>
      </c>
      <c r="C11">
        <v>10</v>
      </c>
      <c r="D11" s="3" t="s">
        <v>18</v>
      </c>
      <c r="E11">
        <v>10.7</v>
      </c>
      <c r="F11">
        <v>10.6</v>
      </c>
      <c r="G11">
        <v>10.9</v>
      </c>
      <c r="H11">
        <v>10.4</v>
      </c>
      <c r="I11" s="17">
        <f t="shared" si="0"/>
        <v>10.649765258215961</v>
      </c>
      <c r="J11" s="17">
        <f t="shared" si="1"/>
        <v>10.64413145539906</v>
      </c>
      <c r="K11" s="2">
        <v>44327</v>
      </c>
      <c r="L11" t="s">
        <v>650</v>
      </c>
      <c r="M11" t="s">
        <v>659</v>
      </c>
      <c r="O11" t="s">
        <v>486</v>
      </c>
      <c r="P11" t="s">
        <v>486</v>
      </c>
      <c r="Q11">
        <v>10.3</v>
      </c>
      <c r="R11">
        <v>10.4</v>
      </c>
      <c r="S11">
        <v>10.7</v>
      </c>
      <c r="T11">
        <v>10.6</v>
      </c>
      <c r="U11" s="17">
        <f t="shared" si="2"/>
        <v>10.349758454106279</v>
      </c>
      <c r="V11" s="17">
        <f t="shared" si="3"/>
        <v>10.649765258215961</v>
      </c>
      <c r="W11" s="2">
        <v>44465</v>
      </c>
      <c r="X11" t="s">
        <v>651</v>
      </c>
      <c r="Y11" t="s">
        <v>660</v>
      </c>
      <c r="AA11" s="17">
        <f t="shared" si="4"/>
        <v>0.30000680410968172</v>
      </c>
      <c r="AB11" s="17">
        <f t="shared" si="4"/>
        <v>-5.6338028169005128E-3</v>
      </c>
    </row>
    <row r="12" spans="1:28" x14ac:dyDescent="0.35">
      <c r="A12" s="1" t="s">
        <v>20</v>
      </c>
      <c r="B12">
        <v>1</v>
      </c>
      <c r="C12">
        <v>11</v>
      </c>
      <c r="D12" s="3" t="s">
        <v>18</v>
      </c>
      <c r="E12">
        <v>13.1</v>
      </c>
      <c r="F12">
        <v>13.1</v>
      </c>
      <c r="G12">
        <v>12.4</v>
      </c>
      <c r="H12">
        <v>12.3</v>
      </c>
      <c r="I12" s="17">
        <f t="shared" si="0"/>
        <v>13.1</v>
      </c>
      <c r="J12" s="17">
        <f t="shared" si="1"/>
        <v>12.349797570850203</v>
      </c>
      <c r="K12" s="2">
        <v>44327</v>
      </c>
      <c r="L12" t="s">
        <v>650</v>
      </c>
      <c r="M12" t="s">
        <v>661</v>
      </c>
      <c r="O12" t="s">
        <v>486</v>
      </c>
      <c r="P12" t="s">
        <v>486</v>
      </c>
      <c r="Q12">
        <v>12.9</v>
      </c>
      <c r="R12">
        <v>12.8</v>
      </c>
      <c r="S12">
        <v>12.2</v>
      </c>
      <c r="T12">
        <v>12.4</v>
      </c>
      <c r="U12" s="17">
        <f t="shared" si="2"/>
        <v>12.849805447470818</v>
      </c>
      <c r="V12" s="17">
        <f t="shared" si="3"/>
        <v>12.299186991869917</v>
      </c>
      <c r="W12" s="2">
        <v>44465</v>
      </c>
      <c r="X12" t="s">
        <v>651</v>
      </c>
      <c r="Y12" t="s">
        <v>654</v>
      </c>
      <c r="AA12" s="17">
        <f t="shared" si="4"/>
        <v>0.25019455252918199</v>
      </c>
      <c r="AB12" s="17">
        <f t="shared" si="4"/>
        <v>5.0610578980286647E-2</v>
      </c>
    </row>
    <row r="13" spans="1:28" x14ac:dyDescent="0.35">
      <c r="A13" s="1" t="s">
        <v>21</v>
      </c>
      <c r="B13">
        <v>1</v>
      </c>
      <c r="C13">
        <v>12</v>
      </c>
      <c r="D13" s="3" t="s">
        <v>18</v>
      </c>
      <c r="E13">
        <v>13.5</v>
      </c>
      <c r="F13">
        <v>13.2</v>
      </c>
      <c r="G13">
        <v>12.9</v>
      </c>
      <c r="H13">
        <v>12.6</v>
      </c>
      <c r="I13" s="17">
        <f t="shared" si="0"/>
        <v>13.348314606741575</v>
      </c>
      <c r="J13" s="17">
        <f t="shared" si="1"/>
        <v>12.748235294117647</v>
      </c>
      <c r="K13" s="2">
        <v>44327</v>
      </c>
      <c r="L13" t="s">
        <v>650</v>
      </c>
      <c r="O13" t="s">
        <v>443</v>
      </c>
      <c r="P13" t="s">
        <v>486</v>
      </c>
      <c r="Q13" t="s">
        <v>84</v>
      </c>
      <c r="R13" t="s">
        <v>84</v>
      </c>
      <c r="S13" t="s">
        <v>84</v>
      </c>
      <c r="T13" t="s">
        <v>84</v>
      </c>
      <c r="U13" s="17" t="str">
        <f t="shared" si="2"/>
        <v/>
      </c>
      <c r="V13" s="17" t="str">
        <f t="shared" si="3"/>
        <v/>
      </c>
      <c r="W13" s="2">
        <v>44465</v>
      </c>
      <c r="X13" t="s">
        <v>651</v>
      </c>
      <c r="Y13" t="s">
        <v>662</v>
      </c>
      <c r="AA13" s="17" t="str">
        <f t="shared" si="4"/>
        <v/>
      </c>
      <c r="AB13" s="17" t="str">
        <f t="shared" si="4"/>
        <v/>
      </c>
    </row>
    <row r="14" spans="1:28" x14ac:dyDescent="0.35">
      <c r="A14" s="1" t="s">
        <v>663</v>
      </c>
      <c r="B14">
        <v>1</v>
      </c>
      <c r="C14">
        <v>13</v>
      </c>
      <c r="D14" s="3" t="s">
        <v>18</v>
      </c>
      <c r="E14">
        <v>14.5</v>
      </c>
      <c r="F14">
        <v>14.7</v>
      </c>
      <c r="G14">
        <v>14.3</v>
      </c>
      <c r="H14">
        <v>14.2</v>
      </c>
      <c r="I14" s="17">
        <f t="shared" si="0"/>
        <v>14.599315068493151</v>
      </c>
      <c r="J14" s="17">
        <f t="shared" si="1"/>
        <v>14.249824561403511</v>
      </c>
      <c r="K14" s="2">
        <v>44327</v>
      </c>
      <c r="L14" t="s">
        <v>650</v>
      </c>
      <c r="M14" t="s">
        <v>664</v>
      </c>
      <c r="O14" t="s">
        <v>486</v>
      </c>
      <c r="P14" t="s">
        <v>446</v>
      </c>
      <c r="Q14">
        <v>14.6</v>
      </c>
      <c r="R14">
        <v>14.5</v>
      </c>
      <c r="S14">
        <v>14.5</v>
      </c>
      <c r="T14">
        <v>14.6</v>
      </c>
      <c r="U14" s="17">
        <f t="shared" si="2"/>
        <v>14.549828178694158</v>
      </c>
      <c r="V14" s="17">
        <f t="shared" si="3"/>
        <v>14.549828178694158</v>
      </c>
      <c r="W14" s="2">
        <v>44465</v>
      </c>
      <c r="X14" t="s">
        <v>651</v>
      </c>
      <c r="Y14" t="s">
        <v>665</v>
      </c>
      <c r="AA14" s="17">
        <f t="shared" si="4"/>
        <v>4.9486889798993516E-2</v>
      </c>
      <c r="AB14" s="17">
        <f t="shared" si="4"/>
        <v>-0.30000361729064728</v>
      </c>
    </row>
    <row r="15" spans="1:28" x14ac:dyDescent="0.35">
      <c r="A15" s="1" t="s">
        <v>23</v>
      </c>
      <c r="B15">
        <v>1</v>
      </c>
      <c r="C15">
        <v>14</v>
      </c>
      <c r="D15" s="3" t="s">
        <v>18</v>
      </c>
      <c r="E15">
        <v>9.8000000000000007</v>
      </c>
      <c r="F15">
        <v>9.6</v>
      </c>
      <c r="G15">
        <v>10.5</v>
      </c>
      <c r="H15">
        <v>10.1</v>
      </c>
      <c r="I15" s="17">
        <f t="shared" si="0"/>
        <v>9.6989690721649495</v>
      </c>
      <c r="J15" s="17">
        <f t="shared" si="1"/>
        <v>10.296116504854369</v>
      </c>
      <c r="K15" s="2">
        <v>44327</v>
      </c>
      <c r="L15" t="s">
        <v>650</v>
      </c>
      <c r="M15" s="8" t="s">
        <v>660</v>
      </c>
      <c r="O15" t="s">
        <v>486</v>
      </c>
      <c r="P15" t="s">
        <v>486</v>
      </c>
      <c r="Q15">
        <v>9.8000000000000007</v>
      </c>
      <c r="R15">
        <v>9.9</v>
      </c>
      <c r="S15">
        <v>10.4</v>
      </c>
      <c r="T15">
        <v>10.1</v>
      </c>
      <c r="U15" s="17">
        <f t="shared" si="2"/>
        <v>9.8497461928934023</v>
      </c>
      <c r="V15" s="17">
        <f t="shared" si="3"/>
        <v>10.247804878048781</v>
      </c>
      <c r="W15" s="2">
        <v>44465</v>
      </c>
      <c r="X15" t="s">
        <v>651</v>
      </c>
      <c r="Y15" t="s">
        <v>666</v>
      </c>
      <c r="AA15" s="17">
        <f t="shared" si="4"/>
        <v>-0.15077712072845273</v>
      </c>
      <c r="AB15" s="17">
        <f t="shared" si="4"/>
        <v>4.8311626805588759E-2</v>
      </c>
    </row>
    <row r="16" spans="1:28" x14ac:dyDescent="0.35">
      <c r="A16" s="1" t="s">
        <v>24</v>
      </c>
      <c r="B16">
        <v>1</v>
      </c>
      <c r="C16">
        <v>15</v>
      </c>
      <c r="D16" s="3" t="s">
        <v>18</v>
      </c>
      <c r="E16">
        <v>11.6</v>
      </c>
      <c r="F16">
        <v>11.9</v>
      </c>
      <c r="G16">
        <v>11.2</v>
      </c>
      <c r="H16">
        <v>11.2</v>
      </c>
      <c r="I16" s="17">
        <f t="shared" si="0"/>
        <v>11.74808510638298</v>
      </c>
      <c r="J16" s="17">
        <f t="shared" si="1"/>
        <v>11.2</v>
      </c>
      <c r="K16" s="2">
        <v>44327</v>
      </c>
      <c r="L16" t="s">
        <v>650</v>
      </c>
      <c r="O16" t="s">
        <v>446</v>
      </c>
      <c r="P16" t="s">
        <v>446</v>
      </c>
      <c r="Q16">
        <v>11.4</v>
      </c>
      <c r="R16">
        <v>11.6</v>
      </c>
      <c r="S16">
        <v>11</v>
      </c>
      <c r="T16">
        <v>11.2</v>
      </c>
      <c r="U16" s="17">
        <f t="shared" si="2"/>
        <v>11.499130434782609</v>
      </c>
      <c r="V16" s="17">
        <f t="shared" si="3"/>
        <v>11.099099099099099</v>
      </c>
      <c r="W16" s="2">
        <v>44465</v>
      </c>
      <c r="X16" t="s">
        <v>651</v>
      </c>
      <c r="AA16" s="17">
        <f t="shared" si="4"/>
        <v>0.24895467160037121</v>
      </c>
      <c r="AB16" s="17">
        <f t="shared" si="4"/>
        <v>0.10090090090089987</v>
      </c>
    </row>
    <row r="17" spans="1:28" x14ac:dyDescent="0.35">
      <c r="A17" s="1" t="s">
        <v>25</v>
      </c>
      <c r="B17">
        <v>1</v>
      </c>
      <c r="C17">
        <v>16</v>
      </c>
      <c r="D17" s="3" t="s">
        <v>18</v>
      </c>
      <c r="E17">
        <v>9.6999999999999993</v>
      </c>
      <c r="F17">
        <v>9.6</v>
      </c>
      <c r="G17">
        <v>9.6</v>
      </c>
      <c r="H17">
        <v>9.8000000000000007</v>
      </c>
      <c r="I17" s="17">
        <f t="shared" si="0"/>
        <v>9.6497409326424872</v>
      </c>
      <c r="J17" s="17">
        <f t="shared" si="1"/>
        <v>9.6989690721649495</v>
      </c>
      <c r="K17" s="2">
        <v>44327</v>
      </c>
      <c r="L17" t="s">
        <v>650</v>
      </c>
      <c r="O17" t="s">
        <v>443</v>
      </c>
      <c r="P17" t="s">
        <v>486</v>
      </c>
      <c r="Q17">
        <v>9.6</v>
      </c>
      <c r="R17">
        <v>10</v>
      </c>
      <c r="S17">
        <v>9.5</v>
      </c>
      <c r="T17">
        <v>9.4</v>
      </c>
      <c r="U17" s="17">
        <f t="shared" si="2"/>
        <v>9.795918367346939</v>
      </c>
      <c r="V17" s="17">
        <f t="shared" si="3"/>
        <v>9.4497354497354511</v>
      </c>
      <c r="W17" s="2">
        <v>44465</v>
      </c>
      <c r="X17" t="s">
        <v>651</v>
      </c>
      <c r="AA17" s="17">
        <f t="shared" si="4"/>
        <v>-0.14617743470445177</v>
      </c>
      <c r="AB17" s="17">
        <f t="shared" si="4"/>
        <v>0.24923362242949842</v>
      </c>
    </row>
    <row r="18" spans="1:28" x14ac:dyDescent="0.35">
      <c r="A18" s="1" t="s">
        <v>34</v>
      </c>
      <c r="B18">
        <v>2</v>
      </c>
      <c r="C18">
        <v>1</v>
      </c>
      <c r="D18" s="3" t="s">
        <v>35</v>
      </c>
      <c r="E18">
        <v>7.5</v>
      </c>
      <c r="F18">
        <v>7.6</v>
      </c>
      <c r="G18">
        <v>7.2</v>
      </c>
      <c r="H18">
        <v>7.3</v>
      </c>
      <c r="I18" s="17">
        <f t="shared" si="0"/>
        <v>7.5496688741721858</v>
      </c>
      <c r="J18" s="17">
        <f t="shared" si="1"/>
        <v>7.2496551724137932</v>
      </c>
      <c r="K18" s="2">
        <v>44327</v>
      </c>
      <c r="L18" t="s">
        <v>650</v>
      </c>
      <c r="O18" t="s">
        <v>464</v>
      </c>
      <c r="P18" t="s">
        <v>450</v>
      </c>
      <c r="Q18">
        <v>7.4</v>
      </c>
      <c r="R18">
        <v>7.6</v>
      </c>
      <c r="S18">
        <v>7.4</v>
      </c>
      <c r="T18">
        <v>7.5</v>
      </c>
      <c r="U18" s="17">
        <f t="shared" si="2"/>
        <v>7.4986666666666677</v>
      </c>
      <c r="V18" s="17">
        <f t="shared" si="3"/>
        <v>7.4496644295302019</v>
      </c>
      <c r="W18" s="2">
        <v>44465</v>
      </c>
      <c r="X18" t="s">
        <v>651</v>
      </c>
      <c r="AA18" s="17">
        <f t="shared" si="4"/>
        <v>5.1002207505518093E-2</v>
      </c>
      <c r="AB18" s="17">
        <f t="shared" si="4"/>
        <v>-0.20000925711640871</v>
      </c>
    </row>
    <row r="19" spans="1:28" x14ac:dyDescent="0.35">
      <c r="A19" s="1" t="s">
        <v>43</v>
      </c>
      <c r="B19">
        <v>2</v>
      </c>
      <c r="C19">
        <v>2</v>
      </c>
      <c r="D19" s="3" t="s">
        <v>35</v>
      </c>
      <c r="E19">
        <v>7.9</v>
      </c>
      <c r="F19">
        <v>7.8</v>
      </c>
      <c r="G19">
        <v>7.5</v>
      </c>
      <c r="H19">
        <v>7.5</v>
      </c>
      <c r="I19" s="17">
        <f t="shared" si="0"/>
        <v>7.8496815286624209</v>
      </c>
      <c r="J19" s="17">
        <f t="shared" si="1"/>
        <v>7.5</v>
      </c>
      <c r="K19" s="2">
        <v>44327</v>
      </c>
      <c r="L19" t="s">
        <v>650</v>
      </c>
      <c r="O19" t="s">
        <v>464</v>
      </c>
      <c r="P19" t="s">
        <v>450</v>
      </c>
      <c r="Q19">
        <v>7.3</v>
      </c>
      <c r="R19">
        <v>8.1</v>
      </c>
      <c r="S19">
        <v>7.2</v>
      </c>
      <c r="T19">
        <v>7.2</v>
      </c>
      <c r="U19" s="17">
        <f t="shared" si="2"/>
        <v>7.6792207792207794</v>
      </c>
      <c r="V19" s="17">
        <f t="shared" si="3"/>
        <v>7.1999999999999993</v>
      </c>
      <c r="W19" s="2">
        <v>44465</v>
      </c>
      <c r="X19" t="s">
        <v>651</v>
      </c>
      <c r="Y19" t="s">
        <v>667</v>
      </c>
      <c r="AA19" s="17">
        <f t="shared" si="4"/>
        <v>0.17046074944164147</v>
      </c>
      <c r="AB19" s="17">
        <f t="shared" si="4"/>
        <v>0.30000000000000071</v>
      </c>
    </row>
    <row r="20" spans="1:28" x14ac:dyDescent="0.35">
      <c r="A20" s="1" t="s">
        <v>44</v>
      </c>
      <c r="B20">
        <v>2</v>
      </c>
      <c r="C20">
        <v>3</v>
      </c>
      <c r="D20" s="3" t="s">
        <v>35</v>
      </c>
      <c r="E20">
        <v>7.5</v>
      </c>
      <c r="F20">
        <v>7.6</v>
      </c>
      <c r="G20">
        <v>7.5</v>
      </c>
      <c r="H20">
        <v>7.5</v>
      </c>
      <c r="I20" s="17">
        <f t="shared" si="0"/>
        <v>7.5496688741721858</v>
      </c>
      <c r="J20" s="17">
        <f t="shared" si="1"/>
        <v>7.5</v>
      </c>
      <c r="K20" s="2">
        <v>44327</v>
      </c>
      <c r="L20" t="s">
        <v>650</v>
      </c>
      <c r="O20" t="s">
        <v>450</v>
      </c>
      <c r="P20" t="s">
        <v>450</v>
      </c>
      <c r="Q20">
        <v>6</v>
      </c>
      <c r="R20">
        <v>6</v>
      </c>
      <c r="S20">
        <v>6.7</v>
      </c>
      <c r="T20">
        <v>6.3</v>
      </c>
      <c r="U20" s="17">
        <f t="shared" si="2"/>
        <v>6</v>
      </c>
      <c r="V20" s="17">
        <f t="shared" si="3"/>
        <v>6.493846153846154</v>
      </c>
      <c r="W20" s="2">
        <v>44465</v>
      </c>
      <c r="X20" t="s">
        <v>651</v>
      </c>
      <c r="Y20" t="s">
        <v>485</v>
      </c>
      <c r="AA20" s="17">
        <f t="shared" si="4"/>
        <v>1.5496688741721858</v>
      </c>
      <c r="AB20" s="17">
        <f t="shared" si="4"/>
        <v>1.006153846153846</v>
      </c>
    </row>
    <row r="21" spans="1:28" x14ac:dyDescent="0.35">
      <c r="A21" s="1" t="s">
        <v>45</v>
      </c>
      <c r="B21">
        <v>2</v>
      </c>
      <c r="C21" s="3">
        <v>4</v>
      </c>
      <c r="D21" s="3" t="s">
        <v>35</v>
      </c>
      <c r="E21">
        <v>11.7</v>
      </c>
      <c r="F21">
        <v>11.8</v>
      </c>
      <c r="G21">
        <v>11.2</v>
      </c>
      <c r="H21">
        <v>11.4</v>
      </c>
      <c r="I21" s="17">
        <f t="shared" si="0"/>
        <v>11.749787234042554</v>
      </c>
      <c r="J21" s="17">
        <f t="shared" si="1"/>
        <v>11.299115044247786</v>
      </c>
      <c r="K21" s="2">
        <v>44327</v>
      </c>
      <c r="L21" t="s">
        <v>650</v>
      </c>
      <c r="O21" t="s">
        <v>450</v>
      </c>
      <c r="P21" t="s">
        <v>450</v>
      </c>
      <c r="Q21">
        <v>11.3</v>
      </c>
      <c r="R21">
        <v>11.5</v>
      </c>
      <c r="S21">
        <v>11.5</v>
      </c>
      <c r="T21">
        <v>11.3</v>
      </c>
      <c r="U21" s="17">
        <f t="shared" si="2"/>
        <v>11.399122807017545</v>
      </c>
      <c r="V21" s="17">
        <f t="shared" si="3"/>
        <v>11.399122807017545</v>
      </c>
      <c r="W21" s="2">
        <v>44465</v>
      </c>
      <c r="X21" t="s">
        <v>651</v>
      </c>
      <c r="Y21" t="s">
        <v>485</v>
      </c>
      <c r="AA21" s="17">
        <f t="shared" si="4"/>
        <v>0.35066442702500922</v>
      </c>
      <c r="AB21" s="17">
        <f t="shared" si="4"/>
        <v>-0.1000077627697582</v>
      </c>
    </row>
    <row r="22" spans="1:28" x14ac:dyDescent="0.35">
      <c r="A22" s="1" t="s">
        <v>46</v>
      </c>
      <c r="B22">
        <v>2</v>
      </c>
      <c r="C22" s="3">
        <v>5</v>
      </c>
      <c r="D22" s="3" t="s">
        <v>35</v>
      </c>
      <c r="E22">
        <v>5.9</v>
      </c>
      <c r="F22">
        <v>5.7</v>
      </c>
      <c r="G22">
        <v>6</v>
      </c>
      <c r="H22">
        <v>5.7</v>
      </c>
      <c r="I22" s="17">
        <f t="shared" si="0"/>
        <v>5.7982758620689658</v>
      </c>
      <c r="J22" s="17">
        <f t="shared" si="1"/>
        <v>5.8461538461538467</v>
      </c>
      <c r="K22" s="2">
        <v>44327</v>
      </c>
      <c r="L22" t="s">
        <v>650</v>
      </c>
      <c r="M22" t="s">
        <v>668</v>
      </c>
      <c r="O22" t="s">
        <v>443</v>
      </c>
      <c r="P22" t="s">
        <v>450</v>
      </c>
      <c r="Q22">
        <v>5.5</v>
      </c>
      <c r="R22">
        <v>5.5</v>
      </c>
      <c r="S22">
        <v>5.5</v>
      </c>
      <c r="T22">
        <v>5.5</v>
      </c>
      <c r="U22" s="17">
        <f t="shared" si="2"/>
        <v>5.5</v>
      </c>
      <c r="V22" s="17">
        <f t="shared" si="3"/>
        <v>5.5</v>
      </c>
      <c r="W22" s="2">
        <v>44465</v>
      </c>
      <c r="X22" t="s">
        <v>651</v>
      </c>
      <c r="Y22" t="s">
        <v>669</v>
      </c>
      <c r="AA22" s="17">
        <f t="shared" si="4"/>
        <v>0.29827586206896584</v>
      </c>
      <c r="AB22" s="17">
        <f t="shared" si="4"/>
        <v>0.3461538461538467</v>
      </c>
    </row>
    <row r="23" spans="1:28" x14ac:dyDescent="0.35">
      <c r="A23" s="1" t="s">
        <v>670</v>
      </c>
      <c r="B23">
        <v>2</v>
      </c>
      <c r="C23" s="3">
        <v>6</v>
      </c>
      <c r="D23" s="3" t="s">
        <v>35</v>
      </c>
      <c r="E23">
        <v>13.5</v>
      </c>
      <c r="F23">
        <v>13.1</v>
      </c>
      <c r="G23">
        <v>13.3</v>
      </c>
      <c r="H23">
        <v>12.9</v>
      </c>
      <c r="I23" s="17">
        <f t="shared" si="0"/>
        <v>13.296992481203006</v>
      </c>
      <c r="J23" s="17">
        <f t="shared" si="1"/>
        <v>13.096946564885497</v>
      </c>
      <c r="K23" s="2">
        <v>44327</v>
      </c>
      <c r="L23" t="s">
        <v>650</v>
      </c>
      <c r="M23" t="s">
        <v>664</v>
      </c>
      <c r="O23" t="s">
        <v>450</v>
      </c>
      <c r="P23" t="s">
        <v>450</v>
      </c>
      <c r="Q23">
        <v>12.6</v>
      </c>
      <c r="R23">
        <v>12.6</v>
      </c>
      <c r="S23">
        <v>12.6</v>
      </c>
      <c r="T23">
        <v>12.6</v>
      </c>
      <c r="U23" s="17">
        <f t="shared" si="2"/>
        <v>12.600000000000001</v>
      </c>
      <c r="V23" s="17">
        <f t="shared" si="3"/>
        <v>12.600000000000001</v>
      </c>
      <c r="W23" s="2">
        <v>44465</v>
      </c>
      <c r="X23" t="s">
        <v>651</v>
      </c>
      <c r="AA23" s="17">
        <f t="shared" si="4"/>
        <v>0.69699248120300439</v>
      </c>
      <c r="AB23" s="17">
        <f t="shared" si="4"/>
        <v>0.49694656488549604</v>
      </c>
    </row>
    <row r="24" spans="1:28" x14ac:dyDescent="0.35">
      <c r="A24" s="1" t="s">
        <v>48</v>
      </c>
      <c r="B24">
        <v>2</v>
      </c>
      <c r="C24" s="3">
        <v>7</v>
      </c>
      <c r="D24" s="3" t="s">
        <v>35</v>
      </c>
      <c r="E24">
        <v>9.1999999999999993</v>
      </c>
      <c r="F24">
        <v>9.1</v>
      </c>
      <c r="G24">
        <v>9.1999999999999993</v>
      </c>
      <c r="H24">
        <v>9.4</v>
      </c>
      <c r="I24" s="17">
        <f t="shared" si="0"/>
        <v>9.1497267759562835</v>
      </c>
      <c r="J24" s="17">
        <f t="shared" si="1"/>
        <v>9.2989247311827938</v>
      </c>
      <c r="K24" s="2">
        <v>44327</v>
      </c>
      <c r="L24" t="s">
        <v>650</v>
      </c>
      <c r="M24" t="s">
        <v>671</v>
      </c>
      <c r="O24" t="s">
        <v>450</v>
      </c>
      <c r="P24" t="s">
        <v>450</v>
      </c>
      <c r="Q24">
        <v>8.6999999999999993</v>
      </c>
      <c r="R24">
        <v>8.5</v>
      </c>
      <c r="S24">
        <v>8.6999999999999993</v>
      </c>
      <c r="T24">
        <v>8.5</v>
      </c>
      <c r="U24" s="17">
        <f t="shared" si="2"/>
        <v>8.5988372093023262</v>
      </c>
      <c r="V24" s="17">
        <f t="shared" si="3"/>
        <v>8.5988372093023262</v>
      </c>
      <c r="W24" s="2">
        <v>44465</v>
      </c>
      <c r="X24" t="s">
        <v>651</v>
      </c>
      <c r="Y24" t="s">
        <v>653</v>
      </c>
      <c r="AA24" s="17">
        <f t="shared" si="4"/>
        <v>0.55088956665395727</v>
      </c>
      <c r="AB24" s="17">
        <f t="shared" si="4"/>
        <v>0.70008752188046763</v>
      </c>
    </row>
    <row r="25" spans="1:28" x14ac:dyDescent="0.35">
      <c r="A25" s="1" t="s">
        <v>49</v>
      </c>
      <c r="B25">
        <v>2</v>
      </c>
      <c r="C25" s="3">
        <v>8</v>
      </c>
      <c r="D25" s="3" t="s">
        <v>35</v>
      </c>
      <c r="E25">
        <v>12.4</v>
      </c>
      <c r="F25">
        <v>12.4</v>
      </c>
      <c r="G25">
        <v>12.3</v>
      </c>
      <c r="H25">
        <v>12</v>
      </c>
      <c r="I25" s="17">
        <f t="shared" si="0"/>
        <v>12.4</v>
      </c>
      <c r="J25" s="17">
        <f t="shared" si="1"/>
        <v>12.148148148148149</v>
      </c>
      <c r="K25" s="2">
        <v>44327</v>
      </c>
      <c r="L25" t="s">
        <v>650</v>
      </c>
      <c r="O25" t="s">
        <v>450</v>
      </c>
      <c r="P25" t="s">
        <v>450</v>
      </c>
      <c r="Q25">
        <v>11.8</v>
      </c>
      <c r="R25">
        <v>11.7</v>
      </c>
      <c r="S25">
        <v>11.7</v>
      </c>
      <c r="T25">
        <v>11.6</v>
      </c>
      <c r="U25" s="17">
        <f t="shared" si="2"/>
        <v>11.749787234042554</v>
      </c>
      <c r="V25" s="17">
        <f t="shared" si="3"/>
        <v>11.649785407725322</v>
      </c>
      <c r="W25" s="2">
        <v>44465</v>
      </c>
      <c r="X25" t="s">
        <v>651</v>
      </c>
      <c r="Y25" t="s">
        <v>672</v>
      </c>
      <c r="AA25" s="17">
        <f t="shared" si="4"/>
        <v>0.65021276595744659</v>
      </c>
      <c r="AB25" s="17">
        <f t="shared" si="4"/>
        <v>0.49836274042282724</v>
      </c>
    </row>
    <row r="26" spans="1:28" x14ac:dyDescent="0.35">
      <c r="A26" s="1" t="s">
        <v>50</v>
      </c>
      <c r="B26">
        <v>2</v>
      </c>
      <c r="C26" s="3">
        <v>9</v>
      </c>
      <c r="D26" s="3" t="s">
        <v>35</v>
      </c>
      <c r="E26">
        <v>9</v>
      </c>
      <c r="F26">
        <v>8.9</v>
      </c>
      <c r="G26">
        <v>9</v>
      </c>
      <c r="H26">
        <v>8.5</v>
      </c>
      <c r="I26" s="17">
        <f t="shared" si="0"/>
        <v>8.949720670391061</v>
      </c>
      <c r="J26" s="17">
        <f t="shared" si="1"/>
        <v>8.7428571428571438</v>
      </c>
      <c r="K26" s="2">
        <v>44327</v>
      </c>
      <c r="L26" t="s">
        <v>650</v>
      </c>
      <c r="M26" t="s">
        <v>673</v>
      </c>
      <c r="O26" t="s">
        <v>443</v>
      </c>
      <c r="P26" t="s">
        <v>443</v>
      </c>
      <c r="Q26">
        <v>8.1999999999999993</v>
      </c>
      <c r="R26">
        <v>8.6</v>
      </c>
      <c r="S26">
        <v>8.4</v>
      </c>
      <c r="T26">
        <v>8.6</v>
      </c>
      <c r="U26" s="17">
        <f t="shared" si="2"/>
        <v>8.3952380952380956</v>
      </c>
      <c r="V26" s="17">
        <f t="shared" si="3"/>
        <v>8.498823529411764</v>
      </c>
      <c r="W26" s="2">
        <v>44465</v>
      </c>
      <c r="X26" t="s">
        <v>651</v>
      </c>
      <c r="Y26" t="s">
        <v>674</v>
      </c>
      <c r="AA26" s="17">
        <f t="shared" si="4"/>
        <v>0.5544825751529654</v>
      </c>
      <c r="AB26" s="17">
        <f t="shared" si="4"/>
        <v>0.24403361344537977</v>
      </c>
    </row>
    <row r="27" spans="1:28" x14ac:dyDescent="0.35">
      <c r="A27" s="1" t="s">
        <v>36</v>
      </c>
      <c r="B27">
        <v>2</v>
      </c>
      <c r="C27">
        <v>10</v>
      </c>
      <c r="D27" s="3" t="s">
        <v>35</v>
      </c>
      <c r="E27">
        <v>9.6999999999999993</v>
      </c>
      <c r="F27">
        <v>10</v>
      </c>
      <c r="G27">
        <v>10.1</v>
      </c>
      <c r="H27">
        <v>9.9</v>
      </c>
      <c r="I27" s="17">
        <f t="shared" si="0"/>
        <v>9.8477157360406089</v>
      </c>
      <c r="J27" s="17">
        <f t="shared" si="1"/>
        <v>9.9989999999999988</v>
      </c>
      <c r="K27" s="2">
        <v>44327</v>
      </c>
      <c r="L27" t="s">
        <v>650</v>
      </c>
      <c r="M27" t="s">
        <v>675</v>
      </c>
      <c r="O27" t="s">
        <v>464</v>
      </c>
      <c r="P27" t="s">
        <v>464</v>
      </c>
      <c r="Q27">
        <v>9.4</v>
      </c>
      <c r="R27">
        <v>9.5</v>
      </c>
      <c r="S27">
        <v>9.5</v>
      </c>
      <c r="T27">
        <v>9.6</v>
      </c>
      <c r="U27" s="17">
        <f t="shared" si="2"/>
        <v>9.4497354497354511</v>
      </c>
      <c r="V27" s="17">
        <f t="shared" si="3"/>
        <v>9.5497382198952874</v>
      </c>
      <c r="W27" s="2">
        <v>44465</v>
      </c>
      <c r="X27" t="s">
        <v>651</v>
      </c>
      <c r="Y27" t="s">
        <v>676</v>
      </c>
      <c r="AA27" s="17">
        <f t="shared" si="4"/>
        <v>0.3979802863051578</v>
      </c>
      <c r="AB27" s="17">
        <f t="shared" si="4"/>
        <v>0.44926178010471141</v>
      </c>
    </row>
    <row r="28" spans="1:28" x14ac:dyDescent="0.35">
      <c r="A28" s="1" t="s">
        <v>37</v>
      </c>
      <c r="B28">
        <v>2</v>
      </c>
      <c r="C28">
        <v>11</v>
      </c>
      <c r="D28" s="3" t="s">
        <v>35</v>
      </c>
      <c r="E28">
        <v>9.3000000000000007</v>
      </c>
      <c r="F28">
        <v>9.5</v>
      </c>
      <c r="G28">
        <v>9.5</v>
      </c>
      <c r="H28">
        <v>9.5</v>
      </c>
      <c r="I28" s="17">
        <f t="shared" si="0"/>
        <v>9.3989361702127674</v>
      </c>
      <c r="J28" s="17">
        <f t="shared" si="1"/>
        <v>9.5</v>
      </c>
      <c r="K28" s="2">
        <v>44327</v>
      </c>
      <c r="L28" t="s">
        <v>650</v>
      </c>
      <c r="M28" t="s">
        <v>652</v>
      </c>
      <c r="O28" t="s">
        <v>450</v>
      </c>
      <c r="P28" t="s">
        <v>450</v>
      </c>
      <c r="Q28">
        <v>8.6999999999999993</v>
      </c>
      <c r="R28">
        <v>8.6999999999999993</v>
      </c>
      <c r="S28">
        <v>8.6999999999999993</v>
      </c>
      <c r="T28">
        <v>8.6</v>
      </c>
      <c r="U28" s="17">
        <f t="shared" si="2"/>
        <v>8.6999999999999993</v>
      </c>
      <c r="V28" s="17">
        <f t="shared" si="3"/>
        <v>8.6497109826589593</v>
      </c>
      <c r="W28" s="2">
        <v>44465</v>
      </c>
      <c r="X28" t="s">
        <v>651</v>
      </c>
      <c r="Y28" t="s">
        <v>653</v>
      </c>
      <c r="AA28" s="17">
        <f t="shared" si="4"/>
        <v>0.6989361702127681</v>
      </c>
      <c r="AB28" s="17">
        <f t="shared" si="4"/>
        <v>0.85028901734104068</v>
      </c>
    </row>
    <row r="29" spans="1:28" x14ac:dyDescent="0.35">
      <c r="A29" s="1" t="s">
        <v>38</v>
      </c>
      <c r="B29">
        <v>2</v>
      </c>
      <c r="C29">
        <v>12</v>
      </c>
      <c r="D29" s="3" t="s">
        <v>35</v>
      </c>
      <c r="E29">
        <v>8.9</v>
      </c>
      <c r="F29">
        <v>9.1999999999999993</v>
      </c>
      <c r="G29">
        <v>8.8000000000000007</v>
      </c>
      <c r="H29">
        <v>8.9</v>
      </c>
      <c r="I29" s="17">
        <f t="shared" si="0"/>
        <v>9.0475138121546959</v>
      </c>
      <c r="J29" s="17">
        <f t="shared" si="1"/>
        <v>8.8497175141242934</v>
      </c>
      <c r="K29" s="2">
        <v>44327</v>
      </c>
      <c r="L29" t="s">
        <v>650</v>
      </c>
      <c r="O29" t="s">
        <v>450</v>
      </c>
      <c r="P29" t="s">
        <v>450</v>
      </c>
      <c r="Q29">
        <v>8.4</v>
      </c>
      <c r="R29">
        <v>8.5</v>
      </c>
      <c r="S29">
        <v>8.5</v>
      </c>
      <c r="T29">
        <v>8.6</v>
      </c>
      <c r="U29" s="17">
        <f t="shared" si="2"/>
        <v>8.449704142011834</v>
      </c>
      <c r="V29" s="17">
        <f t="shared" si="3"/>
        <v>8.5497076023391809</v>
      </c>
      <c r="W29" s="2">
        <v>44465</v>
      </c>
      <c r="X29" t="s">
        <v>651</v>
      </c>
      <c r="AA29" s="17">
        <f t="shared" si="4"/>
        <v>0.5978096701428619</v>
      </c>
      <c r="AB29" s="17">
        <f t="shared" si="4"/>
        <v>0.30000991178511249</v>
      </c>
    </row>
    <row r="30" spans="1:28" x14ac:dyDescent="0.35">
      <c r="A30" s="1" t="s">
        <v>39</v>
      </c>
      <c r="B30">
        <v>2</v>
      </c>
      <c r="C30">
        <v>13</v>
      </c>
      <c r="D30" s="3" t="s">
        <v>35</v>
      </c>
      <c r="E30" s="11">
        <v>10.8</v>
      </c>
      <c r="F30" s="11">
        <v>11.2</v>
      </c>
      <c r="G30" s="12">
        <v>11.2</v>
      </c>
      <c r="H30">
        <v>11.2</v>
      </c>
      <c r="I30" s="17">
        <f t="shared" si="0"/>
        <v>10.996363636363638</v>
      </c>
      <c r="J30" s="17">
        <f t="shared" si="1"/>
        <v>11.2</v>
      </c>
      <c r="K30" s="2">
        <v>44327</v>
      </c>
      <c r="L30" t="s">
        <v>650</v>
      </c>
      <c r="M30" t="s">
        <v>677</v>
      </c>
      <c r="O30" t="s">
        <v>464</v>
      </c>
      <c r="P30" t="s">
        <v>464</v>
      </c>
      <c r="Q30" t="s">
        <v>84</v>
      </c>
      <c r="R30" t="s">
        <v>84</v>
      </c>
      <c r="S30" t="s">
        <v>84</v>
      </c>
      <c r="T30" t="s">
        <v>84</v>
      </c>
      <c r="U30" s="17" t="str">
        <f t="shared" si="2"/>
        <v/>
      </c>
      <c r="V30" s="17" t="str">
        <f t="shared" si="3"/>
        <v/>
      </c>
      <c r="W30" s="2">
        <v>44465</v>
      </c>
      <c r="X30" t="s">
        <v>651</v>
      </c>
      <c r="Y30" t="s">
        <v>678</v>
      </c>
      <c r="AA30" s="17" t="str">
        <f t="shared" si="4"/>
        <v/>
      </c>
      <c r="AB30" s="17" t="str">
        <f t="shared" si="4"/>
        <v/>
      </c>
    </row>
    <row r="31" spans="1:28" x14ac:dyDescent="0.35">
      <c r="A31" s="1" t="s">
        <v>40</v>
      </c>
      <c r="B31">
        <v>2</v>
      </c>
      <c r="C31">
        <v>14</v>
      </c>
      <c r="D31" s="3" t="s">
        <v>35</v>
      </c>
      <c r="E31">
        <v>12.1</v>
      </c>
      <c r="F31">
        <v>12.5</v>
      </c>
      <c r="G31">
        <v>12.3</v>
      </c>
      <c r="H31">
        <v>12.4</v>
      </c>
      <c r="I31" s="17">
        <f t="shared" si="0"/>
        <v>12.296747967479673</v>
      </c>
      <c r="J31" s="17">
        <f t="shared" si="1"/>
        <v>12.349797570850203</v>
      </c>
      <c r="K31" s="2">
        <v>44327</v>
      </c>
      <c r="L31" t="s">
        <v>650</v>
      </c>
      <c r="M31" t="s">
        <v>673</v>
      </c>
      <c r="O31" t="s">
        <v>450</v>
      </c>
      <c r="P31" t="s">
        <v>450</v>
      </c>
      <c r="Q31">
        <v>12</v>
      </c>
      <c r="R31">
        <v>11.7</v>
      </c>
      <c r="S31">
        <v>12</v>
      </c>
      <c r="T31">
        <v>12</v>
      </c>
      <c r="U31" s="17">
        <f t="shared" si="2"/>
        <v>11.848101265822784</v>
      </c>
      <c r="V31" s="17">
        <f t="shared" si="3"/>
        <v>12</v>
      </c>
      <c r="W31" s="2">
        <v>44465</v>
      </c>
      <c r="X31" t="s">
        <v>651</v>
      </c>
      <c r="Y31" t="s">
        <v>679</v>
      </c>
      <c r="AA31" s="17">
        <f t="shared" si="4"/>
        <v>0.44864670165688914</v>
      </c>
      <c r="AB31" s="17">
        <f t="shared" si="4"/>
        <v>0.34979757085020324</v>
      </c>
    </row>
    <row r="32" spans="1:28" x14ac:dyDescent="0.35">
      <c r="A32" s="1" t="s">
        <v>41</v>
      </c>
      <c r="B32">
        <v>2</v>
      </c>
      <c r="C32">
        <v>15</v>
      </c>
      <c r="D32" s="3" t="s">
        <v>35</v>
      </c>
      <c r="E32">
        <v>9.5</v>
      </c>
      <c r="F32">
        <v>9.5</v>
      </c>
      <c r="G32">
        <v>9.8000000000000007</v>
      </c>
      <c r="H32">
        <v>9.4</v>
      </c>
      <c r="I32" s="17">
        <f t="shared" si="0"/>
        <v>9.5</v>
      </c>
      <c r="J32" s="17">
        <f t="shared" si="1"/>
        <v>9.5958333333333332</v>
      </c>
      <c r="K32" s="2">
        <v>44327</v>
      </c>
      <c r="L32" t="s">
        <v>650</v>
      </c>
      <c r="O32" t="s">
        <v>464</v>
      </c>
      <c r="P32" t="s">
        <v>464</v>
      </c>
      <c r="Q32">
        <v>9.1</v>
      </c>
      <c r="R32">
        <v>9.5</v>
      </c>
      <c r="S32">
        <v>9.6</v>
      </c>
      <c r="T32">
        <v>9.6999999999999993</v>
      </c>
      <c r="U32" s="17">
        <f t="shared" si="2"/>
        <v>9.2956989247311839</v>
      </c>
      <c r="V32" s="17">
        <f t="shared" si="3"/>
        <v>9.6497409326424872</v>
      </c>
      <c r="W32" s="2">
        <v>44465</v>
      </c>
      <c r="X32" t="s">
        <v>651</v>
      </c>
      <c r="AA32" s="17">
        <f t="shared" si="4"/>
        <v>0.20430107526881613</v>
      </c>
      <c r="AB32" s="17">
        <f t="shared" si="4"/>
        <v>-5.3907599309154008E-2</v>
      </c>
    </row>
    <row r="33" spans="1:28" x14ac:dyDescent="0.35">
      <c r="A33" s="1" t="s">
        <v>42</v>
      </c>
      <c r="B33">
        <v>2</v>
      </c>
      <c r="C33">
        <v>16</v>
      </c>
      <c r="D33" s="3" t="s">
        <v>35</v>
      </c>
      <c r="E33">
        <v>8.6999999999999993</v>
      </c>
      <c r="F33">
        <v>8.5</v>
      </c>
      <c r="G33">
        <v>9</v>
      </c>
      <c r="H33">
        <v>9</v>
      </c>
      <c r="I33" s="17">
        <f t="shared" si="0"/>
        <v>8.5988372093023262</v>
      </c>
      <c r="J33" s="17">
        <f t="shared" si="1"/>
        <v>9</v>
      </c>
      <c r="K33" s="2">
        <v>44327</v>
      </c>
      <c r="L33" t="s">
        <v>650</v>
      </c>
      <c r="O33" t="s">
        <v>450</v>
      </c>
      <c r="P33" t="s">
        <v>450</v>
      </c>
      <c r="Q33">
        <v>7.7</v>
      </c>
      <c r="R33">
        <v>7.7</v>
      </c>
      <c r="S33">
        <v>7.6</v>
      </c>
      <c r="T33">
        <v>7.8</v>
      </c>
      <c r="U33" s="17">
        <f t="shared" si="2"/>
        <v>7.7000000000000011</v>
      </c>
      <c r="V33" s="17">
        <f t="shared" si="3"/>
        <v>7.6987012987012982</v>
      </c>
      <c r="W33" s="2">
        <v>44465</v>
      </c>
      <c r="X33" t="s">
        <v>651</v>
      </c>
      <c r="AA33" s="17">
        <f t="shared" si="4"/>
        <v>0.89883720930232514</v>
      </c>
      <c r="AB33" s="17">
        <f t="shared" si="4"/>
        <v>1.3012987012987018</v>
      </c>
    </row>
    <row r="34" spans="1:28" x14ac:dyDescent="0.35">
      <c r="A34" s="1" t="s">
        <v>51</v>
      </c>
      <c r="B34">
        <v>3</v>
      </c>
      <c r="C34">
        <v>1</v>
      </c>
      <c r="D34" s="3" t="s">
        <v>18</v>
      </c>
      <c r="E34">
        <v>8.8000000000000007</v>
      </c>
      <c r="F34">
        <v>8.9</v>
      </c>
      <c r="G34">
        <v>8.8000000000000007</v>
      </c>
      <c r="H34">
        <v>9</v>
      </c>
      <c r="I34" s="17">
        <f t="shared" si="0"/>
        <v>8.8497175141242934</v>
      </c>
      <c r="J34" s="17">
        <f t="shared" si="1"/>
        <v>8.8988764044943824</v>
      </c>
      <c r="K34" s="2">
        <v>44327</v>
      </c>
      <c r="L34" t="s">
        <v>680</v>
      </c>
      <c r="M34" t="s">
        <v>609</v>
      </c>
      <c r="O34" t="s">
        <v>464</v>
      </c>
      <c r="P34" t="s">
        <v>450</v>
      </c>
      <c r="Q34">
        <v>7.7</v>
      </c>
      <c r="R34">
        <v>7.5</v>
      </c>
      <c r="S34">
        <v>7.9</v>
      </c>
      <c r="T34">
        <v>7.7</v>
      </c>
      <c r="U34" s="17">
        <f t="shared" si="2"/>
        <v>7.598684210526315</v>
      </c>
      <c r="V34" s="17">
        <f t="shared" si="3"/>
        <v>7.7987179487179503</v>
      </c>
      <c r="W34" s="2">
        <v>44465</v>
      </c>
      <c r="X34" t="s">
        <v>651</v>
      </c>
      <c r="AA34" s="17">
        <f t="shared" si="4"/>
        <v>1.2510333035979784</v>
      </c>
      <c r="AB34" s="17">
        <f t="shared" si="4"/>
        <v>1.1001584557764321</v>
      </c>
    </row>
    <row r="35" spans="1:28" x14ac:dyDescent="0.35">
      <c r="A35" s="1" t="s">
        <v>59</v>
      </c>
      <c r="B35">
        <v>3</v>
      </c>
      <c r="C35">
        <v>2</v>
      </c>
      <c r="D35" s="3" t="s">
        <v>18</v>
      </c>
      <c r="E35">
        <v>15.7</v>
      </c>
      <c r="F35">
        <v>15.5</v>
      </c>
      <c r="G35">
        <v>15.2</v>
      </c>
      <c r="H35">
        <v>15.1</v>
      </c>
      <c r="I35" s="17">
        <f t="shared" si="0"/>
        <v>15.599358974358976</v>
      </c>
      <c r="J35" s="17">
        <f t="shared" si="1"/>
        <v>15.149834983498351</v>
      </c>
      <c r="K35" s="2">
        <v>44327</v>
      </c>
      <c r="L35" t="s">
        <v>680</v>
      </c>
      <c r="O35" t="s">
        <v>454</v>
      </c>
      <c r="P35" t="s">
        <v>464</v>
      </c>
      <c r="Q35">
        <v>15.3</v>
      </c>
      <c r="R35">
        <v>15.2</v>
      </c>
      <c r="S35">
        <v>14.7</v>
      </c>
      <c r="T35">
        <v>14.8</v>
      </c>
      <c r="U35" s="17">
        <f t="shared" si="2"/>
        <v>15.249836065573771</v>
      </c>
      <c r="V35" s="17">
        <f t="shared" si="3"/>
        <v>14.749830508474577</v>
      </c>
      <c r="W35" s="2">
        <v>44465</v>
      </c>
      <c r="X35" t="s">
        <v>651</v>
      </c>
      <c r="AA35" s="17">
        <f t="shared" si="4"/>
        <v>0.34952290878520564</v>
      </c>
      <c r="AB35" s="17">
        <f t="shared" si="4"/>
        <v>0.40000447502377412</v>
      </c>
    </row>
    <row r="36" spans="1:28" x14ac:dyDescent="0.35">
      <c r="A36" s="1" t="s">
        <v>60</v>
      </c>
      <c r="B36">
        <v>3</v>
      </c>
      <c r="C36">
        <v>3</v>
      </c>
      <c r="D36" s="3" t="s">
        <v>18</v>
      </c>
      <c r="E36">
        <v>10</v>
      </c>
      <c r="F36">
        <v>10.4</v>
      </c>
      <c r="G36">
        <v>9.8000000000000007</v>
      </c>
      <c r="H36">
        <v>10</v>
      </c>
      <c r="I36" s="17">
        <f t="shared" si="0"/>
        <v>10.196078431372548</v>
      </c>
      <c r="J36" s="17">
        <f t="shared" si="1"/>
        <v>9.8989898989898997</v>
      </c>
      <c r="K36" s="2">
        <v>44327</v>
      </c>
      <c r="L36" t="s">
        <v>680</v>
      </c>
      <c r="O36" t="s">
        <v>450</v>
      </c>
      <c r="P36" t="s">
        <v>450</v>
      </c>
      <c r="Q36">
        <v>9</v>
      </c>
      <c r="R36">
        <v>9</v>
      </c>
      <c r="S36">
        <v>9.8000000000000007</v>
      </c>
      <c r="T36">
        <v>9.6</v>
      </c>
      <c r="U36" s="17">
        <f t="shared" si="2"/>
        <v>9</v>
      </c>
      <c r="V36" s="17">
        <f t="shared" si="3"/>
        <v>9.6989690721649495</v>
      </c>
      <c r="W36" s="2">
        <v>44465</v>
      </c>
      <c r="X36" t="s">
        <v>651</v>
      </c>
      <c r="AA36" s="17">
        <f t="shared" si="4"/>
        <v>1.1960784313725483</v>
      </c>
      <c r="AB36" s="17">
        <f t="shared" si="4"/>
        <v>0.20002082682495015</v>
      </c>
    </row>
    <row r="37" spans="1:28" x14ac:dyDescent="0.35">
      <c r="A37" s="1" t="s">
        <v>61</v>
      </c>
      <c r="B37">
        <v>3</v>
      </c>
      <c r="C37" s="3">
        <v>4</v>
      </c>
      <c r="D37" s="3" t="s">
        <v>18</v>
      </c>
      <c r="E37">
        <v>10.3</v>
      </c>
      <c r="F37">
        <v>10.4</v>
      </c>
      <c r="G37">
        <v>10.5</v>
      </c>
      <c r="H37">
        <v>10.4</v>
      </c>
      <c r="I37" s="17">
        <f t="shared" si="0"/>
        <v>10.349758454106279</v>
      </c>
      <c r="J37" s="17">
        <f t="shared" si="1"/>
        <v>10.44976076555024</v>
      </c>
      <c r="K37" s="2">
        <v>44327</v>
      </c>
      <c r="L37" t="s">
        <v>680</v>
      </c>
      <c r="O37" t="s">
        <v>446</v>
      </c>
      <c r="P37" t="s">
        <v>446</v>
      </c>
      <c r="Q37">
        <v>10</v>
      </c>
      <c r="R37">
        <v>9.9</v>
      </c>
      <c r="S37">
        <v>9.6</v>
      </c>
      <c r="T37">
        <v>10</v>
      </c>
      <c r="U37" s="17">
        <f t="shared" si="2"/>
        <v>9.9497487437185921</v>
      </c>
      <c r="V37" s="17">
        <f t="shared" si="3"/>
        <v>9.795918367346939</v>
      </c>
      <c r="W37" s="2">
        <v>44465</v>
      </c>
      <c r="X37" t="s">
        <v>651</v>
      </c>
      <c r="AA37" s="17">
        <f t="shared" si="4"/>
        <v>0.40000971038768718</v>
      </c>
      <c r="AB37" s="17">
        <f t="shared" si="4"/>
        <v>0.65384239820330059</v>
      </c>
    </row>
    <row r="38" spans="1:28" x14ac:dyDescent="0.35">
      <c r="A38" s="1" t="s">
        <v>681</v>
      </c>
      <c r="B38">
        <v>3</v>
      </c>
      <c r="C38" s="3">
        <v>5</v>
      </c>
      <c r="D38" s="3" t="s">
        <v>18</v>
      </c>
      <c r="E38">
        <v>12.4</v>
      </c>
      <c r="F38">
        <v>12.6</v>
      </c>
      <c r="G38">
        <v>11.4</v>
      </c>
      <c r="H38">
        <v>11.5</v>
      </c>
      <c r="I38" s="17">
        <f t="shared" si="0"/>
        <v>12.499200000000002</v>
      </c>
      <c r="J38" s="17">
        <f t="shared" si="1"/>
        <v>11.449781659388647</v>
      </c>
      <c r="K38" s="2">
        <v>44327</v>
      </c>
      <c r="L38" t="s">
        <v>680</v>
      </c>
      <c r="M38" t="s">
        <v>664</v>
      </c>
      <c r="O38" t="s">
        <v>464</v>
      </c>
      <c r="P38" t="s">
        <v>464</v>
      </c>
      <c r="Q38">
        <v>12.3</v>
      </c>
      <c r="R38">
        <v>12.2</v>
      </c>
      <c r="S38">
        <v>11.4</v>
      </c>
      <c r="T38">
        <v>11.6</v>
      </c>
      <c r="U38" s="17">
        <f t="shared" si="2"/>
        <v>12.249795918367347</v>
      </c>
      <c r="V38" s="17">
        <f t="shared" si="3"/>
        <v>11.499130434782609</v>
      </c>
      <c r="W38" s="2">
        <v>44465</v>
      </c>
      <c r="X38" t="s">
        <v>651</v>
      </c>
      <c r="AA38" s="17">
        <f t="shared" si="4"/>
        <v>0.2494040816326546</v>
      </c>
      <c r="AB38" s="17">
        <f t="shared" si="4"/>
        <v>-4.9348775393962541E-2</v>
      </c>
    </row>
    <row r="39" spans="1:28" x14ac:dyDescent="0.35">
      <c r="A39" s="1" t="s">
        <v>63</v>
      </c>
      <c r="B39">
        <v>3</v>
      </c>
      <c r="C39" s="3">
        <v>6</v>
      </c>
      <c r="D39" s="3" t="s">
        <v>18</v>
      </c>
      <c r="E39">
        <v>12</v>
      </c>
      <c r="F39">
        <v>12</v>
      </c>
      <c r="G39">
        <v>12.1</v>
      </c>
      <c r="H39">
        <v>12.2</v>
      </c>
      <c r="I39" s="17">
        <f t="shared" si="0"/>
        <v>12</v>
      </c>
      <c r="J39" s="17">
        <f t="shared" si="1"/>
        <v>12.149794238683127</v>
      </c>
      <c r="K39" s="2">
        <v>44327</v>
      </c>
      <c r="L39" t="s">
        <v>680</v>
      </c>
      <c r="M39" t="s">
        <v>682</v>
      </c>
      <c r="O39" t="s">
        <v>464</v>
      </c>
      <c r="P39" t="s">
        <v>450</v>
      </c>
      <c r="Q39">
        <v>11.6</v>
      </c>
      <c r="R39">
        <v>11.7</v>
      </c>
      <c r="S39">
        <v>12.3</v>
      </c>
      <c r="T39">
        <v>12.5</v>
      </c>
      <c r="U39" s="17">
        <f t="shared" si="2"/>
        <v>11.649785407725322</v>
      </c>
      <c r="V39" s="17">
        <f t="shared" si="3"/>
        <v>12.399193548387096</v>
      </c>
      <c r="W39" s="2">
        <v>44465</v>
      </c>
      <c r="X39" t="s">
        <v>651</v>
      </c>
      <c r="AA39" s="17">
        <f t="shared" si="4"/>
        <v>0.35021459227467844</v>
      </c>
      <c r="AB39" s="17">
        <f t="shared" si="4"/>
        <v>-0.24939930970396951</v>
      </c>
    </row>
    <row r="40" spans="1:28" x14ac:dyDescent="0.35">
      <c r="A40" s="1" t="s">
        <v>64</v>
      </c>
      <c r="B40">
        <v>3</v>
      </c>
      <c r="C40" s="3">
        <v>7</v>
      </c>
      <c r="D40" s="3" t="s">
        <v>18</v>
      </c>
      <c r="E40">
        <v>11.5</v>
      </c>
      <c r="F40">
        <v>11.6</v>
      </c>
      <c r="G40">
        <v>11.3</v>
      </c>
      <c r="H40">
        <v>10.9</v>
      </c>
      <c r="I40" s="17">
        <f t="shared" si="0"/>
        <v>11.54978354978355</v>
      </c>
      <c r="J40" s="17">
        <f t="shared" si="1"/>
        <v>11.096396396396399</v>
      </c>
      <c r="K40" s="2">
        <v>44327</v>
      </c>
      <c r="L40" t="s">
        <v>680</v>
      </c>
      <c r="O40" t="s">
        <v>464</v>
      </c>
      <c r="P40" t="s">
        <v>454</v>
      </c>
      <c r="Q40">
        <v>11.2</v>
      </c>
      <c r="R40">
        <v>11.2</v>
      </c>
      <c r="S40">
        <v>11</v>
      </c>
      <c r="T40">
        <v>11</v>
      </c>
      <c r="U40" s="17">
        <f t="shared" si="2"/>
        <v>11.2</v>
      </c>
      <c r="V40" s="17">
        <f t="shared" si="3"/>
        <v>11</v>
      </c>
      <c r="W40" s="2">
        <v>44465</v>
      </c>
      <c r="X40" t="s">
        <v>651</v>
      </c>
      <c r="AA40" s="17">
        <f t="shared" si="4"/>
        <v>0.34978354978355064</v>
      </c>
      <c r="AB40" s="17">
        <f t="shared" si="4"/>
        <v>9.6396396396398742E-2</v>
      </c>
    </row>
    <row r="41" spans="1:28" x14ac:dyDescent="0.35">
      <c r="A41" s="1" t="s">
        <v>65</v>
      </c>
      <c r="B41">
        <v>3</v>
      </c>
      <c r="C41" s="3">
        <v>8</v>
      </c>
      <c r="D41" s="3" t="s">
        <v>18</v>
      </c>
      <c r="E41">
        <v>10.8</v>
      </c>
      <c r="F41">
        <v>10.7</v>
      </c>
      <c r="G41">
        <v>10.5</v>
      </c>
      <c r="H41">
        <v>10.3</v>
      </c>
      <c r="I41" s="17">
        <f t="shared" si="0"/>
        <v>10.749767441860465</v>
      </c>
      <c r="J41" s="17">
        <f t="shared" si="1"/>
        <v>10.399038461538462</v>
      </c>
      <c r="K41" s="2">
        <v>44327</v>
      </c>
      <c r="L41" t="s">
        <v>680</v>
      </c>
      <c r="O41" t="s">
        <v>446</v>
      </c>
      <c r="P41" t="s">
        <v>464</v>
      </c>
      <c r="Q41">
        <v>10.199999999999999</v>
      </c>
      <c r="R41">
        <v>10.1</v>
      </c>
      <c r="S41">
        <v>9.9</v>
      </c>
      <c r="T41">
        <v>10</v>
      </c>
      <c r="U41" s="17">
        <f t="shared" si="2"/>
        <v>10.14975369458128</v>
      </c>
      <c r="V41" s="17">
        <f t="shared" si="3"/>
        <v>9.9497487437185921</v>
      </c>
      <c r="W41" s="2">
        <v>44465</v>
      </c>
      <c r="X41" t="s">
        <v>651</v>
      </c>
      <c r="AA41" s="17">
        <f t="shared" si="4"/>
        <v>0.60001374727918488</v>
      </c>
      <c r="AB41" s="17">
        <f t="shared" si="4"/>
        <v>0.44928971781986959</v>
      </c>
    </row>
    <row r="42" spans="1:28" x14ac:dyDescent="0.35">
      <c r="A42" s="1" t="s">
        <v>66</v>
      </c>
      <c r="B42">
        <v>3</v>
      </c>
      <c r="C42" s="3">
        <v>9</v>
      </c>
      <c r="D42" s="3" t="s">
        <v>18</v>
      </c>
      <c r="E42">
        <v>11.6</v>
      </c>
      <c r="F42">
        <v>12</v>
      </c>
      <c r="G42">
        <v>12</v>
      </c>
      <c r="H42">
        <v>11.9</v>
      </c>
      <c r="I42" s="17">
        <f t="shared" si="0"/>
        <v>11.796610169491526</v>
      </c>
      <c r="J42" s="17">
        <f t="shared" si="1"/>
        <v>11.94979079497908</v>
      </c>
      <c r="K42" s="2">
        <v>44327</v>
      </c>
      <c r="L42" t="s">
        <v>680</v>
      </c>
      <c r="M42" t="s">
        <v>683</v>
      </c>
      <c r="O42" t="s">
        <v>464</v>
      </c>
      <c r="P42" t="s">
        <v>454</v>
      </c>
      <c r="Q42">
        <v>11.4</v>
      </c>
      <c r="R42">
        <v>11.1</v>
      </c>
      <c r="S42">
        <v>11.4</v>
      </c>
      <c r="T42">
        <v>11.6</v>
      </c>
      <c r="U42" s="17">
        <f t="shared" si="2"/>
        <v>11.247999999999999</v>
      </c>
      <c r="V42" s="17">
        <f t="shared" si="3"/>
        <v>11.499130434782609</v>
      </c>
      <c r="W42" s="2">
        <v>44465</v>
      </c>
      <c r="X42" t="s">
        <v>651</v>
      </c>
      <c r="AA42" s="17">
        <f t="shared" si="4"/>
        <v>0.54861016949152663</v>
      </c>
      <c r="AB42" s="17">
        <f t="shared" si="4"/>
        <v>0.45066036019647093</v>
      </c>
    </row>
    <row r="43" spans="1:28" x14ac:dyDescent="0.35">
      <c r="A43" s="1" t="s">
        <v>52</v>
      </c>
      <c r="B43">
        <v>3</v>
      </c>
      <c r="C43">
        <v>10</v>
      </c>
      <c r="D43" s="3" t="s">
        <v>18</v>
      </c>
      <c r="E43">
        <v>13.7</v>
      </c>
      <c r="F43">
        <v>13.6</v>
      </c>
      <c r="G43">
        <v>14.4</v>
      </c>
      <c r="H43">
        <v>14.4</v>
      </c>
      <c r="I43" s="17">
        <f t="shared" si="0"/>
        <v>13.649816849816849</v>
      </c>
      <c r="J43" s="17">
        <f t="shared" si="1"/>
        <v>14.399999999999999</v>
      </c>
      <c r="K43" s="2">
        <v>44327</v>
      </c>
      <c r="L43" t="s">
        <v>680</v>
      </c>
      <c r="M43" t="s">
        <v>683</v>
      </c>
      <c r="O43" t="s">
        <v>464</v>
      </c>
      <c r="P43" t="s">
        <v>464</v>
      </c>
      <c r="Q43">
        <v>13.1</v>
      </c>
      <c r="R43">
        <v>12.7</v>
      </c>
      <c r="S43">
        <v>13.5</v>
      </c>
      <c r="T43">
        <v>13.8</v>
      </c>
      <c r="U43" s="17">
        <f t="shared" si="2"/>
        <v>12.896899224806203</v>
      </c>
      <c r="V43" s="17">
        <f t="shared" si="3"/>
        <v>13.64835164835165</v>
      </c>
      <c r="W43" s="2">
        <v>44465</v>
      </c>
      <c r="X43" t="s">
        <v>651</v>
      </c>
      <c r="Y43" t="s">
        <v>684</v>
      </c>
      <c r="AA43" s="17">
        <f t="shared" si="4"/>
        <v>0.75291762501064596</v>
      </c>
      <c r="AB43" s="17">
        <f t="shared" si="4"/>
        <v>0.75164835164834898</v>
      </c>
    </row>
    <row r="44" spans="1:28" x14ac:dyDescent="0.35">
      <c r="A44" s="1" t="s">
        <v>53</v>
      </c>
      <c r="B44">
        <v>3</v>
      </c>
      <c r="C44">
        <v>11</v>
      </c>
      <c r="D44" s="3" t="s">
        <v>18</v>
      </c>
      <c r="E44">
        <v>8.8000000000000007</v>
      </c>
      <c r="F44">
        <v>8.9</v>
      </c>
      <c r="G44">
        <v>9</v>
      </c>
      <c r="H44">
        <v>9</v>
      </c>
      <c r="I44" s="17">
        <f t="shared" si="0"/>
        <v>8.8497175141242934</v>
      </c>
      <c r="J44" s="17">
        <f t="shared" si="1"/>
        <v>9</v>
      </c>
      <c r="K44" s="2">
        <v>44327</v>
      </c>
      <c r="L44" t="s">
        <v>680</v>
      </c>
      <c r="O44" t="s">
        <v>450</v>
      </c>
      <c r="P44" t="s">
        <v>446</v>
      </c>
      <c r="Q44">
        <v>8.6</v>
      </c>
      <c r="R44">
        <v>8.5</v>
      </c>
      <c r="S44">
        <v>8.5</v>
      </c>
      <c r="T44">
        <v>8.5</v>
      </c>
      <c r="U44" s="17">
        <f t="shared" si="2"/>
        <v>8.5497076023391809</v>
      </c>
      <c r="V44" s="17">
        <f t="shared" si="3"/>
        <v>8.5</v>
      </c>
      <c r="W44" s="2">
        <v>44465</v>
      </c>
      <c r="X44" t="s">
        <v>651</v>
      </c>
      <c r="AA44" s="17">
        <f t="shared" si="4"/>
        <v>0.30000991178511249</v>
      </c>
      <c r="AB44" s="17">
        <f t="shared" si="4"/>
        <v>0.5</v>
      </c>
    </row>
    <row r="45" spans="1:28" x14ac:dyDescent="0.35">
      <c r="A45" s="1" t="s">
        <v>54</v>
      </c>
      <c r="B45">
        <v>3</v>
      </c>
      <c r="C45">
        <v>12</v>
      </c>
      <c r="D45" s="3" t="s">
        <v>18</v>
      </c>
      <c r="E45">
        <v>12</v>
      </c>
      <c r="F45">
        <v>11.8</v>
      </c>
      <c r="G45">
        <v>11.8</v>
      </c>
      <c r="H45">
        <v>12</v>
      </c>
      <c r="I45" s="17">
        <f t="shared" si="0"/>
        <v>11.899159663865548</v>
      </c>
      <c r="J45" s="17">
        <f t="shared" si="1"/>
        <v>11.899159663865548</v>
      </c>
      <c r="K45" s="2">
        <v>44327</v>
      </c>
      <c r="L45" t="s">
        <v>680</v>
      </c>
      <c r="O45" t="s">
        <v>443</v>
      </c>
      <c r="P45" t="s">
        <v>446</v>
      </c>
      <c r="Q45">
        <v>11.5</v>
      </c>
      <c r="R45">
        <v>11.5</v>
      </c>
      <c r="S45">
        <v>11.6</v>
      </c>
      <c r="T45">
        <v>11.6</v>
      </c>
      <c r="U45" s="17">
        <f t="shared" si="2"/>
        <v>11.5</v>
      </c>
      <c r="V45" s="17">
        <f t="shared" si="3"/>
        <v>11.6</v>
      </c>
      <c r="W45" s="2">
        <v>44465</v>
      </c>
      <c r="X45" t="s">
        <v>651</v>
      </c>
      <c r="Y45" t="s">
        <v>683</v>
      </c>
      <c r="AA45" s="17">
        <f t="shared" si="4"/>
        <v>0.39915966386554835</v>
      </c>
      <c r="AB45" s="17">
        <f t="shared" si="4"/>
        <v>0.29915966386554871</v>
      </c>
    </row>
    <row r="46" spans="1:28" x14ac:dyDescent="0.35">
      <c r="A46" s="1" t="s">
        <v>55</v>
      </c>
      <c r="B46">
        <v>3</v>
      </c>
      <c r="C46">
        <v>13</v>
      </c>
      <c r="D46" s="3" t="s">
        <v>18</v>
      </c>
      <c r="E46">
        <v>9.6999999999999993</v>
      </c>
      <c r="F46">
        <v>9.8000000000000007</v>
      </c>
      <c r="G46">
        <v>9.5</v>
      </c>
      <c r="H46">
        <v>9.4</v>
      </c>
      <c r="I46" s="17">
        <f t="shared" si="0"/>
        <v>9.7497435897435896</v>
      </c>
      <c r="J46" s="17">
        <f t="shared" si="1"/>
        <v>9.4497354497354511</v>
      </c>
      <c r="K46" s="2">
        <v>44327</v>
      </c>
      <c r="L46" t="s">
        <v>680</v>
      </c>
      <c r="M46" t="s">
        <v>653</v>
      </c>
      <c r="O46" t="s">
        <v>464</v>
      </c>
      <c r="P46" t="s">
        <v>464</v>
      </c>
      <c r="Q46">
        <v>9.3000000000000007</v>
      </c>
      <c r="R46">
        <v>9.3000000000000007</v>
      </c>
      <c r="S46">
        <v>9.4</v>
      </c>
      <c r="T46">
        <v>9.5</v>
      </c>
      <c r="U46" s="17">
        <f t="shared" si="2"/>
        <v>9.3000000000000007</v>
      </c>
      <c r="V46" s="17">
        <f t="shared" si="3"/>
        <v>9.4497354497354511</v>
      </c>
      <c r="W46" s="2">
        <v>44465</v>
      </c>
      <c r="X46" t="s">
        <v>651</v>
      </c>
      <c r="Y46" t="s">
        <v>653</v>
      </c>
      <c r="AA46" s="17">
        <f t="shared" si="4"/>
        <v>0.44974358974358886</v>
      </c>
      <c r="AB46" s="17">
        <f t="shared" si="4"/>
        <v>0</v>
      </c>
    </row>
    <row r="47" spans="1:28" x14ac:dyDescent="0.35">
      <c r="A47" s="1" t="s">
        <v>56</v>
      </c>
      <c r="B47">
        <v>3</v>
      </c>
      <c r="C47">
        <v>14</v>
      </c>
      <c r="D47" s="3" t="s">
        <v>18</v>
      </c>
      <c r="E47">
        <v>11.8</v>
      </c>
      <c r="F47">
        <v>12.1</v>
      </c>
      <c r="G47">
        <v>11.5</v>
      </c>
      <c r="H47">
        <v>11.5</v>
      </c>
      <c r="I47" s="17">
        <f t="shared" si="0"/>
        <v>11.948117154811715</v>
      </c>
      <c r="J47" s="17">
        <f t="shared" si="1"/>
        <v>11.5</v>
      </c>
      <c r="K47" s="2">
        <v>44327</v>
      </c>
      <c r="L47" t="s">
        <v>680</v>
      </c>
      <c r="M47" t="s">
        <v>685</v>
      </c>
      <c r="O47" t="s">
        <v>464</v>
      </c>
      <c r="P47" t="s">
        <v>464</v>
      </c>
      <c r="Q47">
        <v>11.5</v>
      </c>
      <c r="R47">
        <v>11.5</v>
      </c>
      <c r="S47">
        <v>10.9</v>
      </c>
      <c r="T47">
        <v>11.1</v>
      </c>
      <c r="U47" s="17">
        <f t="shared" si="2"/>
        <v>11.5</v>
      </c>
      <c r="V47" s="17">
        <f t="shared" si="3"/>
        <v>10.99909090909091</v>
      </c>
      <c r="W47" s="2">
        <v>44465</v>
      </c>
      <c r="X47" t="s">
        <v>651</v>
      </c>
      <c r="Y47" t="s">
        <v>686</v>
      </c>
      <c r="AA47" s="17">
        <f t="shared" si="4"/>
        <v>0.44811715481171532</v>
      </c>
      <c r="AB47" s="17">
        <f t="shared" si="4"/>
        <v>0.50090909090909008</v>
      </c>
    </row>
    <row r="48" spans="1:28" x14ac:dyDescent="0.35">
      <c r="A48" s="1" t="s">
        <v>687</v>
      </c>
      <c r="B48">
        <v>3</v>
      </c>
      <c r="C48">
        <v>15</v>
      </c>
      <c r="D48" s="3" t="s">
        <v>18</v>
      </c>
      <c r="E48">
        <v>11.4</v>
      </c>
      <c r="G48">
        <v>11.4</v>
      </c>
      <c r="I48" s="17">
        <f t="shared" si="0"/>
        <v>11.4</v>
      </c>
      <c r="J48" s="17">
        <f t="shared" si="1"/>
        <v>11.4</v>
      </c>
      <c r="K48" s="2">
        <v>44327</v>
      </c>
      <c r="L48" t="s">
        <v>680</v>
      </c>
      <c r="O48" t="s">
        <v>464</v>
      </c>
      <c r="P48" t="s">
        <v>446</v>
      </c>
      <c r="U48" s="17" t="str">
        <f t="shared" si="2"/>
        <v/>
      </c>
      <c r="V48" s="17" t="str">
        <f t="shared" si="3"/>
        <v/>
      </c>
      <c r="W48" s="2">
        <v>44465</v>
      </c>
      <c r="X48" t="s">
        <v>651</v>
      </c>
      <c r="AA48" s="17" t="str">
        <f t="shared" si="4"/>
        <v/>
      </c>
      <c r="AB48" s="17" t="str">
        <f t="shared" si="4"/>
        <v/>
      </c>
    </row>
    <row r="49" spans="1:28" x14ac:dyDescent="0.35">
      <c r="A49" s="1" t="s">
        <v>688</v>
      </c>
      <c r="B49">
        <v>3</v>
      </c>
      <c r="C49">
        <v>15</v>
      </c>
      <c r="D49" s="3" t="s">
        <v>18</v>
      </c>
      <c r="E49">
        <v>15</v>
      </c>
      <c r="F49">
        <v>14.8</v>
      </c>
      <c r="G49">
        <v>14.6</v>
      </c>
      <c r="H49">
        <v>14.8</v>
      </c>
      <c r="I49" s="17">
        <f t="shared" si="0"/>
        <v>14.899328859060404</v>
      </c>
      <c r="J49" s="17">
        <f t="shared" si="1"/>
        <v>14.69931972789116</v>
      </c>
      <c r="K49" s="2">
        <v>44327</v>
      </c>
      <c r="L49" t="s">
        <v>680</v>
      </c>
      <c r="M49" t="s">
        <v>689</v>
      </c>
      <c r="O49" t="s">
        <v>446</v>
      </c>
      <c r="P49" t="s">
        <v>446</v>
      </c>
      <c r="Q49">
        <v>14.5</v>
      </c>
      <c r="R49">
        <v>14.4</v>
      </c>
      <c r="S49">
        <v>14.2</v>
      </c>
      <c r="T49">
        <v>14.4</v>
      </c>
      <c r="U49" s="17">
        <f t="shared" si="2"/>
        <v>14.449826989619377</v>
      </c>
      <c r="V49" s="17">
        <f t="shared" si="3"/>
        <v>14.2993006993007</v>
      </c>
      <c r="W49" s="2">
        <v>44465</v>
      </c>
      <c r="X49" t="s">
        <v>651</v>
      </c>
      <c r="AA49" s="17">
        <f t="shared" si="4"/>
        <v>0.44950186944102732</v>
      </c>
      <c r="AB49" s="17">
        <f t="shared" si="4"/>
        <v>0.40001902859046012</v>
      </c>
    </row>
    <row r="50" spans="1:28" x14ac:dyDescent="0.35">
      <c r="A50" s="1" t="s">
        <v>690</v>
      </c>
      <c r="B50">
        <v>3</v>
      </c>
      <c r="C50">
        <v>16</v>
      </c>
      <c r="D50" s="3" t="s">
        <v>18</v>
      </c>
      <c r="E50">
        <v>11</v>
      </c>
      <c r="G50">
        <v>10.9</v>
      </c>
      <c r="I50" s="17">
        <f t="shared" si="0"/>
        <v>11</v>
      </c>
      <c r="J50" s="17">
        <f t="shared" si="1"/>
        <v>10.9</v>
      </c>
      <c r="K50" s="2">
        <v>44327</v>
      </c>
      <c r="L50" t="s">
        <v>680</v>
      </c>
      <c r="M50" t="s">
        <v>559</v>
      </c>
      <c r="O50" t="s">
        <v>446</v>
      </c>
      <c r="P50" t="s">
        <v>486</v>
      </c>
      <c r="U50" s="17" t="str">
        <f t="shared" si="2"/>
        <v/>
      </c>
      <c r="V50" s="17" t="str">
        <f t="shared" si="3"/>
        <v/>
      </c>
      <c r="W50" s="2">
        <v>44465</v>
      </c>
      <c r="X50" t="s">
        <v>651</v>
      </c>
      <c r="AA50" s="17" t="str">
        <f t="shared" si="4"/>
        <v/>
      </c>
      <c r="AB50" s="17" t="str">
        <f t="shared" si="4"/>
        <v/>
      </c>
    </row>
    <row r="51" spans="1:28" x14ac:dyDescent="0.35">
      <c r="A51" s="1" t="s">
        <v>691</v>
      </c>
      <c r="B51">
        <v>3</v>
      </c>
      <c r="C51">
        <v>16</v>
      </c>
      <c r="D51" s="3" t="s">
        <v>18</v>
      </c>
      <c r="E51">
        <v>13.8</v>
      </c>
      <c r="F51">
        <v>13.9</v>
      </c>
      <c r="G51">
        <v>13.9</v>
      </c>
      <c r="H51">
        <v>14</v>
      </c>
      <c r="I51" s="17">
        <f t="shared" si="0"/>
        <v>13.849819494584839</v>
      </c>
      <c r="J51" s="17">
        <f t="shared" si="1"/>
        <v>13.949820788530467</v>
      </c>
      <c r="K51" s="2">
        <v>44327</v>
      </c>
      <c r="L51" t="s">
        <v>680</v>
      </c>
      <c r="M51" t="s">
        <v>689</v>
      </c>
      <c r="O51" t="s">
        <v>446</v>
      </c>
      <c r="P51" t="s">
        <v>454</v>
      </c>
      <c r="Q51">
        <v>13.4</v>
      </c>
      <c r="R51">
        <v>13.2</v>
      </c>
      <c r="S51">
        <v>13.6</v>
      </c>
      <c r="T51">
        <v>13.7</v>
      </c>
      <c r="U51" s="17">
        <f t="shared" si="2"/>
        <v>13.299248120300753</v>
      </c>
      <c r="V51" s="17">
        <f t="shared" si="3"/>
        <v>13.649816849816849</v>
      </c>
      <c r="W51" s="2">
        <v>44465</v>
      </c>
      <c r="X51" t="s">
        <v>651</v>
      </c>
      <c r="AA51" s="17">
        <f t="shared" si="4"/>
        <v>0.55057137428408609</v>
      </c>
      <c r="AB51" s="17">
        <f t="shared" si="4"/>
        <v>0.3000039387136173</v>
      </c>
    </row>
    <row r="52" spans="1:28" x14ac:dyDescent="0.35">
      <c r="A52" s="1" t="s">
        <v>67</v>
      </c>
      <c r="B52">
        <v>4</v>
      </c>
      <c r="C52">
        <v>1</v>
      </c>
      <c r="D52" s="3" t="s">
        <v>35</v>
      </c>
      <c r="E52">
        <v>10.7</v>
      </c>
      <c r="F52">
        <v>10.8</v>
      </c>
      <c r="G52">
        <v>10.3</v>
      </c>
      <c r="H52">
        <v>10.3</v>
      </c>
      <c r="I52" s="17">
        <f t="shared" si="0"/>
        <v>10.749767441860465</v>
      </c>
      <c r="J52" s="17">
        <f t="shared" si="1"/>
        <v>10.3</v>
      </c>
      <c r="K52" s="2">
        <v>44327</v>
      </c>
      <c r="L52" t="s">
        <v>692</v>
      </c>
      <c r="M52" t="s">
        <v>693</v>
      </c>
      <c r="O52" t="s">
        <v>443</v>
      </c>
      <c r="P52" t="s">
        <v>450</v>
      </c>
      <c r="Q52">
        <v>10.7</v>
      </c>
      <c r="R52">
        <v>10.9</v>
      </c>
      <c r="S52">
        <v>9.6999999999999993</v>
      </c>
      <c r="T52">
        <v>9.9</v>
      </c>
      <c r="U52" s="17">
        <f t="shared" si="2"/>
        <v>10.799074074074074</v>
      </c>
      <c r="V52" s="17">
        <f t="shared" si="3"/>
        <v>9.7989795918367335</v>
      </c>
      <c r="W52" s="2">
        <v>44465</v>
      </c>
      <c r="X52" t="s">
        <v>651</v>
      </c>
      <c r="AA52" s="17">
        <f t="shared" si="4"/>
        <v>-4.9306632213609092E-2</v>
      </c>
      <c r="AB52" s="17">
        <f t="shared" si="4"/>
        <v>0.50102040816326721</v>
      </c>
    </row>
    <row r="53" spans="1:28" x14ac:dyDescent="0.35">
      <c r="A53" s="1" t="s">
        <v>75</v>
      </c>
      <c r="B53">
        <v>4</v>
      </c>
      <c r="C53">
        <v>2</v>
      </c>
      <c r="D53" s="3" t="s">
        <v>35</v>
      </c>
      <c r="E53">
        <v>11.3</v>
      </c>
      <c r="F53">
        <v>11.4</v>
      </c>
      <c r="G53">
        <v>11.3</v>
      </c>
      <c r="H53">
        <v>11</v>
      </c>
      <c r="I53" s="17">
        <f t="shared" si="0"/>
        <v>11.349779735682819</v>
      </c>
      <c r="J53" s="17">
        <f t="shared" si="1"/>
        <v>11.147982062780269</v>
      </c>
      <c r="K53" s="2">
        <v>44327</v>
      </c>
      <c r="L53" t="s">
        <v>692</v>
      </c>
      <c r="O53" t="s">
        <v>450</v>
      </c>
      <c r="P53" t="s">
        <v>450</v>
      </c>
      <c r="Q53">
        <v>10.8</v>
      </c>
      <c r="R53">
        <v>10.6</v>
      </c>
      <c r="S53">
        <v>10.5</v>
      </c>
      <c r="T53">
        <v>10.6</v>
      </c>
      <c r="U53" s="17">
        <f t="shared" si="2"/>
        <v>10.699065420560748</v>
      </c>
      <c r="V53" s="17">
        <f t="shared" si="3"/>
        <v>10.549763033175356</v>
      </c>
      <c r="W53" s="2">
        <v>44465</v>
      </c>
      <c r="X53" t="s">
        <v>651</v>
      </c>
      <c r="AA53" s="17">
        <f t="shared" si="4"/>
        <v>0.65071431512207134</v>
      </c>
      <c r="AB53" s="17">
        <f t="shared" si="4"/>
        <v>0.59821902960491258</v>
      </c>
    </row>
    <row r="54" spans="1:28" x14ac:dyDescent="0.35">
      <c r="A54" s="1" t="s">
        <v>76</v>
      </c>
      <c r="B54">
        <v>4</v>
      </c>
      <c r="C54">
        <v>3</v>
      </c>
      <c r="D54" s="3" t="s">
        <v>35</v>
      </c>
      <c r="E54">
        <v>9.6</v>
      </c>
      <c r="F54">
        <v>9.5</v>
      </c>
      <c r="G54">
        <v>10.5</v>
      </c>
      <c r="H54">
        <v>10</v>
      </c>
      <c r="I54" s="17">
        <f t="shared" si="0"/>
        <v>9.5497382198952874</v>
      </c>
      <c r="J54" s="17">
        <f t="shared" si="1"/>
        <v>10.24390243902439</v>
      </c>
      <c r="K54" s="2">
        <v>44327</v>
      </c>
      <c r="L54" t="s">
        <v>692</v>
      </c>
      <c r="M54" t="s">
        <v>694</v>
      </c>
      <c r="O54" t="s">
        <v>450</v>
      </c>
      <c r="P54" t="s">
        <v>450</v>
      </c>
      <c r="Q54">
        <v>9</v>
      </c>
      <c r="R54">
        <v>9.3000000000000007</v>
      </c>
      <c r="S54">
        <v>9</v>
      </c>
      <c r="T54">
        <v>9.5</v>
      </c>
      <c r="U54" s="17">
        <f t="shared" si="2"/>
        <v>9.1475409836065573</v>
      </c>
      <c r="V54" s="17">
        <f t="shared" si="3"/>
        <v>9.2432432432432439</v>
      </c>
      <c r="W54" s="2">
        <v>44465</v>
      </c>
      <c r="X54" t="s">
        <v>651</v>
      </c>
      <c r="Y54" t="s">
        <v>695</v>
      </c>
      <c r="AA54" s="17">
        <f t="shared" si="4"/>
        <v>0.40219723628873005</v>
      </c>
      <c r="AB54" s="17">
        <f t="shared" si="4"/>
        <v>1.0006591957811466</v>
      </c>
    </row>
    <row r="55" spans="1:28" x14ac:dyDescent="0.35">
      <c r="A55" s="1" t="s">
        <v>77</v>
      </c>
      <c r="B55">
        <v>4</v>
      </c>
      <c r="C55" s="3">
        <v>4</v>
      </c>
      <c r="D55" s="3" t="s">
        <v>35</v>
      </c>
      <c r="E55">
        <v>11.7</v>
      </c>
      <c r="F55">
        <v>11.8</v>
      </c>
      <c r="G55">
        <v>11.4</v>
      </c>
      <c r="H55">
        <v>11.3</v>
      </c>
      <c r="I55" s="17">
        <f t="shared" si="0"/>
        <v>11.749787234042554</v>
      </c>
      <c r="J55" s="17">
        <f t="shared" si="1"/>
        <v>11.349779735682819</v>
      </c>
      <c r="K55" s="2">
        <v>44327</v>
      </c>
      <c r="L55" t="s">
        <v>692</v>
      </c>
      <c r="O55" t="s">
        <v>443</v>
      </c>
      <c r="P55" t="s">
        <v>464</v>
      </c>
      <c r="Q55">
        <v>11</v>
      </c>
      <c r="R55">
        <v>11</v>
      </c>
      <c r="S55">
        <v>10.9</v>
      </c>
      <c r="T55">
        <v>10.6</v>
      </c>
      <c r="U55" s="17">
        <f t="shared" si="2"/>
        <v>11</v>
      </c>
      <c r="V55" s="17">
        <f t="shared" si="3"/>
        <v>10.747906976744186</v>
      </c>
      <c r="W55" s="2">
        <v>44465</v>
      </c>
      <c r="X55" t="s">
        <v>651</v>
      </c>
      <c r="AA55" s="17">
        <f t="shared" si="4"/>
        <v>0.74978723404255376</v>
      </c>
      <c r="AB55" s="17">
        <f t="shared" si="4"/>
        <v>0.60187275893863301</v>
      </c>
    </row>
    <row r="56" spans="1:28" x14ac:dyDescent="0.35">
      <c r="A56" s="1" t="s">
        <v>696</v>
      </c>
      <c r="B56">
        <v>4</v>
      </c>
      <c r="C56" s="3">
        <v>5</v>
      </c>
      <c r="D56" s="3" t="s">
        <v>35</v>
      </c>
      <c r="E56">
        <v>13.6</v>
      </c>
      <c r="F56">
        <v>13.4</v>
      </c>
      <c r="G56">
        <v>13.3</v>
      </c>
      <c r="H56">
        <v>13.2</v>
      </c>
      <c r="I56" s="17">
        <f t="shared" si="0"/>
        <v>13.499259259259258</v>
      </c>
      <c r="J56" s="17">
        <f t="shared" si="1"/>
        <v>13.249811320754718</v>
      </c>
      <c r="K56" s="2">
        <v>44327</v>
      </c>
      <c r="L56" t="s">
        <v>692</v>
      </c>
      <c r="M56" t="s">
        <v>394</v>
      </c>
      <c r="O56" t="s">
        <v>454</v>
      </c>
      <c r="P56" t="s">
        <v>454</v>
      </c>
      <c r="Q56">
        <v>12.8</v>
      </c>
      <c r="R56">
        <v>12.8</v>
      </c>
      <c r="S56">
        <v>12.7</v>
      </c>
      <c r="T56">
        <v>13</v>
      </c>
      <c r="U56" s="17">
        <f t="shared" si="2"/>
        <v>12.8</v>
      </c>
      <c r="V56" s="17">
        <f t="shared" si="3"/>
        <v>12.848249027237355</v>
      </c>
      <c r="W56" s="2">
        <v>44465</v>
      </c>
      <c r="X56" t="s">
        <v>651</v>
      </c>
      <c r="AA56" s="17">
        <f t="shared" si="4"/>
        <v>0.69925925925925725</v>
      </c>
      <c r="AB56" s="17">
        <f t="shared" si="4"/>
        <v>0.4015622935173635</v>
      </c>
    </row>
    <row r="57" spans="1:28" x14ac:dyDescent="0.35">
      <c r="A57" s="1" t="s">
        <v>697</v>
      </c>
      <c r="B57">
        <v>4</v>
      </c>
      <c r="C57" s="3">
        <v>6</v>
      </c>
      <c r="D57" s="3" t="s">
        <v>35</v>
      </c>
      <c r="E57">
        <v>14.1</v>
      </c>
      <c r="F57">
        <v>14.2</v>
      </c>
      <c r="G57">
        <v>12.9</v>
      </c>
      <c r="H57">
        <v>12.6</v>
      </c>
      <c r="I57" s="17">
        <f t="shared" si="0"/>
        <v>14.14982332155477</v>
      </c>
      <c r="J57" s="17">
        <f t="shared" si="1"/>
        <v>12.748235294117647</v>
      </c>
      <c r="K57" s="2">
        <v>44327</v>
      </c>
      <c r="L57" t="s">
        <v>692</v>
      </c>
      <c r="M57" t="s">
        <v>698</v>
      </c>
      <c r="O57" t="s">
        <v>443</v>
      </c>
      <c r="P57" t="s">
        <v>450</v>
      </c>
      <c r="Q57">
        <v>14</v>
      </c>
      <c r="R57">
        <v>14</v>
      </c>
      <c r="S57">
        <v>12.4</v>
      </c>
      <c r="T57">
        <v>12.5</v>
      </c>
      <c r="U57" s="17">
        <f t="shared" si="2"/>
        <v>14</v>
      </c>
      <c r="V57" s="17">
        <f t="shared" si="3"/>
        <v>12.449799196787149</v>
      </c>
      <c r="W57" s="2">
        <v>44465</v>
      </c>
      <c r="X57" t="s">
        <v>651</v>
      </c>
      <c r="AA57" s="17">
        <f t="shared" si="4"/>
        <v>0.14982332155476996</v>
      </c>
      <c r="AB57" s="17">
        <f t="shared" si="4"/>
        <v>0.29843609733049803</v>
      </c>
    </row>
    <row r="58" spans="1:28" x14ac:dyDescent="0.35">
      <c r="A58" s="1" t="s">
        <v>80</v>
      </c>
      <c r="B58">
        <v>4</v>
      </c>
      <c r="C58" s="3">
        <v>7</v>
      </c>
      <c r="D58" s="3" t="s">
        <v>35</v>
      </c>
      <c r="E58">
        <v>12</v>
      </c>
      <c r="F58">
        <v>12.3</v>
      </c>
      <c r="G58">
        <v>11.4</v>
      </c>
      <c r="H58">
        <v>11.5</v>
      </c>
      <c r="I58" s="17">
        <f t="shared" si="0"/>
        <v>12.148148148148149</v>
      </c>
      <c r="J58" s="17">
        <f t="shared" si="1"/>
        <v>11.449781659388647</v>
      </c>
      <c r="K58" s="2">
        <v>44327</v>
      </c>
      <c r="L58" t="s">
        <v>692</v>
      </c>
      <c r="O58" t="s">
        <v>450</v>
      </c>
      <c r="P58" t="s">
        <v>446</v>
      </c>
      <c r="Q58">
        <v>11.5</v>
      </c>
      <c r="R58">
        <v>11.6</v>
      </c>
      <c r="S58">
        <v>11.6</v>
      </c>
      <c r="T58">
        <v>11.7</v>
      </c>
      <c r="U58" s="17">
        <f t="shared" si="2"/>
        <v>11.54978354978355</v>
      </c>
      <c r="V58" s="17">
        <f t="shared" si="3"/>
        <v>11.649785407725322</v>
      </c>
      <c r="W58" s="2">
        <v>44465</v>
      </c>
      <c r="X58" t="s">
        <v>651</v>
      </c>
      <c r="Y58" t="s">
        <v>655</v>
      </c>
      <c r="AA58" s="17">
        <f t="shared" si="4"/>
        <v>0.59836459836459888</v>
      </c>
      <c r="AB58" s="17">
        <f t="shared" si="4"/>
        <v>-0.200003748336675</v>
      </c>
    </row>
    <row r="59" spans="1:28" x14ac:dyDescent="0.35">
      <c r="A59" s="1" t="s">
        <v>699</v>
      </c>
      <c r="B59">
        <v>4</v>
      </c>
      <c r="C59" s="3">
        <v>8</v>
      </c>
      <c r="D59" s="3" t="s">
        <v>35</v>
      </c>
      <c r="E59">
        <v>15.8</v>
      </c>
      <c r="F59">
        <v>15.5</v>
      </c>
      <c r="G59">
        <v>15.1</v>
      </c>
      <c r="H59">
        <v>15</v>
      </c>
      <c r="I59" s="17">
        <f t="shared" si="0"/>
        <v>15.648562300319488</v>
      </c>
      <c r="J59" s="17">
        <f t="shared" si="1"/>
        <v>15.04983388704319</v>
      </c>
      <c r="K59" s="2">
        <v>44327</v>
      </c>
      <c r="L59" t="s">
        <v>692</v>
      </c>
      <c r="M59" t="s">
        <v>394</v>
      </c>
      <c r="O59" t="s">
        <v>443</v>
      </c>
      <c r="P59" t="s">
        <v>450</v>
      </c>
      <c r="Q59">
        <v>15.2</v>
      </c>
      <c r="R59">
        <v>15</v>
      </c>
      <c r="S59">
        <v>15</v>
      </c>
      <c r="T59">
        <v>14.6</v>
      </c>
      <c r="U59" s="17">
        <f t="shared" si="2"/>
        <v>15.099337748344372</v>
      </c>
      <c r="V59" s="17">
        <f t="shared" si="3"/>
        <v>14.7972972972973</v>
      </c>
      <c r="W59" s="2">
        <v>44465</v>
      </c>
      <c r="X59" t="s">
        <v>651</v>
      </c>
      <c r="AA59" s="17">
        <f t="shared" si="4"/>
        <v>0.54922455197511688</v>
      </c>
      <c r="AB59" s="17">
        <f t="shared" si="4"/>
        <v>0.25253658974589044</v>
      </c>
    </row>
    <row r="60" spans="1:28" x14ac:dyDescent="0.35">
      <c r="A60" s="1" t="s">
        <v>82</v>
      </c>
      <c r="B60">
        <v>4</v>
      </c>
      <c r="C60" s="3">
        <v>9</v>
      </c>
      <c r="D60" s="3" t="s">
        <v>35</v>
      </c>
      <c r="E60">
        <v>10.6</v>
      </c>
      <c r="F60">
        <v>10.5</v>
      </c>
      <c r="G60">
        <v>10.6</v>
      </c>
      <c r="H60">
        <v>10.5</v>
      </c>
      <c r="I60" s="17">
        <f t="shared" si="0"/>
        <v>10.549763033175356</v>
      </c>
      <c r="J60" s="17">
        <f t="shared" si="1"/>
        <v>10.549763033175356</v>
      </c>
      <c r="K60" s="2">
        <v>44327</v>
      </c>
      <c r="L60" t="s">
        <v>692</v>
      </c>
      <c r="O60" t="s">
        <v>446</v>
      </c>
      <c r="P60" t="s">
        <v>446</v>
      </c>
      <c r="Q60">
        <v>10.4</v>
      </c>
      <c r="R60">
        <v>10.5</v>
      </c>
      <c r="S60">
        <v>10.4</v>
      </c>
      <c r="T60">
        <v>10.5</v>
      </c>
      <c r="U60" s="17">
        <f t="shared" si="2"/>
        <v>10.44976076555024</v>
      </c>
      <c r="V60" s="17">
        <f t="shared" si="3"/>
        <v>10.44976076555024</v>
      </c>
      <c r="W60" s="2">
        <v>44465</v>
      </c>
      <c r="X60" t="s">
        <v>651</v>
      </c>
      <c r="Y60" t="s">
        <v>700</v>
      </c>
      <c r="AA60" s="17">
        <f t="shared" si="4"/>
        <v>0.10000226762511666</v>
      </c>
      <c r="AB60" s="17">
        <f t="shared" si="4"/>
        <v>0.10000226762511666</v>
      </c>
    </row>
    <row r="61" spans="1:28" x14ac:dyDescent="0.35">
      <c r="A61" s="1" t="s">
        <v>68</v>
      </c>
      <c r="B61">
        <v>4</v>
      </c>
      <c r="C61">
        <v>10</v>
      </c>
      <c r="D61" s="3" t="s">
        <v>35</v>
      </c>
      <c r="E61">
        <v>12.6</v>
      </c>
      <c r="F61">
        <v>12.5</v>
      </c>
      <c r="G61">
        <v>12.4</v>
      </c>
      <c r="H61">
        <v>12.3</v>
      </c>
      <c r="I61" s="17">
        <f t="shared" si="0"/>
        <v>12.549800796812749</v>
      </c>
      <c r="J61" s="17">
        <f t="shared" si="1"/>
        <v>12.349797570850203</v>
      </c>
      <c r="K61" s="2">
        <v>44327</v>
      </c>
      <c r="L61" t="s">
        <v>692</v>
      </c>
      <c r="M61" t="s">
        <v>675</v>
      </c>
      <c r="O61" t="s">
        <v>446</v>
      </c>
      <c r="P61" t="s">
        <v>446</v>
      </c>
      <c r="Q61">
        <v>12.3</v>
      </c>
      <c r="R61">
        <v>12</v>
      </c>
      <c r="S61">
        <v>12.1</v>
      </c>
      <c r="T61">
        <v>12.2</v>
      </c>
      <c r="U61" s="17">
        <f t="shared" si="2"/>
        <v>12.148148148148149</v>
      </c>
      <c r="V61" s="17">
        <f t="shared" si="3"/>
        <v>12.149794238683127</v>
      </c>
      <c r="W61" s="2">
        <v>44465</v>
      </c>
      <c r="X61" t="s">
        <v>651</v>
      </c>
      <c r="Y61" t="s">
        <v>446</v>
      </c>
      <c r="AA61" s="17">
        <f t="shared" si="4"/>
        <v>0.40165264866459971</v>
      </c>
      <c r="AB61" s="17">
        <f t="shared" si="4"/>
        <v>0.20000333216707666</v>
      </c>
    </row>
    <row r="62" spans="1:28" x14ac:dyDescent="0.35">
      <c r="A62" s="1" t="s">
        <v>701</v>
      </c>
      <c r="B62">
        <v>4</v>
      </c>
      <c r="C62">
        <v>11</v>
      </c>
      <c r="D62" s="3" t="s">
        <v>35</v>
      </c>
      <c r="E62">
        <v>14.5</v>
      </c>
      <c r="F62">
        <v>14.5</v>
      </c>
      <c r="G62">
        <v>14</v>
      </c>
      <c r="H62">
        <v>14.3</v>
      </c>
      <c r="I62" s="17">
        <f t="shared" si="0"/>
        <v>14.5</v>
      </c>
      <c r="J62" s="17">
        <f t="shared" si="1"/>
        <v>14.148409893992934</v>
      </c>
      <c r="K62" s="2">
        <v>44327</v>
      </c>
      <c r="L62" t="s">
        <v>692</v>
      </c>
      <c r="M62" t="s">
        <v>394</v>
      </c>
      <c r="O62" t="s">
        <v>450</v>
      </c>
      <c r="P62" t="s">
        <v>464</v>
      </c>
      <c r="Q62">
        <v>14.2</v>
      </c>
      <c r="R62">
        <v>13.8</v>
      </c>
      <c r="S62">
        <v>13.9</v>
      </c>
      <c r="T62">
        <v>13.9</v>
      </c>
      <c r="U62" s="17">
        <f t="shared" si="2"/>
        <v>13.997142857142856</v>
      </c>
      <c r="V62" s="17">
        <f t="shared" si="3"/>
        <v>13.9</v>
      </c>
      <c r="W62" s="2">
        <v>44465</v>
      </c>
      <c r="X62" t="s">
        <v>651</v>
      </c>
      <c r="AA62" s="17">
        <f t="shared" si="4"/>
        <v>0.50285714285714356</v>
      </c>
      <c r="AB62" s="17">
        <f t="shared" si="4"/>
        <v>0.24840989399293356</v>
      </c>
    </row>
    <row r="63" spans="1:28" x14ac:dyDescent="0.35">
      <c r="A63" s="1" t="s">
        <v>70</v>
      </c>
      <c r="B63">
        <v>4</v>
      </c>
      <c r="C63">
        <v>12</v>
      </c>
      <c r="D63" s="3" t="s">
        <v>35</v>
      </c>
      <c r="E63">
        <v>11.6</v>
      </c>
      <c r="F63">
        <v>11.7</v>
      </c>
      <c r="G63">
        <v>11</v>
      </c>
      <c r="H63">
        <v>11.2</v>
      </c>
      <c r="I63" s="17">
        <f t="shared" si="0"/>
        <v>11.649785407725322</v>
      </c>
      <c r="J63" s="17">
        <f t="shared" si="1"/>
        <v>11.099099099099099</v>
      </c>
      <c r="K63" s="2">
        <v>44327</v>
      </c>
      <c r="L63" t="s">
        <v>692</v>
      </c>
      <c r="M63" t="s">
        <v>683</v>
      </c>
      <c r="O63" t="s">
        <v>446</v>
      </c>
      <c r="P63" t="s">
        <v>446</v>
      </c>
      <c r="Q63">
        <v>11.6</v>
      </c>
      <c r="R63">
        <v>11.6</v>
      </c>
      <c r="S63">
        <v>11.2</v>
      </c>
      <c r="T63">
        <v>11.4</v>
      </c>
      <c r="U63" s="17">
        <f t="shared" si="2"/>
        <v>11.6</v>
      </c>
      <c r="V63" s="17">
        <f t="shared" si="3"/>
        <v>11.299115044247786</v>
      </c>
      <c r="W63" s="2">
        <v>44465</v>
      </c>
      <c r="X63" t="s">
        <v>651</v>
      </c>
      <c r="Y63" t="s">
        <v>683</v>
      </c>
      <c r="AA63" s="17">
        <f t="shared" si="4"/>
        <v>4.9785407725321917E-2</v>
      </c>
      <c r="AB63" s="17">
        <f t="shared" si="4"/>
        <v>-0.20001594514868692</v>
      </c>
    </row>
    <row r="64" spans="1:28" x14ac:dyDescent="0.35">
      <c r="A64" s="1" t="s">
        <v>71</v>
      </c>
      <c r="B64">
        <v>4</v>
      </c>
      <c r="C64">
        <v>13</v>
      </c>
      <c r="D64" s="3" t="s">
        <v>35</v>
      </c>
      <c r="E64">
        <v>12.9</v>
      </c>
      <c r="F64">
        <v>13.1</v>
      </c>
      <c r="G64">
        <v>13.2</v>
      </c>
      <c r="H64">
        <v>13</v>
      </c>
      <c r="I64" s="17">
        <f t="shared" si="0"/>
        <v>12.99923076923077</v>
      </c>
      <c r="J64" s="17">
        <f t="shared" si="1"/>
        <v>13.099236641221374</v>
      </c>
      <c r="K64" s="2">
        <v>44327</v>
      </c>
      <c r="L64" t="s">
        <v>692</v>
      </c>
      <c r="O64" t="s">
        <v>446</v>
      </c>
      <c r="P64" t="s">
        <v>446</v>
      </c>
      <c r="Q64" t="s">
        <v>84</v>
      </c>
      <c r="R64" t="s">
        <v>84</v>
      </c>
      <c r="S64" t="s">
        <v>84</v>
      </c>
      <c r="T64" t="s">
        <v>84</v>
      </c>
      <c r="U64" s="17" t="str">
        <f t="shared" si="2"/>
        <v/>
      </c>
      <c r="V64" s="17" t="str">
        <f t="shared" si="3"/>
        <v/>
      </c>
      <c r="W64" s="2">
        <v>44465</v>
      </c>
      <c r="X64" t="s">
        <v>651</v>
      </c>
      <c r="Y64" t="s">
        <v>662</v>
      </c>
      <c r="AA64" s="17" t="str">
        <f t="shared" si="4"/>
        <v/>
      </c>
      <c r="AB64" s="17" t="str">
        <f t="shared" si="4"/>
        <v/>
      </c>
    </row>
    <row r="65" spans="1:28" x14ac:dyDescent="0.35">
      <c r="A65" s="1" t="s">
        <v>702</v>
      </c>
      <c r="B65">
        <v>4</v>
      </c>
      <c r="C65">
        <v>14</v>
      </c>
      <c r="D65" s="3" t="s">
        <v>35</v>
      </c>
      <c r="E65">
        <v>12.7</v>
      </c>
      <c r="F65">
        <v>12.9</v>
      </c>
      <c r="G65">
        <v>13.1</v>
      </c>
      <c r="H65">
        <v>13.1</v>
      </c>
      <c r="I65" s="17">
        <f t="shared" si="0"/>
        <v>12.79921875</v>
      </c>
      <c r="J65" s="17">
        <f t="shared" si="1"/>
        <v>13.1</v>
      </c>
      <c r="K65" s="2">
        <v>44327</v>
      </c>
      <c r="L65" t="s">
        <v>692</v>
      </c>
      <c r="M65" t="s">
        <v>394</v>
      </c>
      <c r="O65" t="s">
        <v>464</v>
      </c>
      <c r="P65" t="s">
        <v>446</v>
      </c>
      <c r="Q65">
        <v>12.4</v>
      </c>
      <c r="R65">
        <v>12.5</v>
      </c>
      <c r="S65">
        <v>12.9</v>
      </c>
      <c r="T65">
        <v>13</v>
      </c>
      <c r="U65" s="17">
        <f t="shared" si="2"/>
        <v>12.449799196787149</v>
      </c>
      <c r="V65" s="17">
        <f t="shared" si="3"/>
        <v>12.94980694980695</v>
      </c>
      <c r="W65" s="2">
        <v>44465</v>
      </c>
      <c r="X65" t="s">
        <v>651</v>
      </c>
      <c r="AA65" s="17">
        <f t="shared" si="4"/>
        <v>0.34941955321285079</v>
      </c>
      <c r="AB65" s="17">
        <f t="shared" si="4"/>
        <v>0.15019305019304952</v>
      </c>
    </row>
    <row r="66" spans="1:28" x14ac:dyDescent="0.35">
      <c r="A66" s="1" t="s">
        <v>73</v>
      </c>
      <c r="B66">
        <v>4</v>
      </c>
      <c r="C66">
        <v>15</v>
      </c>
      <c r="D66" s="3" t="s">
        <v>35</v>
      </c>
      <c r="E66">
        <v>13.6</v>
      </c>
      <c r="F66">
        <v>13.5</v>
      </c>
      <c r="G66">
        <v>13.6</v>
      </c>
      <c r="H66">
        <v>13.4</v>
      </c>
      <c r="I66" s="17">
        <f t="shared" si="0"/>
        <v>13.549815498154981</v>
      </c>
      <c r="J66" s="17">
        <f t="shared" si="1"/>
        <v>13.499259259259258</v>
      </c>
      <c r="K66" s="2">
        <v>44327</v>
      </c>
      <c r="L66" t="s">
        <v>692</v>
      </c>
      <c r="O66" t="s">
        <v>486</v>
      </c>
      <c r="P66" t="s">
        <v>486</v>
      </c>
      <c r="Q66">
        <v>13.1</v>
      </c>
      <c r="R66">
        <v>13</v>
      </c>
      <c r="S66">
        <v>13.1</v>
      </c>
      <c r="T66">
        <v>13.4</v>
      </c>
      <c r="U66" s="17">
        <f t="shared" si="2"/>
        <v>13.049808429118773</v>
      </c>
      <c r="V66" s="17">
        <f t="shared" si="3"/>
        <v>13.248301886792452</v>
      </c>
      <c r="W66" s="2">
        <v>44465</v>
      </c>
      <c r="X66" t="s">
        <v>651</v>
      </c>
      <c r="Y66" t="s">
        <v>703</v>
      </c>
      <c r="AA66" s="17">
        <f t="shared" si="4"/>
        <v>0.50000706903620795</v>
      </c>
      <c r="AB66" s="17">
        <f t="shared" si="4"/>
        <v>0.2509573724668055</v>
      </c>
    </row>
    <row r="67" spans="1:28" x14ac:dyDescent="0.35">
      <c r="A67" s="1" t="s">
        <v>74</v>
      </c>
      <c r="B67">
        <v>4</v>
      </c>
      <c r="C67">
        <v>16</v>
      </c>
      <c r="D67" s="3" t="s">
        <v>35</v>
      </c>
      <c r="E67">
        <v>13.5</v>
      </c>
      <c r="F67">
        <v>13.6</v>
      </c>
      <c r="G67">
        <v>13.2</v>
      </c>
      <c r="H67">
        <v>13.1</v>
      </c>
      <c r="I67" s="17">
        <f t="shared" ref="I67:I130" si="5">HARMEAN(E67,F67)</f>
        <v>13.549815498154981</v>
      </c>
      <c r="J67" s="17">
        <f t="shared" ref="J67:J130" si="6">HARMEAN(G67,H67)</f>
        <v>13.149809885931559</v>
      </c>
      <c r="K67" s="2">
        <v>44327</v>
      </c>
      <c r="L67" t="s">
        <v>692</v>
      </c>
      <c r="M67" t="s">
        <v>704</v>
      </c>
      <c r="O67" t="s">
        <v>486</v>
      </c>
      <c r="P67" t="s">
        <v>486</v>
      </c>
      <c r="Q67">
        <v>13.4</v>
      </c>
      <c r="R67">
        <v>13.6</v>
      </c>
      <c r="S67">
        <v>13</v>
      </c>
      <c r="T67">
        <v>13</v>
      </c>
      <c r="U67" s="17">
        <f t="shared" ref="U67:U130" si="7">IFERROR(HARMEAN(Q67,R67),"")</f>
        <v>13.499259259259258</v>
      </c>
      <c r="V67" s="17">
        <f t="shared" ref="V67:V130" si="8">IFERROR(HARMEAN(S67,T67),"")</f>
        <v>13</v>
      </c>
      <c r="W67" s="2">
        <v>44465</v>
      </c>
      <c r="X67" t="s">
        <v>651</v>
      </c>
      <c r="Y67" t="s">
        <v>705</v>
      </c>
      <c r="AA67" s="17">
        <f t="shared" ref="AA67:AB130" si="9">IFERROR(I67-U67,"")</f>
        <v>5.0556238895723027E-2</v>
      </c>
      <c r="AB67" s="17">
        <f t="shared" si="9"/>
        <v>0.14980988593155864</v>
      </c>
    </row>
    <row r="68" spans="1:28" x14ac:dyDescent="0.35">
      <c r="A68" s="1" t="s">
        <v>706</v>
      </c>
      <c r="B68">
        <v>5</v>
      </c>
      <c r="C68">
        <v>1</v>
      </c>
      <c r="D68" s="3" t="s">
        <v>18</v>
      </c>
      <c r="E68">
        <v>11.1</v>
      </c>
      <c r="F68">
        <v>10.9</v>
      </c>
      <c r="G68">
        <v>11</v>
      </c>
      <c r="H68">
        <v>10.8</v>
      </c>
      <c r="I68" s="17">
        <f t="shared" si="5"/>
        <v>10.99909090909091</v>
      </c>
      <c r="J68" s="17">
        <f t="shared" si="6"/>
        <v>10.899082568807339</v>
      </c>
      <c r="K68" s="2">
        <v>44326</v>
      </c>
      <c r="L68" t="s">
        <v>707</v>
      </c>
      <c r="M68" t="s">
        <v>708</v>
      </c>
      <c r="O68" t="s">
        <v>450</v>
      </c>
      <c r="P68" t="s">
        <v>709</v>
      </c>
      <c r="Q68">
        <v>10.7</v>
      </c>
      <c r="R68">
        <v>10.8</v>
      </c>
      <c r="S68">
        <v>10.6</v>
      </c>
      <c r="T68">
        <v>10.7</v>
      </c>
      <c r="U68" s="17">
        <f t="shared" si="7"/>
        <v>10.749767441860465</v>
      </c>
      <c r="V68" s="17">
        <f t="shared" si="8"/>
        <v>10.649765258215961</v>
      </c>
      <c r="W68" s="2">
        <v>44465</v>
      </c>
      <c r="X68" t="s">
        <v>651</v>
      </c>
      <c r="Y68" t="s">
        <v>710</v>
      </c>
      <c r="AA68" s="17">
        <f t="shared" si="9"/>
        <v>0.24932346723044496</v>
      </c>
      <c r="AB68" s="17">
        <f t="shared" si="9"/>
        <v>0.24931731059137796</v>
      </c>
    </row>
    <row r="69" spans="1:28" x14ac:dyDescent="0.35">
      <c r="A69" s="1" t="s">
        <v>94</v>
      </c>
      <c r="B69">
        <v>5</v>
      </c>
      <c r="C69">
        <v>2</v>
      </c>
      <c r="D69" s="3" t="s">
        <v>18</v>
      </c>
      <c r="E69" s="11">
        <v>14.7</v>
      </c>
      <c r="F69" s="11">
        <v>14.8</v>
      </c>
      <c r="G69">
        <v>16.3</v>
      </c>
      <c r="H69">
        <v>16.5</v>
      </c>
      <c r="I69" s="17">
        <f t="shared" si="5"/>
        <v>14.749830508474577</v>
      </c>
      <c r="J69" s="17">
        <f t="shared" si="6"/>
        <v>16.399390243902438</v>
      </c>
      <c r="K69" s="2">
        <v>44326</v>
      </c>
      <c r="L69" t="s">
        <v>707</v>
      </c>
      <c r="M69" t="s">
        <v>711</v>
      </c>
      <c r="O69" t="s">
        <v>486</v>
      </c>
      <c r="P69" t="s">
        <v>450</v>
      </c>
      <c r="Q69">
        <v>14.5</v>
      </c>
      <c r="R69">
        <v>14.4</v>
      </c>
      <c r="S69">
        <v>15.7</v>
      </c>
      <c r="T69">
        <v>15.5</v>
      </c>
      <c r="U69" s="17">
        <f t="shared" si="7"/>
        <v>14.449826989619377</v>
      </c>
      <c r="V69" s="17">
        <f t="shared" si="8"/>
        <v>15.599358974358976</v>
      </c>
      <c r="W69" s="2">
        <v>44465</v>
      </c>
      <c r="X69" t="s">
        <v>651</v>
      </c>
      <c r="Y69" t="s">
        <v>712</v>
      </c>
      <c r="AA69" s="17">
        <f t="shared" si="9"/>
        <v>0.30000351885520082</v>
      </c>
      <c r="AB69" s="17">
        <f t="shared" si="9"/>
        <v>0.80003126954346193</v>
      </c>
    </row>
    <row r="70" spans="1:28" x14ac:dyDescent="0.35">
      <c r="A70" s="1" t="s">
        <v>95</v>
      </c>
      <c r="B70">
        <v>5</v>
      </c>
      <c r="C70">
        <v>3</v>
      </c>
      <c r="D70" s="3" t="s">
        <v>18</v>
      </c>
      <c r="E70">
        <v>15</v>
      </c>
      <c r="F70">
        <v>14.5</v>
      </c>
      <c r="G70">
        <v>15</v>
      </c>
      <c r="H70">
        <v>14.9</v>
      </c>
      <c r="I70" s="17">
        <f t="shared" si="5"/>
        <v>14.745762711864405</v>
      </c>
      <c r="J70" s="17">
        <f t="shared" si="6"/>
        <v>14.949832775919733</v>
      </c>
      <c r="K70" s="2">
        <v>44326</v>
      </c>
      <c r="L70" t="s">
        <v>707</v>
      </c>
      <c r="M70" t="s">
        <v>657</v>
      </c>
      <c r="O70" t="s">
        <v>450</v>
      </c>
      <c r="P70" t="s">
        <v>450</v>
      </c>
      <c r="Q70">
        <v>14.9</v>
      </c>
      <c r="R70">
        <v>14.8</v>
      </c>
      <c r="S70">
        <v>14.6</v>
      </c>
      <c r="T70">
        <v>14.5</v>
      </c>
      <c r="U70" s="17">
        <f t="shared" si="7"/>
        <v>14.849831649831652</v>
      </c>
      <c r="V70" s="17">
        <f t="shared" si="8"/>
        <v>14.549828178694158</v>
      </c>
      <c r="W70" s="2">
        <v>44465</v>
      </c>
      <c r="X70" t="s">
        <v>651</v>
      </c>
      <c r="Y70" t="s">
        <v>713</v>
      </c>
      <c r="AA70" s="17">
        <f t="shared" si="9"/>
        <v>-0.10406893796724681</v>
      </c>
      <c r="AB70" s="17">
        <f t="shared" si="9"/>
        <v>0.4000045972255748</v>
      </c>
    </row>
    <row r="71" spans="1:28" x14ac:dyDescent="0.35">
      <c r="A71" s="1" t="s">
        <v>714</v>
      </c>
      <c r="B71">
        <v>5</v>
      </c>
      <c r="C71" s="3">
        <v>4</v>
      </c>
      <c r="D71" s="3" t="s">
        <v>18</v>
      </c>
      <c r="E71">
        <v>9.3000000000000007</v>
      </c>
      <c r="F71">
        <v>9.4</v>
      </c>
      <c r="G71">
        <v>11</v>
      </c>
      <c r="H71">
        <v>10.8</v>
      </c>
      <c r="I71" s="17">
        <f t="shared" si="5"/>
        <v>9.3497326203208555</v>
      </c>
      <c r="J71" s="17">
        <f t="shared" si="6"/>
        <v>10.899082568807339</v>
      </c>
      <c r="K71" s="2">
        <v>44326</v>
      </c>
      <c r="L71" t="s">
        <v>707</v>
      </c>
      <c r="O71" t="s">
        <v>450</v>
      </c>
      <c r="P71" t="s">
        <v>450</v>
      </c>
      <c r="U71" s="17" t="str">
        <f t="shared" si="7"/>
        <v/>
      </c>
      <c r="V71" s="17" t="str">
        <f t="shared" si="8"/>
        <v/>
      </c>
      <c r="W71" s="2"/>
      <c r="AA71" s="17" t="str">
        <f t="shared" si="9"/>
        <v/>
      </c>
      <c r="AB71" s="17" t="str">
        <f t="shared" si="9"/>
        <v/>
      </c>
    </row>
    <row r="72" spans="1:28" x14ac:dyDescent="0.35">
      <c r="A72" s="1" t="s">
        <v>398</v>
      </c>
      <c r="B72">
        <v>5</v>
      </c>
      <c r="C72" s="3">
        <v>4</v>
      </c>
      <c r="D72" s="3" t="s">
        <v>18</v>
      </c>
      <c r="E72">
        <v>13.5</v>
      </c>
      <c r="F72">
        <v>13.5</v>
      </c>
      <c r="G72">
        <v>13.5</v>
      </c>
      <c r="H72">
        <v>13.6</v>
      </c>
      <c r="I72" s="17">
        <f t="shared" si="5"/>
        <v>13.5</v>
      </c>
      <c r="J72" s="17">
        <f t="shared" si="6"/>
        <v>13.549815498154981</v>
      </c>
      <c r="K72" s="2">
        <v>44326</v>
      </c>
      <c r="L72" t="s">
        <v>707</v>
      </c>
      <c r="O72" t="s">
        <v>450</v>
      </c>
      <c r="P72" t="s">
        <v>450</v>
      </c>
      <c r="Q72">
        <v>13.6</v>
      </c>
      <c r="R72">
        <v>13.6</v>
      </c>
      <c r="S72">
        <v>13.7</v>
      </c>
      <c r="T72">
        <v>13.3</v>
      </c>
      <c r="U72" s="17">
        <f t="shared" si="7"/>
        <v>13.6</v>
      </c>
      <c r="V72" s="17">
        <f t="shared" si="8"/>
        <v>13.497037037037035</v>
      </c>
      <c r="W72" s="2">
        <v>44465</v>
      </c>
      <c r="X72" t="s">
        <v>651</v>
      </c>
      <c r="Y72" t="s">
        <v>715</v>
      </c>
      <c r="AA72" s="17">
        <f t="shared" si="9"/>
        <v>-9.9999999999999645E-2</v>
      </c>
      <c r="AB72" s="17">
        <f t="shared" si="9"/>
        <v>5.2778461117945596E-2</v>
      </c>
    </row>
    <row r="73" spans="1:28" x14ac:dyDescent="0.35">
      <c r="A73" s="1" t="s">
        <v>716</v>
      </c>
      <c r="B73">
        <v>5</v>
      </c>
      <c r="C73" s="3">
        <v>5</v>
      </c>
      <c r="D73" s="3" t="s">
        <v>18</v>
      </c>
      <c r="E73">
        <v>12.2</v>
      </c>
      <c r="F73">
        <v>12.4</v>
      </c>
      <c r="G73">
        <v>12.5</v>
      </c>
      <c r="H73">
        <v>12.6</v>
      </c>
      <c r="I73" s="17">
        <f t="shared" si="5"/>
        <v>12.299186991869917</v>
      </c>
      <c r="J73" s="17">
        <f t="shared" si="6"/>
        <v>12.549800796812749</v>
      </c>
      <c r="K73" s="2">
        <v>44326</v>
      </c>
      <c r="L73" t="s">
        <v>707</v>
      </c>
      <c r="O73" t="s">
        <v>450</v>
      </c>
      <c r="P73" t="s">
        <v>450</v>
      </c>
      <c r="U73" s="17" t="str">
        <f t="shared" si="7"/>
        <v/>
      </c>
      <c r="V73" s="17" t="str">
        <f t="shared" si="8"/>
        <v/>
      </c>
      <c r="W73" s="2">
        <v>44465</v>
      </c>
      <c r="X73" t="s">
        <v>651</v>
      </c>
      <c r="AA73" s="17" t="str">
        <f t="shared" si="9"/>
        <v/>
      </c>
      <c r="AB73" s="17" t="str">
        <f t="shared" si="9"/>
        <v/>
      </c>
    </row>
    <row r="74" spans="1:28" x14ac:dyDescent="0.35">
      <c r="A74" s="1" t="s">
        <v>717</v>
      </c>
      <c r="B74">
        <v>5</v>
      </c>
      <c r="C74" s="3">
        <v>5</v>
      </c>
      <c r="D74" s="3" t="s">
        <v>18</v>
      </c>
      <c r="E74">
        <v>12.4</v>
      </c>
      <c r="F74">
        <v>12.4</v>
      </c>
      <c r="G74">
        <v>12.5</v>
      </c>
      <c r="H74">
        <v>12.4</v>
      </c>
      <c r="I74" s="17">
        <f t="shared" si="5"/>
        <v>12.4</v>
      </c>
      <c r="J74" s="17">
        <f t="shared" si="6"/>
        <v>12.449799196787149</v>
      </c>
      <c r="K74" s="2">
        <v>44326</v>
      </c>
      <c r="L74" t="s">
        <v>707</v>
      </c>
      <c r="O74" t="s">
        <v>450</v>
      </c>
      <c r="P74" t="s">
        <v>450</v>
      </c>
      <c r="Q74">
        <v>12.1</v>
      </c>
      <c r="R74">
        <v>12</v>
      </c>
      <c r="S74">
        <v>12</v>
      </c>
      <c r="T74">
        <v>12.1</v>
      </c>
      <c r="U74" s="17">
        <f t="shared" si="7"/>
        <v>12.049792531120334</v>
      </c>
      <c r="V74" s="17">
        <f t="shared" si="8"/>
        <v>12.049792531120334</v>
      </c>
      <c r="W74" s="2">
        <v>44465</v>
      </c>
      <c r="X74" t="s">
        <v>651</v>
      </c>
      <c r="AA74" s="17">
        <f t="shared" si="9"/>
        <v>0.35020746887966681</v>
      </c>
      <c r="AB74" s="17">
        <f t="shared" si="9"/>
        <v>0.40000666566681531</v>
      </c>
    </row>
    <row r="75" spans="1:28" x14ac:dyDescent="0.35">
      <c r="A75" s="1" t="s">
        <v>98</v>
      </c>
      <c r="B75">
        <v>5</v>
      </c>
      <c r="C75" s="3">
        <v>6</v>
      </c>
      <c r="D75" s="3" t="s">
        <v>18</v>
      </c>
      <c r="E75">
        <v>13</v>
      </c>
      <c r="F75">
        <v>13</v>
      </c>
      <c r="G75">
        <v>12.7</v>
      </c>
      <c r="H75">
        <v>13</v>
      </c>
      <c r="I75" s="17">
        <f t="shared" si="5"/>
        <v>13</v>
      </c>
      <c r="J75" s="17">
        <f t="shared" si="6"/>
        <v>12.848249027237355</v>
      </c>
      <c r="K75" s="2">
        <v>44326</v>
      </c>
      <c r="L75" t="s">
        <v>707</v>
      </c>
      <c r="M75" t="s">
        <v>718</v>
      </c>
      <c r="O75" t="s">
        <v>486</v>
      </c>
      <c r="P75" t="s">
        <v>450</v>
      </c>
      <c r="Q75">
        <v>12.8</v>
      </c>
      <c r="R75">
        <v>12.8</v>
      </c>
      <c r="S75">
        <v>12.5</v>
      </c>
      <c r="T75">
        <v>12.5</v>
      </c>
      <c r="U75" s="17">
        <f t="shared" si="7"/>
        <v>12.8</v>
      </c>
      <c r="V75" s="17">
        <f t="shared" si="8"/>
        <v>12.5</v>
      </c>
      <c r="W75" s="2">
        <v>44465</v>
      </c>
      <c r="X75" t="s">
        <v>651</v>
      </c>
      <c r="AA75" s="17">
        <f t="shared" si="9"/>
        <v>0.19999999999999929</v>
      </c>
      <c r="AB75" s="17">
        <f t="shared" si="9"/>
        <v>0.34824902723735462</v>
      </c>
    </row>
    <row r="76" spans="1:28" x14ac:dyDescent="0.35">
      <c r="A76" s="1" t="s">
        <v>504</v>
      </c>
      <c r="B76">
        <v>5</v>
      </c>
      <c r="C76" s="3">
        <v>7</v>
      </c>
      <c r="D76" s="3" t="s">
        <v>18</v>
      </c>
      <c r="E76" s="11">
        <v>14</v>
      </c>
      <c r="F76" s="11">
        <v>13.8</v>
      </c>
      <c r="G76" s="12">
        <v>13.2</v>
      </c>
      <c r="H76" s="12">
        <v>13</v>
      </c>
      <c r="I76" s="17">
        <f t="shared" si="5"/>
        <v>13.899280575539567</v>
      </c>
      <c r="J76" s="17">
        <f t="shared" si="6"/>
        <v>13.099236641221374</v>
      </c>
      <c r="K76" s="2">
        <v>44326</v>
      </c>
      <c r="L76" t="s">
        <v>707</v>
      </c>
      <c r="O76" t="s">
        <v>450</v>
      </c>
      <c r="P76" t="s">
        <v>450</v>
      </c>
      <c r="U76" s="17" t="str">
        <f t="shared" si="7"/>
        <v/>
      </c>
      <c r="V76" s="17" t="str">
        <f t="shared" si="8"/>
        <v/>
      </c>
      <c r="W76" s="2"/>
      <c r="AA76" s="17" t="str">
        <f t="shared" si="9"/>
        <v/>
      </c>
      <c r="AB76" s="17" t="str">
        <f t="shared" si="9"/>
        <v/>
      </c>
    </row>
    <row r="77" spans="1:28" x14ac:dyDescent="0.35">
      <c r="A77" s="1" t="s">
        <v>506</v>
      </c>
      <c r="B77">
        <v>5</v>
      </c>
      <c r="C77" s="3">
        <v>7</v>
      </c>
      <c r="D77" s="3" t="s">
        <v>18</v>
      </c>
      <c r="E77" s="11">
        <v>11.1</v>
      </c>
      <c r="F77" s="11">
        <v>10.8</v>
      </c>
      <c r="G77" s="12">
        <v>10.1</v>
      </c>
      <c r="H77" s="12">
        <v>10.199999999999999</v>
      </c>
      <c r="I77" s="17">
        <f t="shared" si="5"/>
        <v>10.947945205479453</v>
      </c>
      <c r="J77" s="17">
        <f t="shared" si="6"/>
        <v>10.14975369458128</v>
      </c>
      <c r="K77" s="2">
        <v>44326</v>
      </c>
      <c r="L77" t="s">
        <v>707</v>
      </c>
      <c r="O77" t="s">
        <v>450</v>
      </c>
      <c r="P77" t="s">
        <v>450</v>
      </c>
      <c r="Q77">
        <v>10.9</v>
      </c>
      <c r="R77">
        <v>10.8</v>
      </c>
      <c r="S77">
        <v>9.9</v>
      </c>
      <c r="T77">
        <v>10.199999999999999</v>
      </c>
      <c r="U77" s="17">
        <f t="shared" si="7"/>
        <v>10.849769585253458</v>
      </c>
      <c r="V77" s="17">
        <f t="shared" si="8"/>
        <v>10.047761194029849</v>
      </c>
      <c r="W77" s="2">
        <v>44465</v>
      </c>
      <c r="X77" t="s">
        <v>651</v>
      </c>
      <c r="AA77" s="17">
        <f t="shared" si="9"/>
        <v>9.8175620225994464E-2</v>
      </c>
      <c r="AB77" s="17">
        <f t="shared" si="9"/>
        <v>0.10199250055143061</v>
      </c>
    </row>
    <row r="78" spans="1:28" x14ac:dyDescent="0.35">
      <c r="A78" s="1" t="s">
        <v>509</v>
      </c>
      <c r="B78">
        <v>5</v>
      </c>
      <c r="C78" s="3">
        <v>8</v>
      </c>
      <c r="D78" s="3" t="s">
        <v>18</v>
      </c>
      <c r="E78">
        <v>10.5</v>
      </c>
      <c r="F78">
        <v>10.4</v>
      </c>
      <c r="G78">
        <v>10.7</v>
      </c>
      <c r="H78">
        <v>10.5</v>
      </c>
      <c r="I78" s="17">
        <f t="shared" si="5"/>
        <v>10.44976076555024</v>
      </c>
      <c r="J78" s="17">
        <f t="shared" si="6"/>
        <v>10.599056603773585</v>
      </c>
      <c r="K78" s="2">
        <v>44326</v>
      </c>
      <c r="L78" t="s">
        <v>707</v>
      </c>
      <c r="M78" t="s">
        <v>708</v>
      </c>
      <c r="O78" t="s">
        <v>450</v>
      </c>
      <c r="P78" t="s">
        <v>450</v>
      </c>
      <c r="Q78">
        <v>10.4</v>
      </c>
      <c r="R78">
        <v>9.9</v>
      </c>
      <c r="S78">
        <v>10.1</v>
      </c>
      <c r="T78">
        <v>10.1</v>
      </c>
      <c r="U78" s="17">
        <f t="shared" si="7"/>
        <v>10.143842364532022</v>
      </c>
      <c r="V78" s="17">
        <f t="shared" si="8"/>
        <v>10.1</v>
      </c>
      <c r="W78" s="2">
        <v>44465</v>
      </c>
      <c r="X78" t="s">
        <v>651</v>
      </c>
      <c r="AA78" s="17">
        <f t="shared" si="9"/>
        <v>0.30591840101821788</v>
      </c>
      <c r="AB78" s="17">
        <f t="shared" si="9"/>
        <v>0.49905660377358529</v>
      </c>
    </row>
    <row r="79" spans="1:28" x14ac:dyDescent="0.35">
      <c r="A79" s="1" t="s">
        <v>101</v>
      </c>
      <c r="B79">
        <v>5</v>
      </c>
      <c r="C79" s="3">
        <v>9</v>
      </c>
      <c r="D79" s="3" t="s">
        <v>18</v>
      </c>
      <c r="E79">
        <v>11</v>
      </c>
      <c r="F79">
        <v>11</v>
      </c>
      <c r="G79">
        <v>11.2</v>
      </c>
      <c r="H79">
        <v>11.1</v>
      </c>
      <c r="I79" s="17">
        <f t="shared" si="5"/>
        <v>11</v>
      </c>
      <c r="J79" s="17">
        <f t="shared" si="6"/>
        <v>11.149775784753363</v>
      </c>
      <c r="K79" s="2">
        <v>44326</v>
      </c>
      <c r="L79" t="s">
        <v>707</v>
      </c>
      <c r="O79" t="s">
        <v>450</v>
      </c>
      <c r="P79" t="s">
        <v>450</v>
      </c>
      <c r="Q79">
        <v>10.7</v>
      </c>
      <c r="R79">
        <v>10.5</v>
      </c>
      <c r="S79">
        <v>10.9</v>
      </c>
      <c r="T79">
        <v>10.8</v>
      </c>
      <c r="U79" s="17">
        <f t="shared" si="7"/>
        <v>10.599056603773585</v>
      </c>
      <c r="V79" s="17">
        <f t="shared" si="8"/>
        <v>10.849769585253458</v>
      </c>
      <c r="W79" s="2">
        <v>44465</v>
      </c>
      <c r="X79" t="s">
        <v>651</v>
      </c>
      <c r="AA79" s="17">
        <f t="shared" si="9"/>
        <v>0.40094339622641506</v>
      </c>
      <c r="AB79" s="17">
        <f t="shared" si="9"/>
        <v>0.30000619949990437</v>
      </c>
    </row>
    <row r="80" spans="1:28" x14ac:dyDescent="0.35">
      <c r="A80" s="1" t="s">
        <v>511</v>
      </c>
      <c r="B80">
        <v>5</v>
      </c>
      <c r="C80">
        <v>10</v>
      </c>
      <c r="D80" s="3" t="s">
        <v>18</v>
      </c>
      <c r="E80" s="11">
        <v>11.4</v>
      </c>
      <c r="F80" s="11">
        <v>11.5</v>
      </c>
      <c r="G80" s="12">
        <v>11.5</v>
      </c>
      <c r="H80">
        <v>11.3</v>
      </c>
      <c r="I80" s="17">
        <f t="shared" si="5"/>
        <v>11.449781659388647</v>
      </c>
      <c r="J80" s="17">
        <f t="shared" si="6"/>
        <v>11.399122807017545</v>
      </c>
      <c r="K80" s="2">
        <v>44326</v>
      </c>
      <c r="L80" t="s">
        <v>707</v>
      </c>
      <c r="O80" t="s">
        <v>450</v>
      </c>
      <c r="P80" t="s">
        <v>450</v>
      </c>
      <c r="U80" s="17" t="str">
        <f t="shared" si="7"/>
        <v/>
      </c>
      <c r="V80" s="17" t="str">
        <f t="shared" si="8"/>
        <v/>
      </c>
      <c r="W80" s="2"/>
      <c r="AA80" s="17" t="str">
        <f t="shared" si="9"/>
        <v/>
      </c>
      <c r="AB80" s="17" t="str">
        <f t="shared" si="9"/>
        <v/>
      </c>
    </row>
    <row r="81" spans="1:28" x14ac:dyDescent="0.35">
      <c r="A81" s="1" t="s">
        <v>513</v>
      </c>
      <c r="B81">
        <v>5</v>
      </c>
      <c r="C81">
        <v>10</v>
      </c>
      <c r="D81" s="3" t="s">
        <v>18</v>
      </c>
      <c r="E81" s="11">
        <v>11</v>
      </c>
      <c r="F81" s="11">
        <v>10.9</v>
      </c>
      <c r="G81" s="12">
        <v>10.5</v>
      </c>
      <c r="H81">
        <v>10.6</v>
      </c>
      <c r="I81" s="17">
        <f t="shared" si="5"/>
        <v>10.949771689497718</v>
      </c>
      <c r="J81" s="17">
        <f t="shared" si="6"/>
        <v>10.549763033175356</v>
      </c>
      <c r="K81" s="2">
        <v>44326</v>
      </c>
      <c r="L81" t="s">
        <v>707</v>
      </c>
      <c r="O81" t="s">
        <v>450</v>
      </c>
      <c r="P81" t="s">
        <v>450</v>
      </c>
      <c r="Q81">
        <v>10.3</v>
      </c>
      <c r="R81">
        <v>10.5</v>
      </c>
      <c r="S81">
        <v>10.199999999999999</v>
      </c>
      <c r="T81">
        <v>10.4</v>
      </c>
      <c r="U81" s="17">
        <f t="shared" si="7"/>
        <v>10.399038461538462</v>
      </c>
      <c r="V81" s="17">
        <f t="shared" si="8"/>
        <v>10.299029126213592</v>
      </c>
      <c r="W81" s="2">
        <v>44465</v>
      </c>
      <c r="X81" t="s">
        <v>651</v>
      </c>
      <c r="AA81" s="17">
        <f t="shared" si="9"/>
        <v>0.55073322795925606</v>
      </c>
      <c r="AB81" s="17">
        <f t="shared" si="9"/>
        <v>0.25073390696176467</v>
      </c>
    </row>
    <row r="82" spans="1:28" x14ac:dyDescent="0.35">
      <c r="A82" s="1" t="s">
        <v>719</v>
      </c>
      <c r="B82">
        <v>5</v>
      </c>
      <c r="C82">
        <v>11</v>
      </c>
      <c r="D82" s="3" t="s">
        <v>18</v>
      </c>
      <c r="E82">
        <v>10.3</v>
      </c>
      <c r="F82">
        <v>10.3</v>
      </c>
      <c r="G82">
        <v>10</v>
      </c>
      <c r="H82">
        <v>10</v>
      </c>
      <c r="I82" s="17">
        <f t="shared" si="5"/>
        <v>10.3</v>
      </c>
      <c r="J82" s="17">
        <f t="shared" si="6"/>
        <v>10</v>
      </c>
      <c r="K82" s="2">
        <v>44326</v>
      </c>
      <c r="L82" t="s">
        <v>707</v>
      </c>
      <c r="O82" t="s">
        <v>450</v>
      </c>
      <c r="P82" t="s">
        <v>450</v>
      </c>
      <c r="U82" s="17" t="str">
        <f t="shared" si="7"/>
        <v/>
      </c>
      <c r="V82" s="17" t="str">
        <f t="shared" si="8"/>
        <v/>
      </c>
      <c r="W82" s="2"/>
      <c r="AA82" s="17" t="str">
        <f t="shared" si="9"/>
        <v/>
      </c>
      <c r="AB82" s="17" t="str">
        <f t="shared" si="9"/>
        <v/>
      </c>
    </row>
    <row r="83" spans="1:28" x14ac:dyDescent="0.35">
      <c r="A83" s="1" t="s">
        <v>399</v>
      </c>
      <c r="B83">
        <v>5</v>
      </c>
      <c r="C83">
        <v>11</v>
      </c>
      <c r="D83" s="3" t="s">
        <v>18</v>
      </c>
      <c r="E83">
        <v>11.4</v>
      </c>
      <c r="F83">
        <v>11.6</v>
      </c>
      <c r="G83">
        <v>11.5</v>
      </c>
      <c r="H83">
        <v>11.7</v>
      </c>
      <c r="I83" s="17">
        <f t="shared" si="5"/>
        <v>11.499130434782609</v>
      </c>
      <c r="J83" s="17">
        <f t="shared" si="6"/>
        <v>11.599137931034482</v>
      </c>
      <c r="K83" s="2">
        <v>44326</v>
      </c>
      <c r="L83" t="s">
        <v>707</v>
      </c>
      <c r="O83" t="s">
        <v>450</v>
      </c>
      <c r="P83" t="s">
        <v>450</v>
      </c>
      <c r="Q83">
        <v>10.9</v>
      </c>
      <c r="R83">
        <v>10.9</v>
      </c>
      <c r="S83">
        <v>11</v>
      </c>
      <c r="T83">
        <v>11</v>
      </c>
      <c r="U83" s="17">
        <f t="shared" si="7"/>
        <v>10.9</v>
      </c>
      <c r="V83" s="17">
        <f t="shared" si="8"/>
        <v>11</v>
      </c>
      <c r="W83" s="2">
        <v>44465</v>
      </c>
      <c r="X83" t="s">
        <v>651</v>
      </c>
      <c r="AA83" s="17">
        <f t="shared" si="9"/>
        <v>0.59913043478260875</v>
      </c>
      <c r="AB83" s="17">
        <f t="shared" si="9"/>
        <v>0.59913793103448221</v>
      </c>
    </row>
    <row r="84" spans="1:28" x14ac:dyDescent="0.35">
      <c r="A84" s="1" t="s">
        <v>89</v>
      </c>
      <c r="B84">
        <v>5</v>
      </c>
      <c r="C84">
        <v>12</v>
      </c>
      <c r="D84" s="3" t="s">
        <v>18</v>
      </c>
      <c r="E84">
        <v>10.6</v>
      </c>
      <c r="F84">
        <v>10.8</v>
      </c>
      <c r="G84">
        <v>11</v>
      </c>
      <c r="H84">
        <v>11.2</v>
      </c>
      <c r="I84" s="17">
        <f t="shared" si="5"/>
        <v>10.699065420560748</v>
      </c>
      <c r="J84" s="17">
        <f t="shared" si="6"/>
        <v>11.099099099099099</v>
      </c>
      <c r="K84" s="2">
        <v>44326</v>
      </c>
      <c r="L84" t="s">
        <v>707</v>
      </c>
      <c r="M84" t="s">
        <v>720</v>
      </c>
      <c r="O84" t="s">
        <v>450</v>
      </c>
      <c r="P84" t="s">
        <v>450</v>
      </c>
      <c r="Q84">
        <v>10.199999999999999</v>
      </c>
      <c r="R84">
        <v>10.1</v>
      </c>
      <c r="S84">
        <v>10.4</v>
      </c>
      <c r="T84">
        <v>10.199999999999999</v>
      </c>
      <c r="U84" s="17">
        <f t="shared" si="7"/>
        <v>10.14975369458128</v>
      </c>
      <c r="V84" s="17">
        <f t="shared" si="8"/>
        <v>10.299029126213592</v>
      </c>
      <c r="W84" s="2">
        <v>44465</v>
      </c>
      <c r="X84" t="s">
        <v>651</v>
      </c>
      <c r="AA84" s="17">
        <f t="shared" si="9"/>
        <v>0.54931172597946798</v>
      </c>
      <c r="AB84" s="17">
        <f t="shared" si="9"/>
        <v>0.80006997288550785</v>
      </c>
    </row>
    <row r="85" spans="1:28" x14ac:dyDescent="0.35">
      <c r="A85" s="1" t="s">
        <v>90</v>
      </c>
      <c r="B85">
        <v>5</v>
      </c>
      <c r="C85">
        <v>13</v>
      </c>
      <c r="D85" s="3" t="s">
        <v>18</v>
      </c>
      <c r="E85">
        <v>9.6</v>
      </c>
      <c r="F85">
        <v>9.8000000000000007</v>
      </c>
      <c r="G85">
        <v>9.6999999999999993</v>
      </c>
      <c r="H85">
        <v>10.1</v>
      </c>
      <c r="I85" s="17">
        <f t="shared" si="5"/>
        <v>9.6989690721649495</v>
      </c>
      <c r="J85" s="17">
        <f t="shared" si="6"/>
        <v>9.8959595959595958</v>
      </c>
      <c r="K85" s="2">
        <v>44326</v>
      </c>
      <c r="L85" t="s">
        <v>707</v>
      </c>
      <c r="M85" t="s">
        <v>720</v>
      </c>
      <c r="O85" t="s">
        <v>450</v>
      </c>
      <c r="P85" t="s">
        <v>450</v>
      </c>
      <c r="Q85">
        <v>10</v>
      </c>
      <c r="R85">
        <v>9.9</v>
      </c>
      <c r="S85">
        <v>9.6999999999999993</v>
      </c>
      <c r="T85">
        <v>9.8000000000000007</v>
      </c>
      <c r="U85" s="17">
        <f t="shared" si="7"/>
        <v>9.9497487437185921</v>
      </c>
      <c r="V85" s="17">
        <f t="shared" si="8"/>
        <v>9.7497435897435896</v>
      </c>
      <c r="W85" s="2">
        <v>44465</v>
      </c>
      <c r="X85" t="s">
        <v>651</v>
      </c>
      <c r="AA85" s="17">
        <f t="shared" si="9"/>
        <v>-0.25077967155364256</v>
      </c>
      <c r="AB85" s="17">
        <f t="shared" si="9"/>
        <v>0.14621600621600628</v>
      </c>
    </row>
    <row r="86" spans="1:28" x14ac:dyDescent="0.35">
      <c r="A86" s="1" t="s">
        <v>721</v>
      </c>
      <c r="B86">
        <v>5</v>
      </c>
      <c r="C86">
        <v>14</v>
      </c>
      <c r="D86" s="3" t="s">
        <v>18</v>
      </c>
      <c r="E86">
        <v>11.8</v>
      </c>
      <c r="F86">
        <v>11.7</v>
      </c>
      <c r="G86">
        <v>11.6</v>
      </c>
      <c r="H86">
        <v>11.5</v>
      </c>
      <c r="I86" s="17">
        <f t="shared" si="5"/>
        <v>11.749787234042554</v>
      </c>
      <c r="J86" s="17">
        <f t="shared" si="6"/>
        <v>11.54978354978355</v>
      </c>
      <c r="K86" s="2">
        <v>44326</v>
      </c>
      <c r="L86" t="s">
        <v>707</v>
      </c>
      <c r="O86" t="s">
        <v>443</v>
      </c>
      <c r="P86" t="s">
        <v>450</v>
      </c>
      <c r="U86" s="17" t="str">
        <f t="shared" si="7"/>
        <v/>
      </c>
      <c r="V86" s="17" t="str">
        <f t="shared" si="8"/>
        <v/>
      </c>
      <c r="W86" s="2"/>
      <c r="AA86" s="17" t="str">
        <f t="shared" si="9"/>
        <v/>
      </c>
      <c r="AB86" s="17" t="str">
        <f t="shared" si="9"/>
        <v/>
      </c>
    </row>
    <row r="87" spans="1:28" x14ac:dyDescent="0.35">
      <c r="A87" s="1" t="s">
        <v>340</v>
      </c>
      <c r="B87">
        <v>5</v>
      </c>
      <c r="C87">
        <v>14</v>
      </c>
      <c r="D87" s="3" t="s">
        <v>18</v>
      </c>
      <c r="E87">
        <v>12.5</v>
      </c>
      <c r="F87">
        <v>12.5</v>
      </c>
      <c r="G87">
        <v>12.2</v>
      </c>
      <c r="H87">
        <v>12.5</v>
      </c>
      <c r="I87" s="17">
        <f t="shared" si="5"/>
        <v>12.5</v>
      </c>
      <c r="J87" s="17">
        <f t="shared" si="6"/>
        <v>12.348178137651821</v>
      </c>
      <c r="K87" s="2">
        <v>44326</v>
      </c>
      <c r="L87" t="s">
        <v>707</v>
      </c>
      <c r="O87" t="s">
        <v>450</v>
      </c>
      <c r="P87" t="s">
        <v>450</v>
      </c>
      <c r="Q87">
        <v>12</v>
      </c>
      <c r="R87">
        <v>12</v>
      </c>
      <c r="S87">
        <v>12.3</v>
      </c>
      <c r="T87">
        <v>12.2</v>
      </c>
      <c r="U87" s="17">
        <f t="shared" si="7"/>
        <v>12</v>
      </c>
      <c r="V87" s="17">
        <f t="shared" si="8"/>
        <v>12.249795918367347</v>
      </c>
      <c r="W87" s="2">
        <v>44465</v>
      </c>
      <c r="X87" t="s">
        <v>651</v>
      </c>
      <c r="AA87" s="17">
        <f t="shared" si="9"/>
        <v>0.5</v>
      </c>
      <c r="AB87" s="17">
        <f t="shared" si="9"/>
        <v>9.8382219284474104E-2</v>
      </c>
    </row>
    <row r="88" spans="1:28" x14ac:dyDescent="0.35">
      <c r="A88" s="1" t="s">
        <v>722</v>
      </c>
      <c r="B88">
        <v>5</v>
      </c>
      <c r="C88">
        <v>15</v>
      </c>
      <c r="D88" s="3" t="s">
        <v>18</v>
      </c>
      <c r="E88">
        <v>9.5</v>
      </c>
      <c r="F88">
        <v>9.3000000000000007</v>
      </c>
      <c r="G88">
        <v>9.3000000000000007</v>
      </c>
      <c r="H88">
        <v>9.4</v>
      </c>
      <c r="I88" s="17">
        <f t="shared" si="5"/>
        <v>9.3989361702127674</v>
      </c>
      <c r="J88" s="17">
        <f t="shared" si="6"/>
        <v>9.3497326203208555</v>
      </c>
      <c r="K88" s="2">
        <v>44326</v>
      </c>
      <c r="L88" t="s">
        <v>707</v>
      </c>
      <c r="O88" t="s">
        <v>454</v>
      </c>
      <c r="P88" t="s">
        <v>450</v>
      </c>
      <c r="U88" s="17" t="str">
        <f t="shared" si="7"/>
        <v/>
      </c>
      <c r="V88" s="17" t="str">
        <f t="shared" si="8"/>
        <v/>
      </c>
      <c r="W88" s="2"/>
      <c r="AA88" s="17" t="str">
        <f t="shared" si="9"/>
        <v/>
      </c>
      <c r="AB88" s="17" t="str">
        <f t="shared" si="9"/>
        <v/>
      </c>
    </row>
    <row r="89" spans="1:28" x14ac:dyDescent="0.35">
      <c r="A89" s="1" t="s">
        <v>342</v>
      </c>
      <c r="B89">
        <v>5</v>
      </c>
      <c r="C89">
        <v>15</v>
      </c>
      <c r="D89" s="3" t="s">
        <v>18</v>
      </c>
      <c r="E89">
        <v>12.4</v>
      </c>
      <c r="F89">
        <v>12.4</v>
      </c>
      <c r="G89">
        <v>12.4</v>
      </c>
      <c r="H89">
        <v>12.3</v>
      </c>
      <c r="I89" s="17">
        <f t="shared" si="5"/>
        <v>12.4</v>
      </c>
      <c r="J89" s="17">
        <f t="shared" si="6"/>
        <v>12.349797570850203</v>
      </c>
      <c r="K89" s="2">
        <v>44326</v>
      </c>
      <c r="L89" t="s">
        <v>707</v>
      </c>
      <c r="O89" t="s">
        <v>450</v>
      </c>
      <c r="P89" t="s">
        <v>450</v>
      </c>
      <c r="Q89">
        <v>12</v>
      </c>
      <c r="R89">
        <v>11.7</v>
      </c>
      <c r="S89">
        <v>11.9</v>
      </c>
      <c r="T89">
        <v>11.8</v>
      </c>
      <c r="U89" s="17">
        <f t="shared" si="7"/>
        <v>11.848101265822784</v>
      </c>
      <c r="V89" s="17">
        <f t="shared" si="8"/>
        <v>11.849789029535867</v>
      </c>
      <c r="W89" s="2">
        <v>44465</v>
      </c>
      <c r="X89" t="s">
        <v>651</v>
      </c>
      <c r="Y89" t="s">
        <v>723</v>
      </c>
      <c r="AA89" s="17">
        <f t="shared" si="9"/>
        <v>0.55189873417721635</v>
      </c>
      <c r="AB89" s="17">
        <f t="shared" si="9"/>
        <v>0.5000085413143367</v>
      </c>
    </row>
    <row r="90" spans="1:28" x14ac:dyDescent="0.35">
      <c r="A90" s="1" t="s">
        <v>724</v>
      </c>
      <c r="B90">
        <v>5</v>
      </c>
      <c r="C90">
        <v>16</v>
      </c>
      <c r="D90" s="3" t="s">
        <v>18</v>
      </c>
      <c r="E90">
        <v>13.3</v>
      </c>
      <c r="F90">
        <v>13.6</v>
      </c>
      <c r="G90">
        <v>13.3</v>
      </c>
      <c r="H90">
        <v>13.5</v>
      </c>
      <c r="I90" s="17">
        <f t="shared" si="5"/>
        <v>13.448327137546467</v>
      </c>
      <c r="J90" s="17">
        <f t="shared" si="6"/>
        <v>13.399253731343284</v>
      </c>
      <c r="K90" s="2">
        <v>44326</v>
      </c>
      <c r="L90" t="s">
        <v>707</v>
      </c>
      <c r="O90" t="s">
        <v>450</v>
      </c>
      <c r="P90" t="s">
        <v>450</v>
      </c>
      <c r="U90" s="17" t="str">
        <f t="shared" si="7"/>
        <v/>
      </c>
      <c r="V90" s="17" t="str">
        <f t="shared" si="8"/>
        <v/>
      </c>
      <c r="W90" s="2"/>
      <c r="AA90" s="17" t="str">
        <f t="shared" si="9"/>
        <v/>
      </c>
      <c r="AB90" s="17" t="str">
        <f t="shared" si="9"/>
        <v/>
      </c>
    </row>
    <row r="91" spans="1:28" x14ac:dyDescent="0.35">
      <c r="A91" s="1" t="s">
        <v>343</v>
      </c>
      <c r="B91">
        <v>5</v>
      </c>
      <c r="C91">
        <v>16</v>
      </c>
      <c r="D91" s="3" t="s">
        <v>18</v>
      </c>
      <c r="E91">
        <v>8.3000000000000007</v>
      </c>
      <c r="F91">
        <v>8.4</v>
      </c>
      <c r="G91">
        <v>8.3000000000000007</v>
      </c>
      <c r="H91">
        <v>8.1999999999999993</v>
      </c>
      <c r="I91" s="17">
        <f t="shared" si="5"/>
        <v>8.3497005988023965</v>
      </c>
      <c r="J91" s="17">
        <f t="shared" si="6"/>
        <v>8.24969696969697</v>
      </c>
      <c r="K91" s="2">
        <v>44326</v>
      </c>
      <c r="L91" t="s">
        <v>707</v>
      </c>
      <c r="O91" t="s">
        <v>450</v>
      </c>
      <c r="P91" t="s">
        <v>450</v>
      </c>
      <c r="Q91">
        <v>7.6</v>
      </c>
      <c r="R91">
        <v>7.6</v>
      </c>
      <c r="S91">
        <v>7.9</v>
      </c>
      <c r="T91">
        <v>8</v>
      </c>
      <c r="U91" s="17">
        <f t="shared" si="7"/>
        <v>7.6000000000000005</v>
      </c>
      <c r="V91" s="17">
        <f t="shared" si="8"/>
        <v>7.949685534591195</v>
      </c>
      <c r="W91" s="2">
        <v>44465</v>
      </c>
      <c r="X91" t="s">
        <v>651</v>
      </c>
      <c r="AA91" s="17">
        <f t="shared" si="9"/>
        <v>0.74970059880239592</v>
      </c>
      <c r="AB91" s="17">
        <f t="shared" si="9"/>
        <v>0.30001143510577499</v>
      </c>
    </row>
    <row r="92" spans="1:28" x14ac:dyDescent="0.35">
      <c r="A92" s="1" t="s">
        <v>725</v>
      </c>
      <c r="B92">
        <v>6</v>
      </c>
      <c r="C92">
        <v>1</v>
      </c>
      <c r="D92" s="3" t="s">
        <v>35</v>
      </c>
      <c r="E92" s="11">
        <v>10.199999999999999</v>
      </c>
      <c r="F92" s="11">
        <v>10</v>
      </c>
      <c r="G92" s="12">
        <v>10.4</v>
      </c>
      <c r="H92">
        <v>10.1</v>
      </c>
      <c r="I92" s="17">
        <f t="shared" si="5"/>
        <v>10.099009900990097</v>
      </c>
      <c r="J92" s="17">
        <f t="shared" si="6"/>
        <v>10.247804878048781</v>
      </c>
      <c r="K92" s="2">
        <v>44326</v>
      </c>
      <c r="L92" t="s">
        <v>707</v>
      </c>
      <c r="M92" t="s">
        <v>720</v>
      </c>
      <c r="O92" t="s">
        <v>450</v>
      </c>
      <c r="P92" t="s">
        <v>464</v>
      </c>
      <c r="Q92">
        <v>9.6</v>
      </c>
      <c r="R92">
        <v>9.8000000000000007</v>
      </c>
      <c r="S92">
        <v>9.6</v>
      </c>
      <c r="T92">
        <v>9.9</v>
      </c>
      <c r="U92" s="17">
        <f t="shared" si="7"/>
        <v>9.6989690721649495</v>
      </c>
      <c r="V92" s="17">
        <f t="shared" si="8"/>
        <v>9.7476923076923079</v>
      </c>
      <c r="W92" s="2">
        <v>44465</v>
      </c>
      <c r="X92" t="s">
        <v>651</v>
      </c>
      <c r="AA92" s="17">
        <f t="shared" si="9"/>
        <v>0.4000408288251478</v>
      </c>
      <c r="AB92" s="17">
        <f t="shared" si="9"/>
        <v>0.50011257035647283</v>
      </c>
    </row>
    <row r="93" spans="1:28" x14ac:dyDescent="0.35">
      <c r="A93" s="1" t="s">
        <v>726</v>
      </c>
      <c r="B93">
        <v>6</v>
      </c>
      <c r="C93">
        <v>2</v>
      </c>
      <c r="D93" s="3" t="s">
        <v>35</v>
      </c>
      <c r="E93" s="12">
        <v>10</v>
      </c>
      <c r="F93" s="12">
        <v>10.3</v>
      </c>
      <c r="G93" s="12">
        <v>10.8</v>
      </c>
      <c r="H93">
        <v>10.5</v>
      </c>
      <c r="I93" s="17">
        <f t="shared" si="5"/>
        <v>10.147783251231528</v>
      </c>
      <c r="J93" s="17">
        <f t="shared" si="6"/>
        <v>10.647887323943662</v>
      </c>
      <c r="K93" s="2">
        <v>44326</v>
      </c>
      <c r="L93" t="s">
        <v>707</v>
      </c>
      <c r="M93" t="s">
        <v>720</v>
      </c>
      <c r="O93" t="s">
        <v>450</v>
      </c>
      <c r="P93" t="s">
        <v>450</v>
      </c>
      <c r="Q93">
        <v>9.5</v>
      </c>
      <c r="R93">
        <v>9.5</v>
      </c>
      <c r="S93">
        <v>10.199999999999999</v>
      </c>
      <c r="T93">
        <v>10.1</v>
      </c>
      <c r="U93" s="17">
        <f t="shared" si="7"/>
        <v>9.5</v>
      </c>
      <c r="V93" s="17">
        <f t="shared" si="8"/>
        <v>10.14975369458128</v>
      </c>
      <c r="W93" s="2">
        <v>44465</v>
      </c>
      <c r="X93" t="s">
        <v>651</v>
      </c>
      <c r="AA93" s="17">
        <f t="shared" si="9"/>
        <v>0.64778325123152847</v>
      </c>
      <c r="AB93" s="17">
        <f t="shared" si="9"/>
        <v>0.49813362936238192</v>
      </c>
    </row>
    <row r="94" spans="1:28" x14ac:dyDescent="0.35">
      <c r="A94" s="1" t="s">
        <v>727</v>
      </c>
      <c r="B94">
        <v>6</v>
      </c>
      <c r="C94">
        <v>3</v>
      </c>
      <c r="D94" s="3" t="s">
        <v>35</v>
      </c>
      <c r="E94" s="12">
        <v>11</v>
      </c>
      <c r="F94" s="12">
        <v>11</v>
      </c>
      <c r="G94" s="12">
        <v>11.1</v>
      </c>
      <c r="H94">
        <v>11.2</v>
      </c>
      <c r="I94" s="17">
        <f t="shared" si="5"/>
        <v>11</v>
      </c>
      <c r="J94" s="17">
        <f t="shared" si="6"/>
        <v>11.149775784753363</v>
      </c>
      <c r="K94" s="2">
        <v>44326</v>
      </c>
      <c r="L94" t="s">
        <v>707</v>
      </c>
      <c r="M94" t="s">
        <v>720</v>
      </c>
      <c r="O94" t="s">
        <v>443</v>
      </c>
      <c r="P94" t="s">
        <v>443</v>
      </c>
      <c r="Q94">
        <v>10.3</v>
      </c>
      <c r="R94">
        <v>10.6</v>
      </c>
      <c r="S94">
        <v>10.5</v>
      </c>
      <c r="T94">
        <v>10.6</v>
      </c>
      <c r="U94" s="17">
        <f t="shared" si="7"/>
        <v>10.447846889952153</v>
      </c>
      <c r="V94" s="17">
        <f t="shared" si="8"/>
        <v>10.549763033175356</v>
      </c>
      <c r="W94" s="2">
        <v>44465</v>
      </c>
      <c r="X94" t="s">
        <v>651</v>
      </c>
      <c r="AA94" s="17">
        <f t="shared" si="9"/>
        <v>0.55215311004784695</v>
      </c>
      <c r="AB94" s="17">
        <f t="shared" si="9"/>
        <v>0.60001275157800649</v>
      </c>
    </row>
    <row r="95" spans="1:28" x14ac:dyDescent="0.35">
      <c r="A95" s="1" t="s">
        <v>111</v>
      </c>
      <c r="B95">
        <v>6</v>
      </c>
      <c r="C95" s="3">
        <v>4</v>
      </c>
      <c r="D95" s="3" t="s">
        <v>35</v>
      </c>
      <c r="E95" s="12">
        <v>11.8</v>
      </c>
      <c r="F95" s="12">
        <v>11.8</v>
      </c>
      <c r="G95" s="12">
        <v>12</v>
      </c>
      <c r="H95">
        <v>12</v>
      </c>
      <c r="I95" s="17">
        <f t="shared" si="5"/>
        <v>11.8</v>
      </c>
      <c r="J95" s="17">
        <f t="shared" si="6"/>
        <v>12</v>
      </c>
      <c r="K95" s="2">
        <v>44326</v>
      </c>
      <c r="L95" t="s">
        <v>707</v>
      </c>
      <c r="O95" t="s">
        <v>443</v>
      </c>
      <c r="P95" t="s">
        <v>443</v>
      </c>
      <c r="Q95">
        <v>10.9</v>
      </c>
      <c r="R95">
        <v>10.5</v>
      </c>
      <c r="S95">
        <v>11.1</v>
      </c>
      <c r="T95">
        <v>11.5</v>
      </c>
      <c r="U95" s="17">
        <f t="shared" si="7"/>
        <v>10.696261682242991</v>
      </c>
      <c r="V95" s="17">
        <f t="shared" si="8"/>
        <v>11.296460176991149</v>
      </c>
      <c r="W95" s="2">
        <v>44465</v>
      </c>
      <c r="X95" t="s">
        <v>651</v>
      </c>
      <c r="AA95" s="17">
        <f t="shared" si="9"/>
        <v>1.1037383177570099</v>
      </c>
      <c r="AB95" s="17">
        <f t="shared" si="9"/>
        <v>0.70353982300885143</v>
      </c>
    </row>
    <row r="96" spans="1:28" x14ac:dyDescent="0.35">
      <c r="A96" s="1" t="s">
        <v>728</v>
      </c>
      <c r="B96">
        <v>6</v>
      </c>
      <c r="C96" s="3">
        <v>5</v>
      </c>
      <c r="D96" s="3" t="s">
        <v>35</v>
      </c>
      <c r="E96" s="12">
        <v>10.4</v>
      </c>
      <c r="F96" s="12">
        <v>10.5</v>
      </c>
      <c r="G96" s="12">
        <v>10.4</v>
      </c>
      <c r="H96">
        <v>10.199999999999999</v>
      </c>
      <c r="I96" s="17">
        <f t="shared" si="5"/>
        <v>10.44976076555024</v>
      </c>
      <c r="J96" s="17">
        <f t="shared" si="6"/>
        <v>10.299029126213592</v>
      </c>
      <c r="K96" s="2">
        <v>44326</v>
      </c>
      <c r="L96" t="s">
        <v>707</v>
      </c>
      <c r="M96" t="s">
        <v>720</v>
      </c>
      <c r="O96" t="s">
        <v>450</v>
      </c>
      <c r="P96" t="s">
        <v>443</v>
      </c>
      <c r="Q96">
        <v>10</v>
      </c>
      <c r="R96">
        <v>9.8000000000000007</v>
      </c>
      <c r="S96">
        <v>9.8000000000000007</v>
      </c>
      <c r="T96">
        <v>9.6999999999999993</v>
      </c>
      <c r="U96" s="17">
        <f t="shared" si="7"/>
        <v>9.8989898989898997</v>
      </c>
      <c r="V96" s="17">
        <f t="shared" si="8"/>
        <v>9.7497435897435896</v>
      </c>
      <c r="W96" s="2">
        <v>44465</v>
      </c>
      <c r="X96" t="s">
        <v>651</v>
      </c>
      <c r="AA96" s="17">
        <f t="shared" si="9"/>
        <v>0.55077086656033991</v>
      </c>
      <c r="AB96" s="17">
        <f t="shared" si="9"/>
        <v>0.549285536470002</v>
      </c>
    </row>
    <row r="97" spans="1:28" x14ac:dyDescent="0.35">
      <c r="A97" s="1" t="s">
        <v>729</v>
      </c>
      <c r="B97">
        <v>6</v>
      </c>
      <c r="C97" s="3">
        <v>6</v>
      </c>
      <c r="D97" s="3" t="s">
        <v>35</v>
      </c>
      <c r="E97" s="11">
        <v>14.4</v>
      </c>
      <c r="F97" s="11">
        <v>14.1</v>
      </c>
      <c r="G97" s="12">
        <v>14.5</v>
      </c>
      <c r="H97">
        <v>14.4</v>
      </c>
      <c r="I97" s="17">
        <f t="shared" si="5"/>
        <v>14.248421052631576</v>
      </c>
      <c r="J97" s="17">
        <f t="shared" si="6"/>
        <v>14.449826989619377</v>
      </c>
      <c r="K97" s="2">
        <v>44326</v>
      </c>
      <c r="L97" t="s">
        <v>707</v>
      </c>
      <c r="O97" t="s">
        <v>464</v>
      </c>
      <c r="P97" t="s">
        <v>450</v>
      </c>
      <c r="U97" s="17" t="str">
        <f t="shared" si="7"/>
        <v/>
      </c>
      <c r="V97" s="17" t="str">
        <f t="shared" si="8"/>
        <v/>
      </c>
      <c r="W97" s="2"/>
      <c r="AA97" s="17" t="str">
        <f t="shared" si="9"/>
        <v/>
      </c>
      <c r="AB97" s="17" t="str">
        <f t="shared" si="9"/>
        <v/>
      </c>
    </row>
    <row r="98" spans="1:28" x14ac:dyDescent="0.35">
      <c r="A98" s="1" t="s">
        <v>400</v>
      </c>
      <c r="B98">
        <v>6</v>
      </c>
      <c r="C98" s="3">
        <v>6</v>
      </c>
      <c r="D98" s="3" t="s">
        <v>35</v>
      </c>
      <c r="E98">
        <v>13.2</v>
      </c>
      <c r="F98">
        <v>13.3</v>
      </c>
      <c r="G98">
        <v>13.4</v>
      </c>
      <c r="H98">
        <v>13.4</v>
      </c>
      <c r="I98" s="17">
        <f t="shared" si="5"/>
        <v>13.249811320754718</v>
      </c>
      <c r="J98" s="17">
        <f t="shared" si="6"/>
        <v>13.4</v>
      </c>
      <c r="K98" s="2">
        <v>44326</v>
      </c>
      <c r="L98" t="s">
        <v>707</v>
      </c>
      <c r="M98" t="s">
        <v>338</v>
      </c>
      <c r="O98" t="s">
        <v>454</v>
      </c>
      <c r="P98" t="s">
        <v>450</v>
      </c>
      <c r="Q98">
        <v>12.6</v>
      </c>
      <c r="R98">
        <v>12.6</v>
      </c>
      <c r="S98">
        <v>12.7</v>
      </c>
      <c r="T98">
        <v>12.8</v>
      </c>
      <c r="U98" s="17">
        <f t="shared" si="7"/>
        <v>12.600000000000001</v>
      </c>
      <c r="V98" s="17">
        <f t="shared" si="8"/>
        <v>12.749803921568628</v>
      </c>
      <c r="W98" s="2">
        <v>44465</v>
      </c>
      <c r="X98" t="s">
        <v>651</v>
      </c>
      <c r="AA98" s="17">
        <f t="shared" si="9"/>
        <v>0.6498113207547167</v>
      </c>
      <c r="AB98" s="17">
        <f t="shared" si="9"/>
        <v>0.65019607843137273</v>
      </c>
    </row>
    <row r="99" spans="1:28" x14ac:dyDescent="0.35">
      <c r="A99" s="1" t="s">
        <v>114</v>
      </c>
      <c r="B99">
        <v>6</v>
      </c>
      <c r="C99" s="3">
        <v>7</v>
      </c>
      <c r="D99" s="3" t="s">
        <v>35</v>
      </c>
      <c r="E99" s="7">
        <v>12.4</v>
      </c>
      <c r="F99" s="7">
        <v>12</v>
      </c>
      <c r="G99">
        <v>12.4</v>
      </c>
      <c r="H99">
        <v>12.6</v>
      </c>
      <c r="I99" s="17">
        <f t="shared" si="5"/>
        <v>12.196721311475411</v>
      </c>
      <c r="J99" s="17">
        <f t="shared" si="6"/>
        <v>12.499200000000002</v>
      </c>
      <c r="K99" s="2">
        <v>44326</v>
      </c>
      <c r="L99" t="s">
        <v>707</v>
      </c>
      <c r="O99" t="s">
        <v>450</v>
      </c>
      <c r="P99" t="s">
        <v>443</v>
      </c>
      <c r="Q99">
        <v>11.5</v>
      </c>
      <c r="R99">
        <v>11.6</v>
      </c>
      <c r="S99">
        <v>11.9</v>
      </c>
      <c r="T99">
        <v>11.7</v>
      </c>
      <c r="U99" s="17">
        <f t="shared" si="7"/>
        <v>11.54978354978355</v>
      </c>
      <c r="V99" s="17">
        <f t="shared" si="8"/>
        <v>11.79915254237288</v>
      </c>
      <c r="W99" s="2">
        <v>44465</v>
      </c>
      <c r="X99" t="s">
        <v>651</v>
      </c>
      <c r="AA99" s="17">
        <f t="shared" si="9"/>
        <v>0.64693776169186101</v>
      </c>
      <c r="AB99" s="17">
        <f t="shared" si="9"/>
        <v>0.70004745762712162</v>
      </c>
    </row>
    <row r="100" spans="1:28" x14ac:dyDescent="0.35">
      <c r="A100" s="1" t="s">
        <v>115</v>
      </c>
      <c r="B100">
        <v>6</v>
      </c>
      <c r="C100" s="3">
        <v>8</v>
      </c>
      <c r="D100" s="3" t="s">
        <v>35</v>
      </c>
      <c r="E100">
        <v>13.2</v>
      </c>
      <c r="F100">
        <v>13</v>
      </c>
      <c r="G100">
        <v>13</v>
      </c>
      <c r="H100">
        <v>13.3</v>
      </c>
      <c r="I100" s="17">
        <f t="shared" si="5"/>
        <v>13.099236641221374</v>
      </c>
      <c r="J100" s="17">
        <f t="shared" si="6"/>
        <v>13.14828897338403</v>
      </c>
      <c r="K100" s="2">
        <v>44326</v>
      </c>
      <c r="L100" t="s">
        <v>707</v>
      </c>
      <c r="O100" t="s">
        <v>443</v>
      </c>
      <c r="P100" t="s">
        <v>443</v>
      </c>
      <c r="Q100">
        <v>12.7</v>
      </c>
      <c r="R100">
        <v>12.7</v>
      </c>
      <c r="S100">
        <v>12.5</v>
      </c>
      <c r="T100">
        <v>12.8</v>
      </c>
      <c r="U100" s="17">
        <f t="shared" si="7"/>
        <v>12.7</v>
      </c>
      <c r="V100" s="17">
        <f t="shared" si="8"/>
        <v>12.648221343873516</v>
      </c>
      <c r="W100" s="2">
        <v>44465</v>
      </c>
      <c r="X100" t="s">
        <v>651</v>
      </c>
      <c r="AA100" s="17">
        <f t="shared" si="9"/>
        <v>0.39923664122137481</v>
      </c>
      <c r="AB100" s="17">
        <f t="shared" si="9"/>
        <v>0.50006762951051442</v>
      </c>
    </row>
    <row r="101" spans="1:28" x14ac:dyDescent="0.35">
      <c r="A101" s="1" t="s">
        <v>730</v>
      </c>
      <c r="B101">
        <v>6</v>
      </c>
      <c r="C101" s="3">
        <v>9</v>
      </c>
      <c r="D101" s="3" t="s">
        <v>35</v>
      </c>
      <c r="E101">
        <v>12.5</v>
      </c>
      <c r="F101">
        <v>12.5</v>
      </c>
      <c r="G101">
        <v>12.2</v>
      </c>
      <c r="H101">
        <v>12.5</v>
      </c>
      <c r="I101" s="17">
        <f t="shared" si="5"/>
        <v>12.5</v>
      </c>
      <c r="J101" s="17">
        <f t="shared" si="6"/>
        <v>12.348178137651821</v>
      </c>
      <c r="K101" s="2">
        <v>44326</v>
      </c>
      <c r="L101" t="s">
        <v>707</v>
      </c>
      <c r="O101" t="s">
        <v>454</v>
      </c>
      <c r="P101" t="s">
        <v>443</v>
      </c>
      <c r="U101" s="17" t="str">
        <f t="shared" si="7"/>
        <v/>
      </c>
      <c r="V101" s="17" t="str">
        <f t="shared" si="8"/>
        <v/>
      </c>
      <c r="W101" s="2"/>
      <c r="AA101" s="17" t="str">
        <f t="shared" si="9"/>
        <v/>
      </c>
      <c r="AB101" s="17" t="str">
        <f t="shared" si="9"/>
        <v/>
      </c>
    </row>
    <row r="102" spans="1:28" x14ac:dyDescent="0.35">
      <c r="A102" s="1" t="s">
        <v>731</v>
      </c>
      <c r="B102">
        <v>6</v>
      </c>
      <c r="C102" s="3">
        <v>9</v>
      </c>
      <c r="D102" s="3" t="s">
        <v>35</v>
      </c>
      <c r="E102">
        <v>10</v>
      </c>
      <c r="F102">
        <v>10</v>
      </c>
      <c r="G102">
        <v>10.3</v>
      </c>
      <c r="H102">
        <v>10.1</v>
      </c>
      <c r="I102" s="17">
        <f t="shared" si="5"/>
        <v>10</v>
      </c>
      <c r="J102" s="17">
        <f t="shared" si="6"/>
        <v>10.199019607843137</v>
      </c>
      <c r="K102" s="2">
        <v>44326</v>
      </c>
      <c r="L102" t="s">
        <v>707</v>
      </c>
      <c r="M102" t="s">
        <v>338</v>
      </c>
      <c r="O102" t="s">
        <v>450</v>
      </c>
      <c r="P102" t="s">
        <v>443</v>
      </c>
      <c r="Q102">
        <v>9.9</v>
      </c>
      <c r="R102">
        <v>10</v>
      </c>
      <c r="S102">
        <v>9.6</v>
      </c>
      <c r="T102">
        <v>10</v>
      </c>
      <c r="U102" s="17">
        <f t="shared" si="7"/>
        <v>9.9497487437185921</v>
      </c>
      <c r="V102" s="17">
        <f t="shared" si="8"/>
        <v>9.795918367346939</v>
      </c>
      <c r="W102" s="2">
        <v>44465</v>
      </c>
      <c r="X102" t="s">
        <v>651</v>
      </c>
      <c r="AA102" s="17">
        <f t="shared" si="9"/>
        <v>5.0251256281407919E-2</v>
      </c>
      <c r="AB102" s="17">
        <f t="shared" si="9"/>
        <v>0.40310124049619844</v>
      </c>
    </row>
    <row r="103" spans="1:28" x14ac:dyDescent="0.35">
      <c r="A103" s="1" t="s">
        <v>732</v>
      </c>
      <c r="B103">
        <v>6</v>
      </c>
      <c r="C103">
        <v>10</v>
      </c>
      <c r="D103" s="3" t="s">
        <v>35</v>
      </c>
      <c r="E103">
        <v>14.7</v>
      </c>
      <c r="F103">
        <v>15</v>
      </c>
      <c r="G103">
        <v>15.2</v>
      </c>
      <c r="H103">
        <v>15</v>
      </c>
      <c r="I103" s="17">
        <f t="shared" si="5"/>
        <v>14.848484848484848</v>
      </c>
      <c r="J103" s="17">
        <f t="shared" si="6"/>
        <v>15.099337748344372</v>
      </c>
      <c r="K103" s="2">
        <v>44326</v>
      </c>
      <c r="L103" t="s">
        <v>707</v>
      </c>
      <c r="O103" t="s">
        <v>454</v>
      </c>
      <c r="P103" t="s">
        <v>443</v>
      </c>
      <c r="U103" s="17" t="str">
        <f t="shared" si="7"/>
        <v/>
      </c>
      <c r="V103" s="17" t="str">
        <f t="shared" si="8"/>
        <v/>
      </c>
      <c r="W103" s="2"/>
      <c r="AA103" s="17" t="str">
        <f t="shared" si="9"/>
        <v/>
      </c>
      <c r="AB103" s="17" t="str">
        <f t="shared" si="9"/>
        <v/>
      </c>
    </row>
    <row r="104" spans="1:28" x14ac:dyDescent="0.35">
      <c r="A104" s="1" t="s">
        <v>402</v>
      </c>
      <c r="B104">
        <v>6</v>
      </c>
      <c r="C104">
        <v>10</v>
      </c>
      <c r="D104" s="3" t="s">
        <v>35</v>
      </c>
      <c r="E104">
        <v>10.5</v>
      </c>
      <c r="F104">
        <v>10.8</v>
      </c>
      <c r="G104">
        <v>10.7</v>
      </c>
      <c r="H104">
        <v>10.7</v>
      </c>
      <c r="I104" s="17">
        <f t="shared" si="5"/>
        <v>10.647887323943662</v>
      </c>
      <c r="J104" s="17">
        <f t="shared" si="6"/>
        <v>10.7</v>
      </c>
      <c r="K104" s="2">
        <v>44326</v>
      </c>
      <c r="L104" t="s">
        <v>707</v>
      </c>
      <c r="M104" t="s">
        <v>338</v>
      </c>
      <c r="O104" t="s">
        <v>450</v>
      </c>
      <c r="P104" t="s">
        <v>450</v>
      </c>
      <c r="Q104">
        <v>9.6999999999999993</v>
      </c>
      <c r="R104">
        <v>9.6</v>
      </c>
      <c r="S104">
        <v>10.199999999999999</v>
      </c>
      <c r="T104">
        <v>10</v>
      </c>
      <c r="U104" s="17">
        <f t="shared" si="7"/>
        <v>9.6497409326424872</v>
      </c>
      <c r="V104" s="17">
        <f t="shared" si="8"/>
        <v>10.099009900990097</v>
      </c>
      <c r="W104" s="2">
        <v>44465</v>
      </c>
      <c r="X104" t="s">
        <v>651</v>
      </c>
      <c r="AA104" s="17">
        <f t="shared" si="9"/>
        <v>0.99814639130117477</v>
      </c>
      <c r="AB104" s="17">
        <f t="shared" si="9"/>
        <v>0.60099009900990197</v>
      </c>
    </row>
    <row r="105" spans="1:28" x14ac:dyDescent="0.35">
      <c r="A105" s="1" t="s">
        <v>404</v>
      </c>
      <c r="B105">
        <v>6</v>
      </c>
      <c r="C105">
        <v>11</v>
      </c>
      <c r="D105" s="3" t="s">
        <v>35</v>
      </c>
      <c r="E105">
        <v>13.2</v>
      </c>
      <c r="F105">
        <v>12.9</v>
      </c>
      <c r="G105">
        <v>12.3</v>
      </c>
      <c r="H105">
        <v>12.1</v>
      </c>
      <c r="I105" s="17">
        <f t="shared" si="5"/>
        <v>13.048275862068964</v>
      </c>
      <c r="J105" s="17">
        <f t="shared" si="6"/>
        <v>12.199180327868852</v>
      </c>
      <c r="K105" s="2">
        <v>44326</v>
      </c>
      <c r="L105" t="s">
        <v>707</v>
      </c>
      <c r="M105" t="s">
        <v>720</v>
      </c>
      <c r="O105" t="s">
        <v>443</v>
      </c>
      <c r="P105" t="s">
        <v>443</v>
      </c>
      <c r="Q105">
        <v>10.4</v>
      </c>
      <c r="R105">
        <v>10.7</v>
      </c>
      <c r="S105">
        <v>10.3</v>
      </c>
      <c r="T105">
        <v>10.5</v>
      </c>
      <c r="U105" s="17">
        <f t="shared" si="7"/>
        <v>10.547867298578199</v>
      </c>
      <c r="V105" s="17">
        <f t="shared" si="8"/>
        <v>10.399038461538462</v>
      </c>
      <c r="W105" s="2">
        <v>44465</v>
      </c>
      <c r="X105" t="s">
        <v>651</v>
      </c>
      <c r="AA105" s="17">
        <f t="shared" si="9"/>
        <v>2.5004085634907653</v>
      </c>
      <c r="AB105" s="17">
        <f t="shared" si="9"/>
        <v>1.8001418663303905</v>
      </c>
    </row>
    <row r="106" spans="1:28" x14ac:dyDescent="0.35">
      <c r="A106" s="1" t="s">
        <v>105</v>
      </c>
      <c r="B106">
        <v>6</v>
      </c>
      <c r="C106">
        <v>12</v>
      </c>
      <c r="D106" s="3" t="s">
        <v>35</v>
      </c>
      <c r="E106">
        <v>16.100000000000001</v>
      </c>
      <c r="F106">
        <v>16</v>
      </c>
      <c r="G106">
        <v>16.5</v>
      </c>
      <c r="H106">
        <v>16.2</v>
      </c>
      <c r="I106" s="17">
        <f t="shared" si="5"/>
        <v>16.049844236760126</v>
      </c>
      <c r="J106" s="17">
        <f t="shared" si="6"/>
        <v>16.348623853211009</v>
      </c>
      <c r="K106" s="2">
        <v>44326</v>
      </c>
      <c r="L106" t="s">
        <v>707</v>
      </c>
      <c r="O106" t="s">
        <v>443</v>
      </c>
      <c r="P106" t="s">
        <v>443</v>
      </c>
      <c r="Q106">
        <v>16.3</v>
      </c>
      <c r="R106">
        <v>16.100000000000001</v>
      </c>
      <c r="S106">
        <v>16.100000000000001</v>
      </c>
      <c r="T106">
        <v>16</v>
      </c>
      <c r="U106" s="17">
        <f t="shared" si="7"/>
        <v>16.199382716049385</v>
      </c>
      <c r="V106" s="17">
        <f t="shared" si="8"/>
        <v>16.049844236760126</v>
      </c>
      <c r="W106" s="2">
        <v>44465</v>
      </c>
      <c r="X106" t="s">
        <v>651</v>
      </c>
      <c r="AA106" s="17">
        <f t="shared" si="9"/>
        <v>-0.14953847928925867</v>
      </c>
      <c r="AB106" s="17">
        <f t="shared" si="9"/>
        <v>0.29877961645088291</v>
      </c>
    </row>
    <row r="107" spans="1:28" x14ac:dyDescent="0.35">
      <c r="A107" s="1" t="s">
        <v>733</v>
      </c>
      <c r="B107">
        <v>6</v>
      </c>
      <c r="C107">
        <v>13</v>
      </c>
      <c r="D107" s="3" t="s">
        <v>35</v>
      </c>
      <c r="E107">
        <v>8.8000000000000007</v>
      </c>
      <c r="F107">
        <v>9.1</v>
      </c>
      <c r="G107">
        <v>9.1</v>
      </c>
      <c r="H107">
        <v>8.9</v>
      </c>
      <c r="I107" s="17">
        <f t="shared" si="5"/>
        <v>8.947486033519553</v>
      </c>
      <c r="J107" s="17">
        <f t="shared" si="6"/>
        <v>8.9988888888888887</v>
      </c>
      <c r="K107" s="2">
        <v>44326</v>
      </c>
      <c r="L107" t="s">
        <v>707</v>
      </c>
      <c r="M107" t="s">
        <v>720</v>
      </c>
      <c r="O107" t="s">
        <v>443</v>
      </c>
      <c r="P107" t="s">
        <v>443</v>
      </c>
      <c r="Q107">
        <v>8.1999999999999993</v>
      </c>
      <c r="R107">
        <v>8.5</v>
      </c>
      <c r="S107">
        <v>8.5</v>
      </c>
      <c r="T107">
        <v>8.5</v>
      </c>
      <c r="U107" s="17">
        <f t="shared" si="7"/>
        <v>8.3473053892215567</v>
      </c>
      <c r="V107" s="17">
        <f t="shared" si="8"/>
        <v>8.5</v>
      </c>
      <c r="W107" s="2">
        <v>44465</v>
      </c>
      <c r="X107" t="s">
        <v>651</v>
      </c>
      <c r="AA107" s="17">
        <f t="shared" si="9"/>
        <v>0.60018064429799622</v>
      </c>
      <c r="AB107" s="17">
        <f t="shared" si="9"/>
        <v>0.49888888888888872</v>
      </c>
    </row>
    <row r="108" spans="1:28" x14ac:dyDescent="0.35">
      <c r="A108" s="1" t="s">
        <v>107</v>
      </c>
      <c r="B108">
        <v>6</v>
      </c>
      <c r="C108">
        <v>14</v>
      </c>
      <c r="D108" s="3" t="s">
        <v>35</v>
      </c>
      <c r="E108">
        <v>15.1</v>
      </c>
      <c r="F108">
        <v>14.7</v>
      </c>
      <c r="G108">
        <v>14.5</v>
      </c>
      <c r="H108">
        <v>14.8</v>
      </c>
      <c r="I108" s="17">
        <f t="shared" si="5"/>
        <v>14.897315436241607</v>
      </c>
      <c r="J108" s="17">
        <f t="shared" si="6"/>
        <v>14.648464163822526</v>
      </c>
      <c r="K108" s="2">
        <v>44326</v>
      </c>
      <c r="L108" t="s">
        <v>707</v>
      </c>
      <c r="O108" t="s">
        <v>443</v>
      </c>
      <c r="P108" t="s">
        <v>450</v>
      </c>
      <c r="Q108">
        <v>15</v>
      </c>
      <c r="R108">
        <v>15</v>
      </c>
      <c r="S108">
        <v>15.2</v>
      </c>
      <c r="T108">
        <v>15</v>
      </c>
      <c r="U108" s="17">
        <f t="shared" si="7"/>
        <v>15</v>
      </c>
      <c r="V108" s="17">
        <f t="shared" si="8"/>
        <v>15.099337748344372</v>
      </c>
      <c r="W108" s="2">
        <v>44465</v>
      </c>
      <c r="X108" t="s">
        <v>651</v>
      </c>
      <c r="AA108" s="17">
        <f t="shared" si="9"/>
        <v>-0.10268456375839285</v>
      </c>
      <c r="AB108" s="17">
        <f t="shared" si="9"/>
        <v>-0.45087358452184567</v>
      </c>
    </row>
    <row r="109" spans="1:28" x14ac:dyDescent="0.35">
      <c r="A109" s="1" t="s">
        <v>521</v>
      </c>
      <c r="B109">
        <v>6</v>
      </c>
      <c r="C109">
        <v>15</v>
      </c>
      <c r="D109" s="3" t="s">
        <v>35</v>
      </c>
      <c r="E109">
        <v>12.5</v>
      </c>
      <c r="F109">
        <v>12.7</v>
      </c>
      <c r="G109">
        <v>12.5</v>
      </c>
      <c r="H109">
        <v>12.6</v>
      </c>
      <c r="I109" s="17">
        <f t="shared" si="5"/>
        <v>12.59920634920635</v>
      </c>
      <c r="J109" s="17">
        <f t="shared" si="6"/>
        <v>12.549800796812749</v>
      </c>
      <c r="K109" s="2">
        <v>44326</v>
      </c>
      <c r="L109" t="s">
        <v>707</v>
      </c>
      <c r="O109" t="s">
        <v>443</v>
      </c>
      <c r="P109" t="s">
        <v>443</v>
      </c>
      <c r="U109" s="17" t="str">
        <f t="shared" si="7"/>
        <v/>
      </c>
      <c r="V109" s="17" t="str">
        <f t="shared" si="8"/>
        <v/>
      </c>
      <c r="W109" s="2"/>
      <c r="AA109" s="17" t="str">
        <f t="shared" si="9"/>
        <v/>
      </c>
      <c r="AB109" s="17" t="str">
        <f t="shared" si="9"/>
        <v/>
      </c>
    </row>
    <row r="110" spans="1:28" x14ac:dyDescent="0.35">
      <c r="A110" s="1" t="s">
        <v>523</v>
      </c>
      <c r="B110">
        <v>6</v>
      </c>
      <c r="C110">
        <v>15</v>
      </c>
      <c r="D110" s="3" t="s">
        <v>35</v>
      </c>
      <c r="E110">
        <v>12.2</v>
      </c>
      <c r="F110">
        <v>12.2</v>
      </c>
      <c r="G110">
        <v>12.3</v>
      </c>
      <c r="H110">
        <v>12.3</v>
      </c>
      <c r="I110" s="17">
        <f t="shared" si="5"/>
        <v>12.2</v>
      </c>
      <c r="J110" s="17">
        <f t="shared" si="6"/>
        <v>12.3</v>
      </c>
      <c r="K110" s="2">
        <v>44326</v>
      </c>
      <c r="L110" t="s">
        <v>707</v>
      </c>
      <c r="M110" t="s">
        <v>338</v>
      </c>
      <c r="O110" t="s">
        <v>443</v>
      </c>
      <c r="P110" t="s">
        <v>443</v>
      </c>
      <c r="Q110">
        <v>12.4</v>
      </c>
      <c r="R110">
        <v>12.2</v>
      </c>
      <c r="S110">
        <v>12.1</v>
      </c>
      <c r="T110">
        <v>12.1</v>
      </c>
      <c r="U110" s="17">
        <f t="shared" si="7"/>
        <v>12.299186991869917</v>
      </c>
      <c r="V110" s="17">
        <f t="shared" si="8"/>
        <v>12.1</v>
      </c>
      <c r="W110" s="2">
        <v>44465</v>
      </c>
      <c r="X110" t="s">
        <v>651</v>
      </c>
      <c r="AA110" s="17">
        <f t="shared" si="9"/>
        <v>-9.9186991869917307E-2</v>
      </c>
      <c r="AB110" s="17">
        <f t="shared" si="9"/>
        <v>0.20000000000000107</v>
      </c>
    </row>
    <row r="111" spans="1:28" x14ac:dyDescent="0.35">
      <c r="A111" s="1" t="s">
        <v>344</v>
      </c>
      <c r="B111">
        <v>6</v>
      </c>
      <c r="C111">
        <v>16</v>
      </c>
      <c r="D111" s="3" t="s">
        <v>35</v>
      </c>
      <c r="E111">
        <v>10.1</v>
      </c>
      <c r="F111">
        <v>10.1</v>
      </c>
      <c r="G111">
        <v>10.6</v>
      </c>
      <c r="H111">
        <v>10.7</v>
      </c>
      <c r="I111" s="17">
        <f t="shared" si="5"/>
        <v>10.1</v>
      </c>
      <c r="J111" s="17">
        <f t="shared" si="6"/>
        <v>10.649765258215961</v>
      </c>
      <c r="K111" s="2">
        <v>44326</v>
      </c>
      <c r="L111" t="s">
        <v>707</v>
      </c>
      <c r="O111" t="s">
        <v>454</v>
      </c>
      <c r="P111" t="s">
        <v>443</v>
      </c>
      <c r="Q111">
        <v>9.9</v>
      </c>
      <c r="R111">
        <v>10</v>
      </c>
      <c r="S111">
        <v>10.199999999999999</v>
      </c>
      <c r="T111">
        <v>9.9</v>
      </c>
      <c r="U111" s="17">
        <f t="shared" si="7"/>
        <v>9.9497487437185921</v>
      </c>
      <c r="V111" s="17">
        <f t="shared" si="8"/>
        <v>10.047761194029849</v>
      </c>
      <c r="W111" s="2">
        <v>44465</v>
      </c>
      <c r="X111" t="s">
        <v>651</v>
      </c>
      <c r="AA111" s="17">
        <f t="shared" si="9"/>
        <v>0.15025125628140756</v>
      </c>
      <c r="AB111" s="17">
        <f t="shared" si="9"/>
        <v>0.60200406418611152</v>
      </c>
    </row>
    <row r="112" spans="1:28" x14ac:dyDescent="0.35">
      <c r="A112" s="1" t="s">
        <v>734</v>
      </c>
      <c r="B112">
        <v>7</v>
      </c>
      <c r="C112">
        <v>1</v>
      </c>
      <c r="D112" s="3" t="s">
        <v>118</v>
      </c>
      <c r="E112">
        <v>6</v>
      </c>
      <c r="F112">
        <v>6.2</v>
      </c>
      <c r="G112">
        <v>6.4</v>
      </c>
      <c r="H112">
        <v>6.2</v>
      </c>
      <c r="I112" s="17">
        <f t="shared" si="5"/>
        <v>6.0983606557377055</v>
      </c>
      <c r="J112" s="17">
        <f t="shared" si="6"/>
        <v>6.2984126984126991</v>
      </c>
      <c r="K112" s="2">
        <v>44325</v>
      </c>
      <c r="L112" t="s">
        <v>650</v>
      </c>
      <c r="M112" t="s">
        <v>394</v>
      </c>
      <c r="O112" t="s">
        <v>446</v>
      </c>
      <c r="P112" t="s">
        <v>450</v>
      </c>
      <c r="Q112">
        <v>6.1</v>
      </c>
      <c r="R112">
        <v>6.1</v>
      </c>
      <c r="S112">
        <v>5.8</v>
      </c>
      <c r="T112">
        <v>6.2</v>
      </c>
      <c r="U112" s="17">
        <f t="shared" si="7"/>
        <v>6.1</v>
      </c>
      <c r="V112" s="17">
        <f t="shared" si="8"/>
        <v>5.9933333333333341</v>
      </c>
      <c r="W112" s="2">
        <v>44465</v>
      </c>
      <c r="X112" t="s">
        <v>651</v>
      </c>
      <c r="AA112" s="17">
        <f t="shared" si="9"/>
        <v>-1.6393442622941734E-3</v>
      </c>
      <c r="AB112" s="17">
        <f t="shared" si="9"/>
        <v>0.30507936507936506</v>
      </c>
    </row>
    <row r="113" spans="1:28" x14ac:dyDescent="0.35">
      <c r="A113" s="1" t="s">
        <v>735</v>
      </c>
      <c r="B113">
        <v>7</v>
      </c>
      <c r="C113">
        <v>2</v>
      </c>
      <c r="D113" s="3" t="s">
        <v>118</v>
      </c>
      <c r="E113">
        <v>11.9</v>
      </c>
      <c r="F113">
        <v>12.3</v>
      </c>
      <c r="G113">
        <v>10.8</v>
      </c>
      <c r="H113">
        <v>10.3</v>
      </c>
      <c r="I113" s="17">
        <f t="shared" si="5"/>
        <v>12.096694214876035</v>
      </c>
      <c r="J113" s="17">
        <f t="shared" si="6"/>
        <v>10.544075829383887</v>
      </c>
      <c r="K113" s="2">
        <v>44325</v>
      </c>
      <c r="L113" t="s">
        <v>650</v>
      </c>
      <c r="M113" t="s">
        <v>736</v>
      </c>
      <c r="O113" t="s">
        <v>450</v>
      </c>
      <c r="P113" t="s">
        <v>450</v>
      </c>
      <c r="Q113">
        <v>10</v>
      </c>
      <c r="R113">
        <v>9.8000000000000007</v>
      </c>
      <c r="S113">
        <v>10.4</v>
      </c>
      <c r="T113">
        <v>10.4</v>
      </c>
      <c r="U113" s="17">
        <f t="shared" si="7"/>
        <v>9.8989898989898997</v>
      </c>
      <c r="V113" s="17">
        <f t="shared" si="8"/>
        <v>10.4</v>
      </c>
      <c r="W113" s="2">
        <v>44465</v>
      </c>
      <c r="X113" t="s">
        <v>651</v>
      </c>
      <c r="AA113" s="17">
        <f t="shared" si="9"/>
        <v>2.1977043158861349</v>
      </c>
      <c r="AB113" s="17">
        <f t="shared" si="9"/>
        <v>0.14407582938388686</v>
      </c>
    </row>
    <row r="114" spans="1:28" x14ac:dyDescent="0.35">
      <c r="A114" s="1" t="s">
        <v>127</v>
      </c>
      <c r="B114">
        <v>7</v>
      </c>
      <c r="C114">
        <v>3</v>
      </c>
      <c r="D114" s="3" t="s">
        <v>118</v>
      </c>
      <c r="E114">
        <v>6.1</v>
      </c>
      <c r="F114">
        <v>5.9</v>
      </c>
      <c r="G114">
        <v>5.6</v>
      </c>
      <c r="H114">
        <v>5.4</v>
      </c>
      <c r="I114" s="17">
        <f t="shared" si="5"/>
        <v>5.9983333333333331</v>
      </c>
      <c r="J114" s="17">
        <f t="shared" si="6"/>
        <v>5.4981818181818189</v>
      </c>
      <c r="K114" s="2">
        <v>44325</v>
      </c>
      <c r="L114" t="s">
        <v>650</v>
      </c>
      <c r="M114" t="s">
        <v>737</v>
      </c>
      <c r="O114" t="s">
        <v>450</v>
      </c>
      <c r="P114" t="s">
        <v>450</v>
      </c>
      <c r="Q114">
        <v>7</v>
      </c>
      <c r="R114">
        <v>7</v>
      </c>
      <c r="S114">
        <v>6.9</v>
      </c>
      <c r="T114">
        <v>6.7</v>
      </c>
      <c r="U114" s="17">
        <f t="shared" si="7"/>
        <v>7</v>
      </c>
      <c r="V114" s="17">
        <f t="shared" si="8"/>
        <v>6.798529411764707</v>
      </c>
      <c r="W114" s="2">
        <v>44465</v>
      </c>
      <c r="X114" t="s">
        <v>651</v>
      </c>
      <c r="Y114" t="s">
        <v>738</v>
      </c>
      <c r="AA114" s="19">
        <f t="shared" si="9"/>
        <v>-1.0016666666666669</v>
      </c>
      <c r="AB114" s="19">
        <f t="shared" si="9"/>
        <v>-1.3003475935828881</v>
      </c>
    </row>
    <row r="115" spans="1:28" x14ac:dyDescent="0.35">
      <c r="A115" s="1" t="s">
        <v>128</v>
      </c>
      <c r="B115">
        <v>7</v>
      </c>
      <c r="C115" s="3">
        <v>4</v>
      </c>
      <c r="D115" s="3" t="s">
        <v>118</v>
      </c>
      <c r="E115">
        <v>11.2</v>
      </c>
      <c r="F115">
        <v>10.8</v>
      </c>
      <c r="G115">
        <v>10.7</v>
      </c>
      <c r="H115">
        <v>10.4</v>
      </c>
      <c r="I115" s="17">
        <f t="shared" si="5"/>
        <v>10.996363636363638</v>
      </c>
      <c r="J115" s="17">
        <f t="shared" si="6"/>
        <v>10.547867298578199</v>
      </c>
      <c r="K115" s="2">
        <v>44325</v>
      </c>
      <c r="L115" t="s">
        <v>650</v>
      </c>
      <c r="M115" t="s">
        <v>737</v>
      </c>
      <c r="O115" t="s">
        <v>450</v>
      </c>
      <c r="P115" t="s">
        <v>450</v>
      </c>
      <c r="Q115">
        <v>9.1999999999999993</v>
      </c>
      <c r="R115">
        <v>9.1</v>
      </c>
      <c r="S115">
        <v>9.4</v>
      </c>
      <c r="T115">
        <v>9.1</v>
      </c>
      <c r="U115" s="17">
        <f t="shared" si="7"/>
        <v>9.1497267759562835</v>
      </c>
      <c r="V115" s="17">
        <f t="shared" si="8"/>
        <v>9.2475675675675681</v>
      </c>
      <c r="W115" s="2">
        <v>44465</v>
      </c>
      <c r="X115" t="s">
        <v>651</v>
      </c>
      <c r="AA115" s="17">
        <f t="shared" si="9"/>
        <v>1.8466368604073544</v>
      </c>
      <c r="AB115" s="17">
        <f t="shared" si="9"/>
        <v>1.3002997310106306</v>
      </c>
    </row>
    <row r="116" spans="1:28" x14ac:dyDescent="0.35">
      <c r="A116" s="1" t="s">
        <v>739</v>
      </c>
      <c r="B116">
        <v>7</v>
      </c>
      <c r="C116" s="3">
        <v>5</v>
      </c>
      <c r="D116" s="3" t="s">
        <v>118</v>
      </c>
      <c r="E116">
        <v>12</v>
      </c>
      <c r="F116">
        <v>11.9</v>
      </c>
      <c r="G116">
        <v>12.4</v>
      </c>
      <c r="H116">
        <v>12.6</v>
      </c>
      <c r="I116" s="17">
        <f t="shared" si="5"/>
        <v>11.94979079497908</v>
      </c>
      <c r="J116" s="17">
        <f t="shared" si="6"/>
        <v>12.499200000000002</v>
      </c>
      <c r="K116" s="2">
        <v>44325</v>
      </c>
      <c r="L116" t="s">
        <v>650</v>
      </c>
      <c r="M116" t="s">
        <v>720</v>
      </c>
      <c r="O116" t="s">
        <v>450</v>
      </c>
      <c r="P116" t="s">
        <v>443</v>
      </c>
      <c r="Q116">
        <v>10.8</v>
      </c>
      <c r="R116">
        <v>10.5</v>
      </c>
      <c r="S116">
        <v>11.3</v>
      </c>
      <c r="T116">
        <v>11.1</v>
      </c>
      <c r="U116" s="17">
        <f t="shared" si="7"/>
        <v>10.647887323943662</v>
      </c>
      <c r="V116" s="17">
        <f t="shared" si="8"/>
        <v>11.199107142857143</v>
      </c>
      <c r="W116" s="2">
        <v>44465</v>
      </c>
      <c r="X116" t="s">
        <v>651</v>
      </c>
      <c r="AA116" s="17">
        <f t="shared" si="9"/>
        <v>1.301903471035418</v>
      </c>
      <c r="AB116" s="17">
        <f t="shared" si="9"/>
        <v>1.3000928571428592</v>
      </c>
    </row>
    <row r="117" spans="1:28" x14ac:dyDescent="0.35">
      <c r="A117" s="1" t="s">
        <v>130</v>
      </c>
      <c r="B117">
        <v>7</v>
      </c>
      <c r="C117" s="3">
        <v>6</v>
      </c>
      <c r="D117" s="3" t="s">
        <v>118</v>
      </c>
      <c r="E117">
        <v>10.5</v>
      </c>
      <c r="F117">
        <v>10.1</v>
      </c>
      <c r="G117">
        <v>10.4</v>
      </c>
      <c r="H117">
        <v>10.1</v>
      </c>
      <c r="I117" s="17">
        <f t="shared" si="5"/>
        <v>10.296116504854369</v>
      </c>
      <c r="J117" s="17">
        <f t="shared" si="6"/>
        <v>10.247804878048781</v>
      </c>
      <c r="K117" s="2">
        <v>44325</v>
      </c>
      <c r="L117" t="s">
        <v>650</v>
      </c>
      <c r="O117" t="s">
        <v>450</v>
      </c>
      <c r="P117" t="s">
        <v>450</v>
      </c>
      <c r="Q117">
        <v>8.4</v>
      </c>
      <c r="R117">
        <v>8</v>
      </c>
      <c r="S117">
        <v>8.6</v>
      </c>
      <c r="T117">
        <v>8.5</v>
      </c>
      <c r="U117" s="17">
        <f t="shared" si="7"/>
        <v>8.1951219512195124</v>
      </c>
      <c r="V117" s="17">
        <f t="shared" si="8"/>
        <v>8.5497076023391809</v>
      </c>
      <c r="W117" s="2">
        <v>44465</v>
      </c>
      <c r="X117" t="s">
        <v>651</v>
      </c>
      <c r="AA117" s="17">
        <f t="shared" si="9"/>
        <v>2.1009945536348571</v>
      </c>
      <c r="AB117" s="17">
        <f t="shared" si="9"/>
        <v>1.6980972757095998</v>
      </c>
    </row>
    <row r="118" spans="1:28" x14ac:dyDescent="0.35">
      <c r="A118" s="1" t="s">
        <v>131</v>
      </c>
      <c r="B118">
        <v>7</v>
      </c>
      <c r="C118" s="3">
        <v>7</v>
      </c>
      <c r="D118" s="3" t="s">
        <v>118</v>
      </c>
      <c r="E118">
        <v>11</v>
      </c>
      <c r="F118">
        <v>10.9</v>
      </c>
      <c r="G118">
        <v>11</v>
      </c>
      <c r="H118">
        <v>10.8</v>
      </c>
      <c r="I118" s="17">
        <f t="shared" si="5"/>
        <v>10.949771689497718</v>
      </c>
      <c r="J118" s="17">
        <f t="shared" si="6"/>
        <v>10.899082568807339</v>
      </c>
      <c r="K118" s="2">
        <v>44325</v>
      </c>
      <c r="L118" t="s">
        <v>650</v>
      </c>
      <c r="M118" t="s">
        <v>740</v>
      </c>
      <c r="O118" t="s">
        <v>443</v>
      </c>
      <c r="P118" t="s">
        <v>443</v>
      </c>
      <c r="Q118" t="s">
        <v>84</v>
      </c>
      <c r="R118" t="s">
        <v>84</v>
      </c>
      <c r="S118" t="s">
        <v>84</v>
      </c>
      <c r="T118" t="s">
        <v>84</v>
      </c>
      <c r="U118" s="17" t="str">
        <f t="shared" si="7"/>
        <v/>
      </c>
      <c r="V118" s="17" t="str">
        <f t="shared" si="8"/>
        <v/>
      </c>
      <c r="W118" s="2">
        <v>44465</v>
      </c>
      <c r="X118" t="s">
        <v>651</v>
      </c>
      <c r="Y118" t="s">
        <v>678</v>
      </c>
      <c r="AA118" s="17" t="str">
        <f t="shared" si="9"/>
        <v/>
      </c>
      <c r="AB118" s="17" t="str">
        <f t="shared" si="9"/>
        <v/>
      </c>
    </row>
    <row r="119" spans="1:28" x14ac:dyDescent="0.35">
      <c r="A119" s="1" t="s">
        <v>132</v>
      </c>
      <c r="B119">
        <v>7</v>
      </c>
      <c r="C119" s="3">
        <v>8</v>
      </c>
      <c r="D119" s="3" t="s">
        <v>118</v>
      </c>
      <c r="E119">
        <v>11.9</v>
      </c>
      <c r="F119">
        <v>12.1</v>
      </c>
      <c r="G119">
        <v>11</v>
      </c>
      <c r="H119">
        <v>10.9</v>
      </c>
      <c r="I119" s="17">
        <f t="shared" si="5"/>
        <v>11.999166666666667</v>
      </c>
      <c r="J119" s="17">
        <f t="shared" si="6"/>
        <v>10.949771689497718</v>
      </c>
      <c r="K119" s="2">
        <v>44325</v>
      </c>
      <c r="L119" t="s">
        <v>650</v>
      </c>
      <c r="M119" t="s">
        <v>660</v>
      </c>
      <c r="O119" t="s">
        <v>486</v>
      </c>
      <c r="P119" t="s">
        <v>486</v>
      </c>
      <c r="Q119">
        <v>11.5</v>
      </c>
      <c r="R119">
        <v>11.4</v>
      </c>
      <c r="S119">
        <v>10.4</v>
      </c>
      <c r="T119">
        <v>10.4</v>
      </c>
      <c r="U119" s="17">
        <f t="shared" si="7"/>
        <v>11.449781659388647</v>
      </c>
      <c r="V119" s="17">
        <f t="shared" si="8"/>
        <v>10.4</v>
      </c>
      <c r="W119" s="2">
        <v>44465</v>
      </c>
      <c r="X119" t="s">
        <v>651</v>
      </c>
      <c r="AA119" s="17">
        <f t="shared" si="9"/>
        <v>0.54938500727802086</v>
      </c>
      <c r="AB119" s="17">
        <f t="shared" si="9"/>
        <v>0.54977168949771738</v>
      </c>
    </row>
    <row r="120" spans="1:28" x14ac:dyDescent="0.35">
      <c r="A120" s="1" t="s">
        <v>741</v>
      </c>
      <c r="B120">
        <v>7</v>
      </c>
      <c r="C120" s="3">
        <v>9</v>
      </c>
      <c r="D120" s="3" t="s">
        <v>118</v>
      </c>
      <c r="E120">
        <v>10.4</v>
      </c>
      <c r="F120">
        <v>10.8</v>
      </c>
      <c r="G120">
        <v>10.7</v>
      </c>
      <c r="H120">
        <v>10.6</v>
      </c>
      <c r="I120" s="17">
        <f t="shared" si="5"/>
        <v>10.596226415094341</v>
      </c>
      <c r="J120" s="17">
        <f t="shared" si="6"/>
        <v>10.649765258215961</v>
      </c>
      <c r="K120" s="2">
        <v>44325</v>
      </c>
      <c r="L120" t="s">
        <v>650</v>
      </c>
      <c r="M120" t="s">
        <v>720</v>
      </c>
      <c r="O120" t="s">
        <v>450</v>
      </c>
      <c r="P120" t="s">
        <v>450</v>
      </c>
      <c r="Q120">
        <v>9.5</v>
      </c>
      <c r="R120">
        <v>9.5</v>
      </c>
      <c r="S120">
        <v>9.3000000000000007</v>
      </c>
      <c r="T120">
        <v>9</v>
      </c>
      <c r="U120" s="17">
        <f t="shared" si="7"/>
        <v>9.5</v>
      </c>
      <c r="V120" s="17">
        <f t="shared" si="8"/>
        <v>9.1475409836065573</v>
      </c>
      <c r="W120" s="2">
        <v>44465</v>
      </c>
      <c r="X120" t="s">
        <v>651</v>
      </c>
      <c r="AA120" s="17">
        <f t="shared" si="9"/>
        <v>1.0962264150943408</v>
      </c>
      <c r="AB120" s="17">
        <f t="shared" si="9"/>
        <v>1.5022242746094037</v>
      </c>
    </row>
    <row r="121" spans="1:28" x14ac:dyDescent="0.35">
      <c r="A121" s="1" t="s">
        <v>119</v>
      </c>
      <c r="B121">
        <v>7</v>
      </c>
      <c r="C121">
        <v>10</v>
      </c>
      <c r="D121" s="3" t="s">
        <v>118</v>
      </c>
      <c r="E121">
        <v>11.2</v>
      </c>
      <c r="F121">
        <v>11.4</v>
      </c>
      <c r="G121">
        <v>11.4</v>
      </c>
      <c r="H121">
        <v>11.3</v>
      </c>
      <c r="I121" s="17">
        <f t="shared" si="5"/>
        <v>11.299115044247786</v>
      </c>
      <c r="J121" s="17">
        <f t="shared" si="6"/>
        <v>11.349779735682819</v>
      </c>
      <c r="K121" s="2">
        <v>44325</v>
      </c>
      <c r="L121" t="s">
        <v>650</v>
      </c>
      <c r="M121" t="s">
        <v>694</v>
      </c>
      <c r="O121" t="s">
        <v>450</v>
      </c>
      <c r="P121" t="s">
        <v>450</v>
      </c>
      <c r="Q121">
        <v>10.1</v>
      </c>
      <c r="R121">
        <v>9.6999999999999993</v>
      </c>
      <c r="S121">
        <v>10</v>
      </c>
      <c r="T121">
        <v>9.8000000000000007</v>
      </c>
      <c r="U121" s="17">
        <f t="shared" si="7"/>
        <v>9.8959595959595958</v>
      </c>
      <c r="V121" s="17">
        <f t="shared" si="8"/>
        <v>9.8989898989898997</v>
      </c>
      <c r="W121" s="2">
        <v>44465</v>
      </c>
      <c r="X121" t="s">
        <v>651</v>
      </c>
      <c r="AA121" s="17">
        <f t="shared" si="9"/>
        <v>1.4031554482881905</v>
      </c>
      <c r="AB121" s="17">
        <f t="shared" si="9"/>
        <v>1.4507898366929197</v>
      </c>
    </row>
    <row r="122" spans="1:28" x14ac:dyDescent="0.35">
      <c r="A122" s="1" t="s">
        <v>412</v>
      </c>
      <c r="B122">
        <v>7</v>
      </c>
      <c r="C122">
        <v>11</v>
      </c>
      <c r="D122" s="3" t="s">
        <v>118</v>
      </c>
      <c r="E122">
        <v>9.9</v>
      </c>
      <c r="F122">
        <v>10</v>
      </c>
      <c r="G122">
        <v>9.8000000000000007</v>
      </c>
      <c r="H122">
        <v>9.5</v>
      </c>
      <c r="I122" s="17">
        <f t="shared" si="5"/>
        <v>9.9497487437185921</v>
      </c>
      <c r="J122" s="17">
        <f t="shared" si="6"/>
        <v>9.6476683937823839</v>
      </c>
      <c r="K122" s="2">
        <v>44325</v>
      </c>
      <c r="L122" t="s">
        <v>650</v>
      </c>
      <c r="M122" t="s">
        <v>720</v>
      </c>
      <c r="O122" t="s">
        <v>450</v>
      </c>
      <c r="P122" t="s">
        <v>450</v>
      </c>
      <c r="Q122">
        <v>9.5</v>
      </c>
      <c r="R122">
        <v>9.4</v>
      </c>
      <c r="S122">
        <v>10</v>
      </c>
      <c r="T122">
        <v>9.8000000000000007</v>
      </c>
      <c r="U122" s="17">
        <f t="shared" si="7"/>
        <v>9.4497354497354511</v>
      </c>
      <c r="V122" s="17">
        <f t="shared" si="8"/>
        <v>9.8989898989898997</v>
      </c>
      <c r="W122" s="2">
        <v>44465</v>
      </c>
      <c r="X122" t="s">
        <v>651</v>
      </c>
      <c r="AA122" s="17">
        <f t="shared" si="9"/>
        <v>0.50001329398314098</v>
      </c>
      <c r="AB122" s="17">
        <f t="shared" si="9"/>
        <v>-0.25132150520751573</v>
      </c>
    </row>
    <row r="123" spans="1:28" x14ac:dyDescent="0.35">
      <c r="A123" s="1" t="s">
        <v>121</v>
      </c>
      <c r="B123">
        <v>7</v>
      </c>
      <c r="C123">
        <v>12</v>
      </c>
      <c r="D123" s="3" t="s">
        <v>118</v>
      </c>
      <c r="E123">
        <v>9.4</v>
      </c>
      <c r="F123">
        <v>9.6999999999999993</v>
      </c>
      <c r="G123">
        <v>9.5</v>
      </c>
      <c r="H123">
        <v>9.4</v>
      </c>
      <c r="I123" s="17">
        <f t="shared" si="5"/>
        <v>9.5476439790575913</v>
      </c>
      <c r="J123" s="17">
        <f t="shared" si="6"/>
        <v>9.4497354497354511</v>
      </c>
      <c r="K123" s="2">
        <v>44325</v>
      </c>
      <c r="L123" t="s">
        <v>650</v>
      </c>
      <c r="M123" t="s">
        <v>742</v>
      </c>
      <c r="O123" t="s">
        <v>450</v>
      </c>
      <c r="P123" t="s">
        <v>450</v>
      </c>
      <c r="Q123">
        <v>8.1999999999999993</v>
      </c>
      <c r="R123">
        <v>8.5</v>
      </c>
      <c r="S123">
        <v>7.8</v>
      </c>
      <c r="T123">
        <v>8.1</v>
      </c>
      <c r="U123" s="17">
        <f t="shared" si="7"/>
        <v>8.3473053892215567</v>
      </c>
      <c r="V123" s="17">
        <f t="shared" si="8"/>
        <v>7.9471698113207534</v>
      </c>
      <c r="W123" s="2">
        <v>44465</v>
      </c>
      <c r="X123" t="s">
        <v>651</v>
      </c>
      <c r="AA123" s="17">
        <f t="shared" si="9"/>
        <v>1.2003385898360346</v>
      </c>
      <c r="AB123" s="17">
        <f t="shared" si="9"/>
        <v>1.5025656384146977</v>
      </c>
    </row>
    <row r="124" spans="1:28" x14ac:dyDescent="0.35">
      <c r="A124" s="1" t="s">
        <v>743</v>
      </c>
      <c r="B124">
        <v>7</v>
      </c>
      <c r="C124">
        <v>13</v>
      </c>
      <c r="D124" s="3" t="s">
        <v>118</v>
      </c>
      <c r="E124">
        <v>10.6</v>
      </c>
      <c r="F124">
        <v>10.4</v>
      </c>
      <c r="G124">
        <v>11.2</v>
      </c>
      <c r="H124">
        <v>11</v>
      </c>
      <c r="I124" s="17">
        <f t="shared" si="5"/>
        <v>10.499047619047619</v>
      </c>
      <c r="J124" s="17">
        <f t="shared" si="6"/>
        <v>11.099099099099099</v>
      </c>
      <c r="K124" s="2">
        <v>44325</v>
      </c>
      <c r="L124" t="s">
        <v>650</v>
      </c>
      <c r="M124" t="s">
        <v>744</v>
      </c>
      <c r="O124" t="s">
        <v>486</v>
      </c>
      <c r="P124" t="s">
        <v>450</v>
      </c>
      <c r="Q124" t="s">
        <v>84</v>
      </c>
      <c r="R124" t="s">
        <v>84</v>
      </c>
      <c r="S124" t="s">
        <v>84</v>
      </c>
      <c r="T124" t="s">
        <v>84</v>
      </c>
      <c r="U124" s="17" t="str">
        <f t="shared" si="7"/>
        <v/>
      </c>
      <c r="V124" s="17" t="str">
        <f t="shared" si="8"/>
        <v/>
      </c>
      <c r="W124" s="2">
        <v>44465</v>
      </c>
      <c r="X124" t="s">
        <v>651</v>
      </c>
      <c r="Y124" t="s">
        <v>745</v>
      </c>
      <c r="AA124" s="17" t="str">
        <f t="shared" si="9"/>
        <v/>
      </c>
      <c r="AB124" s="17" t="str">
        <f t="shared" si="9"/>
        <v/>
      </c>
    </row>
    <row r="125" spans="1:28" x14ac:dyDescent="0.35">
      <c r="A125" s="1" t="s">
        <v>746</v>
      </c>
      <c r="B125">
        <v>7</v>
      </c>
      <c r="C125">
        <v>14</v>
      </c>
      <c r="D125" s="3" t="s">
        <v>118</v>
      </c>
      <c r="E125">
        <v>11.4</v>
      </c>
      <c r="F125">
        <v>11.4</v>
      </c>
      <c r="G125">
        <v>11.5</v>
      </c>
      <c r="H125">
        <v>11.5</v>
      </c>
      <c r="I125" s="17">
        <f t="shared" si="5"/>
        <v>11.4</v>
      </c>
      <c r="J125" s="17">
        <f t="shared" si="6"/>
        <v>11.5</v>
      </c>
      <c r="K125" s="2">
        <v>44325</v>
      </c>
      <c r="L125" t="s">
        <v>650</v>
      </c>
      <c r="M125" t="s">
        <v>720</v>
      </c>
      <c r="O125" t="s">
        <v>450</v>
      </c>
      <c r="P125" t="s">
        <v>450</v>
      </c>
      <c r="Q125" t="s">
        <v>84</v>
      </c>
      <c r="R125" t="s">
        <v>84</v>
      </c>
      <c r="S125" t="s">
        <v>84</v>
      </c>
      <c r="T125" t="s">
        <v>84</v>
      </c>
      <c r="U125" s="17" t="str">
        <f t="shared" si="7"/>
        <v/>
      </c>
      <c r="V125" s="17" t="str">
        <f t="shared" si="8"/>
        <v/>
      </c>
      <c r="W125" s="2">
        <v>44465</v>
      </c>
      <c r="X125" t="s">
        <v>651</v>
      </c>
      <c r="Y125" t="s">
        <v>745</v>
      </c>
      <c r="AA125" s="17" t="str">
        <f t="shared" si="9"/>
        <v/>
      </c>
      <c r="AB125" s="17" t="str">
        <f t="shared" si="9"/>
        <v/>
      </c>
    </row>
    <row r="126" spans="1:28" x14ac:dyDescent="0.35">
      <c r="A126" s="1" t="s">
        <v>124</v>
      </c>
      <c r="B126">
        <v>7</v>
      </c>
      <c r="C126">
        <v>15</v>
      </c>
      <c r="D126" s="3" t="s">
        <v>118</v>
      </c>
      <c r="E126">
        <v>8.6</v>
      </c>
      <c r="F126">
        <v>8.6</v>
      </c>
      <c r="G126">
        <v>9.1999999999999993</v>
      </c>
      <c r="H126">
        <v>9</v>
      </c>
      <c r="I126" s="17">
        <f t="shared" si="5"/>
        <v>8.6</v>
      </c>
      <c r="J126" s="17">
        <f t="shared" si="6"/>
        <v>9.0989010989010985</v>
      </c>
      <c r="K126" s="2">
        <v>44325</v>
      </c>
      <c r="L126" t="s">
        <v>650</v>
      </c>
      <c r="O126" t="s">
        <v>450</v>
      </c>
      <c r="P126" t="s">
        <v>450</v>
      </c>
      <c r="Q126">
        <v>7.9</v>
      </c>
      <c r="R126">
        <v>8</v>
      </c>
      <c r="S126">
        <v>7.8</v>
      </c>
      <c r="T126">
        <v>7.9</v>
      </c>
      <c r="U126" s="17">
        <f t="shared" si="7"/>
        <v>7.949685534591195</v>
      </c>
      <c r="V126" s="17">
        <f t="shared" si="8"/>
        <v>7.8496815286624209</v>
      </c>
      <c r="W126" s="2">
        <v>44465</v>
      </c>
      <c r="X126" t="s">
        <v>651</v>
      </c>
      <c r="AA126" s="17">
        <f t="shared" si="9"/>
        <v>0.65031446540880467</v>
      </c>
      <c r="AB126" s="17">
        <f t="shared" si="9"/>
        <v>1.2492195702386777</v>
      </c>
    </row>
    <row r="127" spans="1:28" x14ac:dyDescent="0.35">
      <c r="A127" s="1" t="s">
        <v>747</v>
      </c>
      <c r="B127">
        <v>7</v>
      </c>
      <c r="C127">
        <v>16</v>
      </c>
      <c r="D127" s="3" t="s">
        <v>118</v>
      </c>
      <c r="E127">
        <v>16.100000000000001</v>
      </c>
      <c r="F127">
        <v>16</v>
      </c>
      <c r="G127">
        <v>15.4</v>
      </c>
      <c r="H127">
        <v>15.4</v>
      </c>
      <c r="I127" s="17">
        <f t="shared" si="5"/>
        <v>16.049844236760126</v>
      </c>
      <c r="J127" s="17">
        <f t="shared" si="6"/>
        <v>15.400000000000002</v>
      </c>
      <c r="K127" s="2">
        <v>44325</v>
      </c>
      <c r="L127" t="s">
        <v>650</v>
      </c>
      <c r="M127" t="s">
        <v>744</v>
      </c>
      <c r="O127" t="s">
        <v>450</v>
      </c>
      <c r="P127" t="s">
        <v>450</v>
      </c>
      <c r="Q127">
        <v>15.2</v>
      </c>
      <c r="R127">
        <v>15.1</v>
      </c>
      <c r="S127">
        <v>15.3</v>
      </c>
      <c r="T127">
        <v>15</v>
      </c>
      <c r="U127" s="17">
        <f t="shared" si="7"/>
        <v>15.149834983498351</v>
      </c>
      <c r="V127" s="17">
        <f t="shared" si="8"/>
        <v>15.148514851485148</v>
      </c>
      <c r="W127" s="2">
        <v>44465</v>
      </c>
      <c r="X127" t="s">
        <v>651</v>
      </c>
      <c r="Y127" t="s">
        <v>748</v>
      </c>
      <c r="AA127" s="17">
        <f t="shared" si="9"/>
        <v>0.90000925326177494</v>
      </c>
      <c r="AB127" s="17">
        <f t="shared" si="9"/>
        <v>0.25148514851485437</v>
      </c>
    </row>
    <row r="128" spans="1:28" x14ac:dyDescent="0.35">
      <c r="A128" s="1" t="s">
        <v>134</v>
      </c>
      <c r="B128">
        <v>8</v>
      </c>
      <c r="C128">
        <v>1</v>
      </c>
      <c r="D128" s="3" t="s">
        <v>118</v>
      </c>
      <c r="E128">
        <v>10</v>
      </c>
      <c r="F128">
        <v>10.199999999999999</v>
      </c>
      <c r="G128">
        <v>9.3000000000000007</v>
      </c>
      <c r="H128">
        <v>9.5</v>
      </c>
      <c r="I128" s="17">
        <f t="shared" si="5"/>
        <v>10.099009900990097</v>
      </c>
      <c r="J128" s="17">
        <f t="shared" si="6"/>
        <v>9.3989361702127674</v>
      </c>
      <c r="K128" s="2">
        <v>44325</v>
      </c>
      <c r="L128" t="s">
        <v>650</v>
      </c>
      <c r="M128" t="s">
        <v>694</v>
      </c>
      <c r="O128" t="s">
        <v>450</v>
      </c>
      <c r="P128" t="s">
        <v>450</v>
      </c>
      <c r="Q128">
        <v>9.4</v>
      </c>
      <c r="R128">
        <v>9.4</v>
      </c>
      <c r="S128">
        <v>9</v>
      </c>
      <c r="T128">
        <v>9</v>
      </c>
      <c r="U128" s="17">
        <f t="shared" si="7"/>
        <v>9.4</v>
      </c>
      <c r="V128" s="17">
        <f t="shared" si="8"/>
        <v>9</v>
      </c>
      <c r="W128" s="2">
        <v>44465</v>
      </c>
      <c r="X128" t="s">
        <v>651</v>
      </c>
      <c r="Y128" t="s">
        <v>749</v>
      </c>
      <c r="AA128" s="17">
        <f t="shared" si="9"/>
        <v>0.69900990099009697</v>
      </c>
      <c r="AB128" s="17">
        <f t="shared" si="9"/>
        <v>0.39893617021276739</v>
      </c>
    </row>
    <row r="129" spans="1:28" x14ac:dyDescent="0.35">
      <c r="A129" s="1" t="s">
        <v>750</v>
      </c>
      <c r="B129">
        <v>8</v>
      </c>
      <c r="C129">
        <v>2</v>
      </c>
      <c r="D129" s="3" t="s">
        <v>118</v>
      </c>
      <c r="E129">
        <v>8.6999999999999993</v>
      </c>
      <c r="F129">
        <v>8.8000000000000007</v>
      </c>
      <c r="G129">
        <v>9.6999999999999993</v>
      </c>
      <c r="H129">
        <v>9.3000000000000007</v>
      </c>
      <c r="I129" s="17">
        <f t="shared" si="5"/>
        <v>8.7497142857142851</v>
      </c>
      <c r="J129" s="17">
        <f t="shared" si="6"/>
        <v>9.4957894736842121</v>
      </c>
      <c r="K129" s="2">
        <v>44325</v>
      </c>
      <c r="L129" t="s">
        <v>650</v>
      </c>
      <c r="M129" t="s">
        <v>751</v>
      </c>
      <c r="N129" t="s">
        <v>752</v>
      </c>
      <c r="O129" t="s">
        <v>454</v>
      </c>
      <c r="P129" t="s">
        <v>450</v>
      </c>
      <c r="Q129">
        <v>8.3000000000000007</v>
      </c>
      <c r="R129">
        <v>8.4</v>
      </c>
      <c r="S129">
        <v>8.8000000000000007</v>
      </c>
      <c r="T129">
        <v>8.6</v>
      </c>
      <c r="U129" s="17">
        <f t="shared" si="7"/>
        <v>8.3497005988023965</v>
      </c>
      <c r="V129" s="17">
        <f t="shared" si="8"/>
        <v>8.6988505747126439</v>
      </c>
      <c r="W129" s="2">
        <v>44465</v>
      </c>
      <c r="X129" t="s">
        <v>651</v>
      </c>
      <c r="Y129" t="s">
        <v>753</v>
      </c>
      <c r="AA129" s="17">
        <f t="shared" si="9"/>
        <v>0.40001368691188866</v>
      </c>
      <c r="AB129" s="17">
        <f t="shared" si="9"/>
        <v>0.79693889897156822</v>
      </c>
    </row>
    <row r="130" spans="1:28" x14ac:dyDescent="0.35">
      <c r="A130" s="1" t="s">
        <v>143</v>
      </c>
      <c r="B130">
        <v>8</v>
      </c>
      <c r="C130">
        <v>3</v>
      </c>
      <c r="D130" s="3" t="s">
        <v>118</v>
      </c>
      <c r="E130">
        <v>5.4</v>
      </c>
      <c r="F130">
        <v>5.4</v>
      </c>
      <c r="G130">
        <v>5.9</v>
      </c>
      <c r="H130">
        <v>5.7</v>
      </c>
      <c r="I130" s="17">
        <f t="shared" si="5"/>
        <v>5.4</v>
      </c>
      <c r="J130" s="17">
        <f t="shared" si="6"/>
        <v>5.7982758620689658</v>
      </c>
      <c r="K130" s="2">
        <v>44325</v>
      </c>
      <c r="L130" t="s">
        <v>650</v>
      </c>
      <c r="O130" t="s">
        <v>450</v>
      </c>
      <c r="P130" t="s">
        <v>450</v>
      </c>
      <c r="Q130" t="s">
        <v>84</v>
      </c>
      <c r="R130" t="s">
        <v>84</v>
      </c>
      <c r="S130" t="s">
        <v>84</v>
      </c>
      <c r="T130" t="s">
        <v>84</v>
      </c>
      <c r="U130" s="17" t="str">
        <f t="shared" si="7"/>
        <v/>
      </c>
      <c r="V130" s="17" t="str">
        <f t="shared" si="8"/>
        <v/>
      </c>
      <c r="W130" s="2">
        <v>44465</v>
      </c>
      <c r="X130" t="s">
        <v>651</v>
      </c>
      <c r="Y130" t="s">
        <v>662</v>
      </c>
      <c r="AA130" s="17" t="str">
        <f t="shared" si="9"/>
        <v/>
      </c>
      <c r="AB130" s="17" t="str">
        <f t="shared" si="9"/>
        <v/>
      </c>
    </row>
    <row r="131" spans="1:28" x14ac:dyDescent="0.35">
      <c r="A131" s="1" t="s">
        <v>144</v>
      </c>
      <c r="B131">
        <v>8</v>
      </c>
      <c r="C131" s="3">
        <v>4</v>
      </c>
      <c r="D131" s="3" t="s">
        <v>118</v>
      </c>
      <c r="E131">
        <v>11.5</v>
      </c>
      <c r="F131">
        <v>11.5</v>
      </c>
      <c r="G131">
        <v>11.7</v>
      </c>
      <c r="H131">
        <v>11.8</v>
      </c>
      <c r="I131" s="17">
        <f t="shared" ref="I131:I194" si="10">HARMEAN(E131,F131)</f>
        <v>11.5</v>
      </c>
      <c r="J131" s="17">
        <f t="shared" ref="J131:J194" si="11">HARMEAN(G131,H131)</f>
        <v>11.749787234042554</v>
      </c>
      <c r="K131" s="2">
        <v>44325</v>
      </c>
      <c r="L131" t="s">
        <v>650</v>
      </c>
      <c r="O131" t="s">
        <v>450</v>
      </c>
      <c r="P131" t="s">
        <v>450</v>
      </c>
      <c r="Q131">
        <v>11.7</v>
      </c>
      <c r="R131">
        <v>11.5</v>
      </c>
      <c r="S131">
        <v>11.1</v>
      </c>
      <c r="T131">
        <v>11.3</v>
      </c>
      <c r="U131" s="17">
        <f t="shared" ref="U131:U194" si="12">IFERROR(HARMEAN(Q131,R131),"")</f>
        <v>11.599137931034482</v>
      </c>
      <c r="V131" s="17">
        <f t="shared" ref="V131:V194" si="13">IFERROR(HARMEAN(S131,T131),"")</f>
        <v>11.199107142857143</v>
      </c>
      <c r="W131" s="2">
        <v>44465</v>
      </c>
      <c r="X131" t="s">
        <v>651</v>
      </c>
      <c r="AA131" s="17">
        <f t="shared" ref="AA131:AB194" si="14">IFERROR(I131-U131,"")</f>
        <v>-9.9137931034482207E-2</v>
      </c>
      <c r="AB131" s="17">
        <f t="shared" si="14"/>
        <v>0.55068009118541106</v>
      </c>
    </row>
    <row r="132" spans="1:28" x14ac:dyDescent="0.35">
      <c r="A132" s="1" t="s">
        <v>145</v>
      </c>
      <c r="B132">
        <v>8</v>
      </c>
      <c r="C132" s="3">
        <v>5</v>
      </c>
      <c r="D132" s="3" t="s">
        <v>118</v>
      </c>
      <c r="E132">
        <v>10.7</v>
      </c>
      <c r="F132">
        <v>10.8</v>
      </c>
      <c r="G132">
        <v>10.8</v>
      </c>
      <c r="H132">
        <v>11.1</v>
      </c>
      <c r="I132" s="17">
        <f t="shared" si="10"/>
        <v>10.749767441860465</v>
      </c>
      <c r="J132" s="17">
        <f t="shared" si="11"/>
        <v>10.947945205479453</v>
      </c>
      <c r="K132" s="2">
        <v>44325</v>
      </c>
      <c r="L132" t="s">
        <v>650</v>
      </c>
      <c r="M132" t="s">
        <v>754</v>
      </c>
      <c r="O132" t="s">
        <v>450</v>
      </c>
      <c r="P132" t="s">
        <v>450</v>
      </c>
      <c r="Q132">
        <v>10.1</v>
      </c>
      <c r="R132">
        <v>10</v>
      </c>
      <c r="S132">
        <v>10.1</v>
      </c>
      <c r="T132">
        <v>10.199999999999999</v>
      </c>
      <c r="U132" s="17">
        <f t="shared" si="12"/>
        <v>10.049751243781094</v>
      </c>
      <c r="V132" s="17">
        <f t="shared" si="13"/>
        <v>10.14975369458128</v>
      </c>
      <c r="W132" s="2">
        <v>44465</v>
      </c>
      <c r="X132" t="s">
        <v>651</v>
      </c>
      <c r="AA132" s="17">
        <f t="shared" si="14"/>
        <v>0.70001619807937132</v>
      </c>
      <c r="AB132" s="17">
        <f t="shared" si="14"/>
        <v>0.79819151089817275</v>
      </c>
    </row>
    <row r="133" spans="1:28" x14ac:dyDescent="0.35">
      <c r="A133" s="1" t="s">
        <v>146</v>
      </c>
      <c r="B133">
        <v>8</v>
      </c>
      <c r="C133" s="3">
        <v>6</v>
      </c>
      <c r="D133" s="3" t="s">
        <v>118</v>
      </c>
      <c r="E133">
        <v>9.1999999999999993</v>
      </c>
      <c r="F133">
        <v>9.1</v>
      </c>
      <c r="G133">
        <v>9.1</v>
      </c>
      <c r="H133">
        <v>9.1</v>
      </c>
      <c r="I133" s="17">
        <f t="shared" si="10"/>
        <v>9.1497267759562835</v>
      </c>
      <c r="J133" s="17">
        <f t="shared" si="11"/>
        <v>9.1</v>
      </c>
      <c r="K133" s="2">
        <v>44325</v>
      </c>
      <c r="L133" t="s">
        <v>650</v>
      </c>
      <c r="M133" t="s">
        <v>694</v>
      </c>
      <c r="O133" t="s">
        <v>450</v>
      </c>
      <c r="P133" t="s">
        <v>450</v>
      </c>
      <c r="Q133">
        <v>8.4</v>
      </c>
      <c r="R133">
        <v>8.4</v>
      </c>
      <c r="S133">
        <v>7.8</v>
      </c>
      <c r="T133">
        <v>8</v>
      </c>
      <c r="U133" s="17">
        <f t="shared" si="12"/>
        <v>8.4</v>
      </c>
      <c r="V133" s="17">
        <f t="shared" si="13"/>
        <v>7.8987341772151902</v>
      </c>
      <c r="W133" s="2">
        <v>44465</v>
      </c>
      <c r="X133" t="s">
        <v>651</v>
      </c>
      <c r="AA133" s="17">
        <f t="shared" si="14"/>
        <v>0.74972677595628312</v>
      </c>
      <c r="AB133" s="17">
        <f t="shared" si="14"/>
        <v>1.2012658227848094</v>
      </c>
    </row>
    <row r="134" spans="1:28" x14ac:dyDescent="0.35">
      <c r="A134" s="1" t="s">
        <v>147</v>
      </c>
      <c r="B134">
        <v>8</v>
      </c>
      <c r="C134" s="3">
        <v>7</v>
      </c>
      <c r="D134" s="3" t="s">
        <v>118</v>
      </c>
      <c r="E134">
        <v>9.8000000000000007</v>
      </c>
      <c r="F134">
        <v>10</v>
      </c>
      <c r="G134">
        <v>9.6999999999999993</v>
      </c>
      <c r="H134">
        <v>10.1</v>
      </c>
      <c r="I134" s="17">
        <f t="shared" si="10"/>
        <v>9.8989898989898997</v>
      </c>
      <c r="J134" s="17">
        <f t="shared" si="11"/>
        <v>9.8959595959595958</v>
      </c>
      <c r="K134" s="2">
        <v>44325</v>
      </c>
      <c r="L134" t="s">
        <v>650</v>
      </c>
      <c r="O134" t="s">
        <v>450</v>
      </c>
      <c r="P134" t="s">
        <v>450</v>
      </c>
      <c r="Q134">
        <v>9.6</v>
      </c>
      <c r="R134">
        <v>10</v>
      </c>
      <c r="S134">
        <v>10.5</v>
      </c>
      <c r="T134">
        <v>10.4</v>
      </c>
      <c r="U134" s="17">
        <f t="shared" si="12"/>
        <v>9.795918367346939</v>
      </c>
      <c r="V134" s="17">
        <f t="shared" si="13"/>
        <v>10.44976076555024</v>
      </c>
      <c r="W134" s="2">
        <v>44465</v>
      </c>
      <c r="X134" t="s">
        <v>651</v>
      </c>
      <c r="AA134" s="17">
        <f t="shared" si="14"/>
        <v>0.10307153164296068</v>
      </c>
      <c r="AB134" s="17">
        <f t="shared" si="14"/>
        <v>-0.55380116959064374</v>
      </c>
    </row>
    <row r="135" spans="1:28" x14ac:dyDescent="0.35">
      <c r="A135" s="1" t="s">
        <v>148</v>
      </c>
      <c r="B135">
        <v>8</v>
      </c>
      <c r="C135" s="3">
        <v>8</v>
      </c>
      <c r="D135" s="3" t="s">
        <v>118</v>
      </c>
      <c r="E135">
        <v>9.6999999999999993</v>
      </c>
      <c r="F135">
        <v>10.1</v>
      </c>
      <c r="G135">
        <v>9.8000000000000007</v>
      </c>
      <c r="H135">
        <v>10.199999999999999</v>
      </c>
      <c r="I135" s="17">
        <f t="shared" si="10"/>
        <v>9.8959595959595958</v>
      </c>
      <c r="J135" s="17">
        <f t="shared" si="11"/>
        <v>9.9960000000000004</v>
      </c>
      <c r="K135" s="2">
        <v>44325</v>
      </c>
      <c r="L135" t="s">
        <v>650</v>
      </c>
      <c r="O135" t="s">
        <v>450</v>
      </c>
      <c r="P135" t="s">
        <v>450</v>
      </c>
      <c r="Q135">
        <v>9.6</v>
      </c>
      <c r="R135">
        <v>9.5</v>
      </c>
      <c r="S135">
        <v>9.5</v>
      </c>
      <c r="T135">
        <v>9.5</v>
      </c>
      <c r="U135" s="17">
        <f t="shared" si="12"/>
        <v>9.5497382198952874</v>
      </c>
      <c r="V135" s="17">
        <f t="shared" si="13"/>
        <v>9.5</v>
      </c>
      <c r="W135" s="2">
        <v>44465</v>
      </c>
      <c r="X135" t="s">
        <v>651</v>
      </c>
      <c r="AA135" s="17">
        <f t="shared" si="14"/>
        <v>0.34622137606430847</v>
      </c>
      <c r="AB135" s="17">
        <f t="shared" si="14"/>
        <v>0.49600000000000044</v>
      </c>
    </row>
    <row r="136" spans="1:28" x14ac:dyDescent="0.35">
      <c r="A136" s="1" t="s">
        <v>149</v>
      </c>
      <c r="B136">
        <v>8</v>
      </c>
      <c r="C136" s="3">
        <v>9</v>
      </c>
      <c r="D136" s="3" t="s">
        <v>118</v>
      </c>
      <c r="E136">
        <v>9.4</v>
      </c>
      <c r="F136">
        <v>9.1999999999999993</v>
      </c>
      <c r="G136">
        <v>9.1</v>
      </c>
      <c r="H136">
        <v>9.1999999999999993</v>
      </c>
      <c r="I136" s="17">
        <f t="shared" si="10"/>
        <v>9.2989247311827938</v>
      </c>
      <c r="J136" s="17">
        <f t="shared" si="11"/>
        <v>9.1497267759562835</v>
      </c>
      <c r="K136" s="2">
        <v>44325</v>
      </c>
      <c r="L136" t="s">
        <v>650</v>
      </c>
      <c r="O136" t="s">
        <v>443</v>
      </c>
      <c r="P136" t="s">
        <v>450</v>
      </c>
      <c r="Q136">
        <v>8.6</v>
      </c>
      <c r="R136">
        <v>8.5</v>
      </c>
      <c r="S136">
        <v>8.4</v>
      </c>
      <c r="T136">
        <v>8.1</v>
      </c>
      <c r="U136" s="17">
        <f t="shared" si="12"/>
        <v>8.5497076023391809</v>
      </c>
      <c r="V136" s="17">
        <f t="shared" si="13"/>
        <v>8.2472727272727262</v>
      </c>
      <c r="W136" s="2">
        <v>44465</v>
      </c>
      <c r="X136" t="s">
        <v>651</v>
      </c>
      <c r="AA136" s="17">
        <f t="shared" si="14"/>
        <v>0.74921712884361291</v>
      </c>
      <c r="AB136" s="17">
        <f t="shared" si="14"/>
        <v>0.90245404868355728</v>
      </c>
    </row>
    <row r="137" spans="1:28" x14ac:dyDescent="0.35">
      <c r="A137" s="1" t="s">
        <v>135</v>
      </c>
      <c r="B137">
        <v>8</v>
      </c>
      <c r="C137">
        <v>10</v>
      </c>
      <c r="D137" s="3" t="s">
        <v>118</v>
      </c>
      <c r="E137">
        <v>7.2</v>
      </c>
      <c r="F137">
        <v>7.4</v>
      </c>
      <c r="G137">
        <v>7.6</v>
      </c>
      <c r="H137">
        <v>7.5</v>
      </c>
      <c r="I137" s="17">
        <f t="shared" si="10"/>
        <v>7.2986301369863007</v>
      </c>
      <c r="J137" s="17">
        <f t="shared" si="11"/>
        <v>7.5496688741721858</v>
      </c>
      <c r="K137" s="2">
        <v>44325</v>
      </c>
      <c r="L137" t="s">
        <v>650</v>
      </c>
      <c r="M137" t="s">
        <v>542</v>
      </c>
      <c r="O137" t="s">
        <v>443</v>
      </c>
      <c r="P137" t="s">
        <v>450</v>
      </c>
      <c r="Q137">
        <v>6.9</v>
      </c>
      <c r="R137">
        <v>6.7</v>
      </c>
      <c r="S137">
        <v>7</v>
      </c>
      <c r="T137">
        <v>6.8</v>
      </c>
      <c r="U137" s="17">
        <f t="shared" si="12"/>
        <v>6.798529411764707</v>
      </c>
      <c r="V137" s="17">
        <f t="shared" si="13"/>
        <v>6.8985507246376816</v>
      </c>
      <c r="W137" s="2">
        <v>44465</v>
      </c>
      <c r="X137" t="s">
        <v>651</v>
      </c>
      <c r="Y137" t="s">
        <v>755</v>
      </c>
      <c r="AA137" s="17">
        <f t="shared" si="14"/>
        <v>0.50010072522159366</v>
      </c>
      <c r="AB137" s="17">
        <f t="shared" si="14"/>
        <v>0.6511181495345042</v>
      </c>
    </row>
    <row r="138" spans="1:28" x14ac:dyDescent="0.35">
      <c r="A138" s="1" t="s">
        <v>136</v>
      </c>
      <c r="B138">
        <v>8</v>
      </c>
      <c r="C138">
        <v>11</v>
      </c>
      <c r="D138" s="3" t="s">
        <v>118</v>
      </c>
      <c r="E138">
        <v>9.3000000000000007</v>
      </c>
      <c r="F138">
        <v>9.1999999999999993</v>
      </c>
      <c r="G138">
        <v>8.8000000000000007</v>
      </c>
      <c r="H138">
        <v>9.1</v>
      </c>
      <c r="I138" s="17">
        <f t="shared" si="10"/>
        <v>9.2497297297297294</v>
      </c>
      <c r="J138" s="17">
        <f t="shared" si="11"/>
        <v>8.947486033519553</v>
      </c>
      <c r="K138" s="2">
        <v>44325</v>
      </c>
      <c r="L138" t="s">
        <v>650</v>
      </c>
      <c r="O138" t="s">
        <v>450</v>
      </c>
      <c r="P138" t="s">
        <v>450</v>
      </c>
      <c r="Q138">
        <v>8.6999999999999993</v>
      </c>
      <c r="R138">
        <v>8.5</v>
      </c>
      <c r="S138">
        <v>8.6999999999999993</v>
      </c>
      <c r="T138">
        <v>8.4</v>
      </c>
      <c r="U138" s="17">
        <f t="shared" si="12"/>
        <v>8.5988372093023262</v>
      </c>
      <c r="V138" s="17">
        <f t="shared" si="13"/>
        <v>8.5473684210526315</v>
      </c>
      <c r="W138" s="2">
        <v>44465</v>
      </c>
      <c r="X138" t="s">
        <v>651</v>
      </c>
      <c r="AA138" s="17">
        <f t="shared" si="14"/>
        <v>0.6508925204274032</v>
      </c>
      <c r="AB138" s="17">
        <f t="shared" si="14"/>
        <v>0.40011761246692146</v>
      </c>
    </row>
    <row r="139" spans="1:28" x14ac:dyDescent="0.35">
      <c r="A139" s="1" t="s">
        <v>137</v>
      </c>
      <c r="B139">
        <v>8</v>
      </c>
      <c r="C139">
        <v>12</v>
      </c>
      <c r="D139" s="3" t="s">
        <v>118</v>
      </c>
      <c r="E139">
        <v>10.199999999999999</v>
      </c>
      <c r="F139">
        <v>10.199999999999999</v>
      </c>
      <c r="G139">
        <v>10.199999999999999</v>
      </c>
      <c r="H139">
        <v>10.6</v>
      </c>
      <c r="I139" s="17">
        <f t="shared" si="10"/>
        <v>10.199999999999999</v>
      </c>
      <c r="J139" s="17">
        <f t="shared" si="11"/>
        <v>10.396153846153846</v>
      </c>
      <c r="K139" s="2">
        <v>44325</v>
      </c>
      <c r="L139" t="s">
        <v>650</v>
      </c>
      <c r="O139" t="s">
        <v>450</v>
      </c>
      <c r="P139" t="s">
        <v>450</v>
      </c>
      <c r="Q139">
        <v>9.4</v>
      </c>
      <c r="R139">
        <v>9.4</v>
      </c>
      <c r="S139">
        <v>9.4</v>
      </c>
      <c r="T139">
        <v>9.5</v>
      </c>
      <c r="U139" s="17">
        <f t="shared" si="12"/>
        <v>9.4</v>
      </c>
      <c r="V139" s="17">
        <f t="shared" si="13"/>
        <v>9.4497354497354511</v>
      </c>
      <c r="W139" s="2">
        <v>44465</v>
      </c>
      <c r="X139" t="s">
        <v>651</v>
      </c>
      <c r="AA139" s="17">
        <f t="shared" si="14"/>
        <v>0.79999999999999893</v>
      </c>
      <c r="AB139" s="17">
        <f t="shared" si="14"/>
        <v>0.94641839641839454</v>
      </c>
    </row>
    <row r="140" spans="1:28" x14ac:dyDescent="0.35">
      <c r="A140" s="1" t="s">
        <v>138</v>
      </c>
      <c r="B140">
        <v>8</v>
      </c>
      <c r="C140">
        <v>13</v>
      </c>
      <c r="D140" s="3" t="s">
        <v>118</v>
      </c>
      <c r="E140">
        <v>5.8</v>
      </c>
      <c r="F140">
        <v>5.7</v>
      </c>
      <c r="G140">
        <v>6</v>
      </c>
      <c r="H140">
        <v>5.8</v>
      </c>
      <c r="I140" s="17">
        <f t="shared" si="10"/>
        <v>5.7495652173913046</v>
      </c>
      <c r="J140" s="17">
        <f t="shared" si="11"/>
        <v>5.898305084745763</v>
      </c>
      <c r="K140" s="2">
        <v>44325</v>
      </c>
      <c r="L140" t="s">
        <v>650</v>
      </c>
      <c r="M140" t="s">
        <v>754</v>
      </c>
      <c r="O140" t="s">
        <v>450</v>
      </c>
      <c r="P140" t="s">
        <v>450</v>
      </c>
      <c r="Q140" t="s">
        <v>84</v>
      </c>
      <c r="R140" t="s">
        <v>84</v>
      </c>
      <c r="S140" t="s">
        <v>84</v>
      </c>
      <c r="T140" t="s">
        <v>84</v>
      </c>
      <c r="U140" s="17" t="str">
        <f t="shared" si="12"/>
        <v/>
      </c>
      <c r="V140" s="17" t="str">
        <f t="shared" si="13"/>
        <v/>
      </c>
      <c r="W140" s="2">
        <v>44465</v>
      </c>
      <c r="X140" t="s">
        <v>651</v>
      </c>
      <c r="Y140" t="s">
        <v>662</v>
      </c>
      <c r="AA140" s="17" t="str">
        <f t="shared" si="14"/>
        <v/>
      </c>
      <c r="AB140" s="17" t="str">
        <f t="shared" si="14"/>
        <v/>
      </c>
    </row>
    <row r="141" spans="1:28" x14ac:dyDescent="0.35">
      <c r="A141" s="1" t="s">
        <v>416</v>
      </c>
      <c r="B141">
        <v>8</v>
      </c>
      <c r="C141">
        <v>14</v>
      </c>
      <c r="D141" s="3" t="s">
        <v>118</v>
      </c>
      <c r="E141" s="11">
        <v>11.1</v>
      </c>
      <c r="F141" s="11">
        <v>11.3</v>
      </c>
      <c r="G141" s="11">
        <v>11.5</v>
      </c>
      <c r="H141" s="11">
        <v>11.4</v>
      </c>
      <c r="I141" s="17">
        <f t="shared" si="10"/>
        <v>11.199107142857143</v>
      </c>
      <c r="J141" s="17">
        <f t="shared" si="11"/>
        <v>11.449781659388647</v>
      </c>
      <c r="K141" s="2">
        <v>44325</v>
      </c>
      <c r="L141" t="s">
        <v>650</v>
      </c>
      <c r="M141" t="s">
        <v>756</v>
      </c>
      <c r="O141" t="s">
        <v>450</v>
      </c>
      <c r="P141" t="s">
        <v>450</v>
      </c>
      <c r="Q141">
        <v>10.6</v>
      </c>
      <c r="R141">
        <v>10.5</v>
      </c>
      <c r="S141">
        <v>11.1</v>
      </c>
      <c r="T141">
        <v>11</v>
      </c>
      <c r="U141" s="17">
        <f t="shared" si="12"/>
        <v>10.549763033175356</v>
      </c>
      <c r="V141" s="17">
        <f t="shared" si="13"/>
        <v>11.049773755656108</v>
      </c>
      <c r="W141" s="2">
        <v>44465</v>
      </c>
      <c r="X141" t="s">
        <v>651</v>
      </c>
      <c r="AA141" s="17">
        <f t="shared" si="14"/>
        <v>0.64934410968178646</v>
      </c>
      <c r="AB141" s="17">
        <f t="shared" si="14"/>
        <v>0.40000790373253814</v>
      </c>
    </row>
    <row r="142" spans="1:28" x14ac:dyDescent="0.35">
      <c r="A142" s="1" t="s">
        <v>417</v>
      </c>
      <c r="B142">
        <v>8</v>
      </c>
      <c r="C142">
        <v>15</v>
      </c>
      <c r="D142" s="3" t="s">
        <v>118</v>
      </c>
      <c r="E142">
        <v>8.8000000000000007</v>
      </c>
      <c r="F142">
        <v>8.6</v>
      </c>
      <c r="G142">
        <v>8.5</v>
      </c>
      <c r="H142">
        <v>8.3000000000000007</v>
      </c>
      <c r="I142" s="17">
        <f t="shared" si="10"/>
        <v>8.6988505747126439</v>
      </c>
      <c r="J142" s="17">
        <f t="shared" si="11"/>
        <v>8.3988095238095255</v>
      </c>
      <c r="K142" s="2">
        <v>44325</v>
      </c>
      <c r="L142" t="s">
        <v>650</v>
      </c>
      <c r="M142" t="s">
        <v>744</v>
      </c>
      <c r="O142" t="s">
        <v>450</v>
      </c>
      <c r="P142" t="s">
        <v>450</v>
      </c>
      <c r="Q142">
        <v>8.3000000000000007</v>
      </c>
      <c r="R142">
        <v>8.1</v>
      </c>
      <c r="S142">
        <v>7.7</v>
      </c>
      <c r="T142">
        <v>7.8</v>
      </c>
      <c r="U142" s="17">
        <f t="shared" si="12"/>
        <v>8.1987804878048784</v>
      </c>
      <c r="V142" s="17">
        <f t="shared" si="13"/>
        <v>7.7496774193548381</v>
      </c>
      <c r="W142" s="2">
        <v>44465</v>
      </c>
      <c r="X142" t="s">
        <v>651</v>
      </c>
      <c r="AA142" s="17">
        <f t="shared" si="14"/>
        <v>0.50007008690776544</v>
      </c>
      <c r="AB142" s="17">
        <f t="shared" si="14"/>
        <v>0.64913210445468739</v>
      </c>
    </row>
    <row r="143" spans="1:28" x14ac:dyDescent="0.35">
      <c r="A143" s="1" t="s">
        <v>757</v>
      </c>
      <c r="B143">
        <v>8</v>
      </c>
      <c r="C143">
        <v>16</v>
      </c>
      <c r="D143" s="3" t="s">
        <v>118</v>
      </c>
      <c r="E143">
        <v>10.8</v>
      </c>
      <c r="F143">
        <v>10.4</v>
      </c>
      <c r="G143">
        <v>10.5</v>
      </c>
      <c r="H143">
        <v>10.199999999999999</v>
      </c>
      <c r="I143" s="17">
        <f t="shared" si="10"/>
        <v>10.596226415094341</v>
      </c>
      <c r="J143" s="17">
        <f t="shared" si="11"/>
        <v>10.347826086956522</v>
      </c>
      <c r="K143" s="2">
        <v>44325</v>
      </c>
      <c r="L143" t="s">
        <v>650</v>
      </c>
      <c r="M143" t="s">
        <v>720</v>
      </c>
      <c r="O143" t="s">
        <v>450</v>
      </c>
      <c r="P143" t="s">
        <v>450</v>
      </c>
      <c r="Q143">
        <v>10.4</v>
      </c>
      <c r="R143">
        <v>10.5</v>
      </c>
      <c r="S143">
        <v>9.9</v>
      </c>
      <c r="T143">
        <v>10</v>
      </c>
      <c r="U143" s="17">
        <f t="shared" si="12"/>
        <v>10.44976076555024</v>
      </c>
      <c r="V143" s="17">
        <f t="shared" si="13"/>
        <v>9.9497487437185921</v>
      </c>
      <c r="W143" s="2">
        <v>44465</v>
      </c>
      <c r="X143" t="s">
        <v>651</v>
      </c>
      <c r="AA143" s="17">
        <f t="shared" si="14"/>
        <v>0.14646564954410124</v>
      </c>
      <c r="AB143" s="17">
        <f t="shared" si="14"/>
        <v>0.39807734323792943</v>
      </c>
    </row>
    <row r="144" spans="1:28" x14ac:dyDescent="0.35">
      <c r="A144" s="1" t="s">
        <v>150</v>
      </c>
      <c r="B144">
        <v>9</v>
      </c>
      <c r="C144">
        <v>1</v>
      </c>
      <c r="D144" s="3" t="s">
        <v>118</v>
      </c>
      <c r="E144">
        <v>9.4</v>
      </c>
      <c r="F144">
        <v>9.5</v>
      </c>
      <c r="G144">
        <v>9.5</v>
      </c>
      <c r="H144">
        <v>9.6</v>
      </c>
      <c r="I144" s="17">
        <f t="shared" si="10"/>
        <v>9.4497354497354511</v>
      </c>
      <c r="J144" s="17">
        <f t="shared" si="11"/>
        <v>9.5497382198952874</v>
      </c>
      <c r="K144" s="2">
        <v>44325</v>
      </c>
      <c r="L144" t="s">
        <v>650</v>
      </c>
      <c r="O144" t="s">
        <v>454</v>
      </c>
      <c r="P144" t="s">
        <v>446</v>
      </c>
      <c r="Q144">
        <v>8.1</v>
      </c>
      <c r="R144">
        <v>7.6</v>
      </c>
      <c r="S144">
        <v>7.7</v>
      </c>
      <c r="T144">
        <v>8</v>
      </c>
      <c r="U144" s="17">
        <f t="shared" si="12"/>
        <v>7.8420382165605087</v>
      </c>
      <c r="V144" s="17">
        <f t="shared" si="13"/>
        <v>7.8471337579617835</v>
      </c>
      <c r="W144" s="2">
        <v>44465</v>
      </c>
      <c r="X144" t="s">
        <v>651</v>
      </c>
      <c r="Y144" t="s">
        <v>758</v>
      </c>
      <c r="AA144" s="17">
        <f t="shared" si="14"/>
        <v>1.6076972331749424</v>
      </c>
      <c r="AB144" s="17">
        <f t="shared" si="14"/>
        <v>1.7026044619335039</v>
      </c>
    </row>
    <row r="145" spans="1:28" x14ac:dyDescent="0.35">
      <c r="A145" s="1" t="s">
        <v>158</v>
      </c>
      <c r="B145">
        <v>9</v>
      </c>
      <c r="C145">
        <v>2</v>
      </c>
      <c r="D145" s="3" t="s">
        <v>118</v>
      </c>
      <c r="E145">
        <v>8.9</v>
      </c>
      <c r="F145">
        <v>8.9</v>
      </c>
      <c r="G145">
        <v>8.8000000000000007</v>
      </c>
      <c r="H145">
        <v>9</v>
      </c>
      <c r="I145" s="17">
        <f t="shared" si="10"/>
        <v>8.9</v>
      </c>
      <c r="J145" s="17">
        <f t="shared" si="11"/>
        <v>8.8988764044943824</v>
      </c>
      <c r="K145" s="2">
        <v>44325</v>
      </c>
      <c r="L145" t="s">
        <v>650</v>
      </c>
      <c r="O145" t="s">
        <v>759</v>
      </c>
      <c r="P145" t="s">
        <v>443</v>
      </c>
      <c r="Q145">
        <v>8.5</v>
      </c>
      <c r="R145">
        <v>8.1</v>
      </c>
      <c r="S145">
        <v>8.9</v>
      </c>
      <c r="T145">
        <v>8.5</v>
      </c>
      <c r="U145" s="17">
        <f t="shared" si="12"/>
        <v>8.2951807228915655</v>
      </c>
      <c r="V145" s="17">
        <f t="shared" si="13"/>
        <v>8.6954022988505741</v>
      </c>
      <c r="W145" s="2">
        <v>44465</v>
      </c>
      <c r="X145" t="s">
        <v>651</v>
      </c>
      <c r="AA145" s="17">
        <f t="shared" si="14"/>
        <v>0.60481927710843486</v>
      </c>
      <c r="AB145" s="17">
        <f t="shared" si="14"/>
        <v>0.2034741056438083</v>
      </c>
    </row>
    <row r="146" spans="1:28" x14ac:dyDescent="0.35">
      <c r="A146" s="1" t="s">
        <v>159</v>
      </c>
      <c r="B146">
        <v>9</v>
      </c>
      <c r="C146">
        <v>3</v>
      </c>
      <c r="D146" s="3" t="s">
        <v>118</v>
      </c>
      <c r="E146">
        <v>10.1</v>
      </c>
      <c r="F146">
        <v>10</v>
      </c>
      <c r="G146">
        <v>10.199999999999999</v>
      </c>
      <c r="H146">
        <v>10.5</v>
      </c>
      <c r="I146" s="17">
        <f t="shared" si="10"/>
        <v>10.049751243781094</v>
      </c>
      <c r="J146" s="17">
        <f t="shared" si="11"/>
        <v>10.347826086956522</v>
      </c>
      <c r="K146" s="2">
        <v>44325</v>
      </c>
      <c r="L146" t="s">
        <v>650</v>
      </c>
      <c r="M146" t="s">
        <v>682</v>
      </c>
      <c r="O146" t="s">
        <v>450</v>
      </c>
      <c r="P146" t="s">
        <v>450</v>
      </c>
      <c r="Q146">
        <v>7</v>
      </c>
      <c r="R146">
        <v>6.8</v>
      </c>
      <c r="S146">
        <v>7.3</v>
      </c>
      <c r="T146">
        <v>7.5</v>
      </c>
      <c r="U146" s="17">
        <f t="shared" si="12"/>
        <v>6.8985507246376816</v>
      </c>
      <c r="V146" s="17">
        <f t="shared" si="13"/>
        <v>7.39864864864865</v>
      </c>
      <c r="W146" s="2">
        <v>44465</v>
      </c>
      <c r="X146" t="s">
        <v>651</v>
      </c>
      <c r="Y146" t="s">
        <v>760</v>
      </c>
      <c r="AA146" s="17">
        <f t="shared" si="14"/>
        <v>3.151200519143412</v>
      </c>
      <c r="AB146" s="17">
        <f t="shared" si="14"/>
        <v>2.9491774383078715</v>
      </c>
    </row>
    <row r="147" spans="1:28" x14ac:dyDescent="0.35">
      <c r="A147" s="1" t="s">
        <v>160</v>
      </c>
      <c r="B147">
        <v>9</v>
      </c>
      <c r="C147" s="3">
        <v>4</v>
      </c>
      <c r="D147" s="3" t="s">
        <v>118</v>
      </c>
      <c r="E147">
        <v>13.4</v>
      </c>
      <c r="F147">
        <v>13.2</v>
      </c>
      <c r="G147">
        <v>13.9</v>
      </c>
      <c r="H147">
        <v>14.1</v>
      </c>
      <c r="I147" s="17">
        <f t="shared" si="10"/>
        <v>13.299248120300753</v>
      </c>
      <c r="J147" s="17">
        <f t="shared" si="11"/>
        <v>13.999285714285715</v>
      </c>
      <c r="K147" s="2">
        <v>44325</v>
      </c>
      <c r="L147" t="s">
        <v>650</v>
      </c>
      <c r="M147" t="s">
        <v>694</v>
      </c>
      <c r="O147" t="s">
        <v>443</v>
      </c>
      <c r="P147" t="s">
        <v>443</v>
      </c>
      <c r="Q147">
        <v>14.3</v>
      </c>
      <c r="S147">
        <v>13.9</v>
      </c>
      <c r="U147" s="17">
        <f t="shared" si="12"/>
        <v>14.300000000000002</v>
      </c>
      <c r="V147" s="17">
        <f t="shared" si="13"/>
        <v>13.9</v>
      </c>
      <c r="W147" s="2">
        <v>44465</v>
      </c>
      <c r="X147" t="s">
        <v>651</v>
      </c>
      <c r="Y147" t="s">
        <v>761</v>
      </c>
      <c r="AA147" s="19">
        <f t="shared" si="14"/>
        <v>-1.0007518796992496</v>
      </c>
      <c r="AB147" s="19">
        <f t="shared" si="14"/>
        <v>9.9285714285715088E-2</v>
      </c>
    </row>
    <row r="148" spans="1:28" x14ac:dyDescent="0.35">
      <c r="A148" s="1" t="s">
        <v>161</v>
      </c>
      <c r="B148">
        <v>9</v>
      </c>
      <c r="C148" s="3">
        <v>5</v>
      </c>
      <c r="D148" s="3" t="s">
        <v>118</v>
      </c>
      <c r="E148">
        <v>7.7</v>
      </c>
      <c r="F148">
        <v>7.4</v>
      </c>
      <c r="G148">
        <v>8.1999999999999993</v>
      </c>
      <c r="H148">
        <v>7.9</v>
      </c>
      <c r="I148" s="17">
        <f t="shared" si="10"/>
        <v>7.5470198675496691</v>
      </c>
      <c r="J148" s="17">
        <f t="shared" si="11"/>
        <v>8.047204968944099</v>
      </c>
      <c r="K148" s="2">
        <v>44325</v>
      </c>
      <c r="L148" t="s">
        <v>650</v>
      </c>
      <c r="O148" t="s">
        <v>446</v>
      </c>
      <c r="P148" t="s">
        <v>446</v>
      </c>
      <c r="Q148">
        <v>6</v>
      </c>
      <c r="R148">
        <v>6</v>
      </c>
      <c r="S148">
        <v>6</v>
      </c>
      <c r="T148">
        <v>6</v>
      </c>
      <c r="U148" s="17">
        <f t="shared" si="12"/>
        <v>6</v>
      </c>
      <c r="V148" s="17">
        <f t="shared" si="13"/>
        <v>6</v>
      </c>
      <c r="W148" s="2">
        <v>44465</v>
      </c>
      <c r="X148" t="s">
        <v>651</v>
      </c>
      <c r="AA148" s="17">
        <f t="shared" si="14"/>
        <v>1.5470198675496691</v>
      </c>
      <c r="AB148" s="17">
        <f t="shared" si="14"/>
        <v>2.047204968944099</v>
      </c>
    </row>
    <row r="149" spans="1:28" x14ac:dyDescent="0.35">
      <c r="A149" s="1" t="s">
        <v>162</v>
      </c>
      <c r="B149">
        <v>9</v>
      </c>
      <c r="C149" s="3">
        <v>6</v>
      </c>
      <c r="D149" s="3" t="s">
        <v>118</v>
      </c>
      <c r="E149">
        <v>8.1</v>
      </c>
      <c r="F149">
        <v>8</v>
      </c>
      <c r="G149">
        <v>9</v>
      </c>
      <c r="H149">
        <v>9.1</v>
      </c>
      <c r="I149" s="17">
        <f t="shared" si="10"/>
        <v>8.0496894409937898</v>
      </c>
      <c r="J149" s="17">
        <f t="shared" si="11"/>
        <v>9.0497237569060776</v>
      </c>
      <c r="K149" s="2">
        <v>44325</v>
      </c>
      <c r="L149" t="s">
        <v>650</v>
      </c>
      <c r="O149" t="s">
        <v>450</v>
      </c>
      <c r="P149" t="s">
        <v>443</v>
      </c>
      <c r="Q149">
        <v>7.4</v>
      </c>
      <c r="R149">
        <v>7.1</v>
      </c>
      <c r="S149">
        <v>7.5</v>
      </c>
      <c r="T149">
        <v>7.1</v>
      </c>
      <c r="U149" s="17">
        <f t="shared" si="12"/>
        <v>7.2468965517241379</v>
      </c>
      <c r="V149" s="17">
        <f t="shared" si="13"/>
        <v>7.2945205479452051</v>
      </c>
      <c r="W149" s="2">
        <v>44465</v>
      </c>
      <c r="X149" t="s">
        <v>651</v>
      </c>
      <c r="Y149" t="s">
        <v>762</v>
      </c>
      <c r="AA149" s="17">
        <f t="shared" si="14"/>
        <v>0.80279288926965187</v>
      </c>
      <c r="AB149" s="17">
        <f t="shared" si="14"/>
        <v>1.7552032089608725</v>
      </c>
    </row>
    <row r="150" spans="1:28" x14ac:dyDescent="0.35">
      <c r="A150" s="1" t="s">
        <v>163</v>
      </c>
      <c r="B150">
        <v>9</v>
      </c>
      <c r="C150" s="3">
        <v>7</v>
      </c>
      <c r="D150" s="3" t="s">
        <v>118</v>
      </c>
      <c r="E150">
        <v>11.9</v>
      </c>
      <c r="F150">
        <v>12.1</v>
      </c>
      <c r="G150">
        <v>12.5</v>
      </c>
      <c r="H150">
        <v>12.1</v>
      </c>
      <c r="I150" s="17">
        <f t="shared" si="10"/>
        <v>11.999166666666667</v>
      </c>
      <c r="J150" s="17">
        <f t="shared" si="11"/>
        <v>12.296747967479673</v>
      </c>
      <c r="K150" s="2">
        <v>44325</v>
      </c>
      <c r="L150" t="s">
        <v>650</v>
      </c>
      <c r="O150" t="s">
        <v>450</v>
      </c>
      <c r="P150" t="s">
        <v>450</v>
      </c>
      <c r="Q150">
        <v>11.4</v>
      </c>
      <c r="R150">
        <v>11.1</v>
      </c>
      <c r="S150">
        <v>11.8</v>
      </c>
      <c r="T150">
        <v>11.9</v>
      </c>
      <c r="U150" s="17">
        <f t="shared" si="12"/>
        <v>11.247999999999999</v>
      </c>
      <c r="V150" s="17">
        <f t="shared" si="13"/>
        <v>11.849789029535867</v>
      </c>
      <c r="W150" s="2">
        <v>44465</v>
      </c>
      <c r="X150" t="s">
        <v>651</v>
      </c>
      <c r="AA150" s="17">
        <f t="shared" si="14"/>
        <v>0.75116666666666809</v>
      </c>
      <c r="AB150" s="17">
        <f t="shared" si="14"/>
        <v>0.44695893794380659</v>
      </c>
    </row>
    <row r="151" spans="1:28" x14ac:dyDescent="0.35">
      <c r="A151" s="1" t="s">
        <v>164</v>
      </c>
      <c r="B151">
        <v>9</v>
      </c>
      <c r="C151" s="3">
        <v>8</v>
      </c>
      <c r="D151" s="3" t="s">
        <v>118</v>
      </c>
      <c r="E151">
        <v>13.6</v>
      </c>
      <c r="F151">
        <v>13.5</v>
      </c>
      <c r="G151">
        <v>12.9</v>
      </c>
      <c r="H151">
        <v>12.9</v>
      </c>
      <c r="I151" s="17">
        <f t="shared" si="10"/>
        <v>13.549815498154981</v>
      </c>
      <c r="J151" s="17">
        <f t="shared" si="11"/>
        <v>12.9</v>
      </c>
      <c r="K151" s="2">
        <v>44325</v>
      </c>
      <c r="L151" t="s">
        <v>650</v>
      </c>
      <c r="O151" t="s">
        <v>443</v>
      </c>
      <c r="P151" t="s">
        <v>450</v>
      </c>
      <c r="Q151">
        <v>13</v>
      </c>
      <c r="R151">
        <v>12.7</v>
      </c>
      <c r="S151">
        <v>12.5</v>
      </c>
      <c r="T151">
        <v>12.2</v>
      </c>
      <c r="U151" s="17">
        <f t="shared" si="12"/>
        <v>12.848249027237355</v>
      </c>
      <c r="V151" s="17">
        <f t="shared" si="13"/>
        <v>12.348178137651821</v>
      </c>
      <c r="W151" s="2">
        <v>44465</v>
      </c>
      <c r="X151" t="s">
        <v>651</v>
      </c>
      <c r="Y151" t="s">
        <v>653</v>
      </c>
      <c r="AA151" s="17">
        <f t="shared" si="14"/>
        <v>0.70156647091762636</v>
      </c>
      <c r="AB151" s="17">
        <f t="shared" si="14"/>
        <v>0.55182186234817898</v>
      </c>
    </row>
    <row r="152" spans="1:28" x14ac:dyDescent="0.35">
      <c r="A152" s="1" t="s">
        <v>165</v>
      </c>
      <c r="B152">
        <v>9</v>
      </c>
      <c r="C152" s="3">
        <v>9</v>
      </c>
      <c r="D152" s="3" t="s">
        <v>118</v>
      </c>
      <c r="E152">
        <v>7.4</v>
      </c>
      <c r="F152">
        <v>7.1</v>
      </c>
      <c r="G152">
        <v>6.5</v>
      </c>
      <c r="H152">
        <v>6.4</v>
      </c>
      <c r="I152" s="17">
        <f t="shared" si="10"/>
        <v>7.2468965517241379</v>
      </c>
      <c r="J152" s="17">
        <f t="shared" si="11"/>
        <v>6.4496124031007751</v>
      </c>
      <c r="K152" s="2">
        <v>44325</v>
      </c>
      <c r="L152" t="s">
        <v>650</v>
      </c>
      <c r="M152" t="s">
        <v>694</v>
      </c>
      <c r="O152" t="s">
        <v>450</v>
      </c>
      <c r="P152" t="s">
        <v>450</v>
      </c>
      <c r="Q152">
        <v>6.9</v>
      </c>
      <c r="R152">
        <v>6.7</v>
      </c>
      <c r="S152">
        <v>6.4</v>
      </c>
      <c r="T152">
        <v>6.5</v>
      </c>
      <c r="U152" s="17">
        <f t="shared" si="12"/>
        <v>6.798529411764707</v>
      </c>
      <c r="V152" s="17">
        <f t="shared" si="13"/>
        <v>6.4496124031007751</v>
      </c>
      <c r="W152" s="2">
        <v>44465</v>
      </c>
      <c r="X152" t="s">
        <v>651</v>
      </c>
      <c r="AA152" s="17">
        <f t="shared" si="14"/>
        <v>0.44836713995943089</v>
      </c>
      <c r="AB152" s="17">
        <f t="shared" si="14"/>
        <v>0</v>
      </c>
    </row>
    <row r="153" spans="1:28" x14ac:dyDescent="0.35">
      <c r="A153" s="1" t="s">
        <v>151</v>
      </c>
      <c r="B153">
        <v>9</v>
      </c>
      <c r="C153">
        <v>10</v>
      </c>
      <c r="D153" s="3" t="s">
        <v>118</v>
      </c>
      <c r="E153">
        <v>4</v>
      </c>
      <c r="F153">
        <v>4</v>
      </c>
      <c r="G153">
        <v>4.4000000000000004</v>
      </c>
      <c r="H153">
        <v>4.2</v>
      </c>
      <c r="I153" s="17">
        <f t="shared" si="10"/>
        <v>4</v>
      </c>
      <c r="J153" s="17">
        <f t="shared" si="11"/>
        <v>4.297674418604652</v>
      </c>
      <c r="K153" s="2">
        <v>44325</v>
      </c>
      <c r="L153" t="s">
        <v>650</v>
      </c>
      <c r="M153" t="s">
        <v>763</v>
      </c>
      <c r="O153" t="s">
        <v>450</v>
      </c>
      <c r="P153" t="s">
        <v>450</v>
      </c>
      <c r="Q153">
        <v>3.2</v>
      </c>
      <c r="R153">
        <v>3</v>
      </c>
      <c r="S153">
        <v>3.2</v>
      </c>
      <c r="T153">
        <v>3</v>
      </c>
      <c r="U153" s="17">
        <f t="shared" si="12"/>
        <v>3.0967741935483875</v>
      </c>
      <c r="V153" s="17">
        <f t="shared" si="13"/>
        <v>3.0967741935483875</v>
      </c>
      <c r="W153" s="2">
        <v>44465</v>
      </c>
      <c r="X153" t="s">
        <v>651</v>
      </c>
      <c r="AA153" s="17">
        <f t="shared" si="14"/>
        <v>0.90322580645161255</v>
      </c>
      <c r="AB153" s="17">
        <f t="shared" si="14"/>
        <v>1.2009002250562646</v>
      </c>
    </row>
    <row r="154" spans="1:28" x14ac:dyDescent="0.35">
      <c r="A154" s="1" t="s">
        <v>152</v>
      </c>
      <c r="B154">
        <v>9</v>
      </c>
      <c r="C154">
        <v>11</v>
      </c>
      <c r="D154" s="3" t="s">
        <v>118</v>
      </c>
      <c r="E154">
        <v>11</v>
      </c>
      <c r="F154">
        <v>11.2</v>
      </c>
      <c r="G154">
        <v>11</v>
      </c>
      <c r="H154">
        <v>10.8</v>
      </c>
      <c r="I154" s="17">
        <f t="shared" si="10"/>
        <v>11.099099099099099</v>
      </c>
      <c r="J154" s="17">
        <f t="shared" si="11"/>
        <v>10.899082568807339</v>
      </c>
      <c r="K154" s="2">
        <v>44325</v>
      </c>
      <c r="L154" t="s">
        <v>650</v>
      </c>
      <c r="O154" t="s">
        <v>443</v>
      </c>
      <c r="P154" t="s">
        <v>450</v>
      </c>
      <c r="Q154">
        <v>10.7</v>
      </c>
      <c r="R154">
        <v>10.5</v>
      </c>
      <c r="S154">
        <v>10.5</v>
      </c>
      <c r="T154">
        <v>10.6</v>
      </c>
      <c r="U154" s="17">
        <f t="shared" si="12"/>
        <v>10.599056603773585</v>
      </c>
      <c r="V154" s="17">
        <f t="shared" si="13"/>
        <v>10.549763033175356</v>
      </c>
      <c r="W154" s="2">
        <v>44465</v>
      </c>
      <c r="X154" t="s">
        <v>651</v>
      </c>
      <c r="AA154" s="17">
        <f t="shared" si="14"/>
        <v>0.50004249532551448</v>
      </c>
      <c r="AB154" s="17">
        <f t="shared" si="14"/>
        <v>0.3493195356319827</v>
      </c>
    </row>
    <row r="155" spans="1:28" x14ac:dyDescent="0.35">
      <c r="A155" s="1" t="s">
        <v>153</v>
      </c>
      <c r="B155">
        <v>9</v>
      </c>
      <c r="C155">
        <v>12</v>
      </c>
      <c r="D155" s="3" t="s">
        <v>118</v>
      </c>
      <c r="E155">
        <v>12.1</v>
      </c>
      <c r="F155">
        <v>12.3</v>
      </c>
      <c r="G155">
        <v>11.3</v>
      </c>
      <c r="H155">
        <v>11.4</v>
      </c>
      <c r="I155" s="17">
        <f t="shared" si="10"/>
        <v>12.199180327868852</v>
      </c>
      <c r="J155" s="17">
        <f t="shared" si="11"/>
        <v>11.349779735682819</v>
      </c>
      <c r="K155" s="2">
        <v>44325</v>
      </c>
      <c r="L155" t="s">
        <v>650</v>
      </c>
      <c r="O155" t="s">
        <v>443</v>
      </c>
      <c r="P155" t="s">
        <v>443</v>
      </c>
      <c r="Q155">
        <v>11.7</v>
      </c>
      <c r="R155">
        <v>11.6</v>
      </c>
      <c r="S155">
        <v>11.4</v>
      </c>
      <c r="T155">
        <v>11.2</v>
      </c>
      <c r="U155" s="17">
        <f t="shared" si="12"/>
        <v>11.649785407725322</v>
      </c>
      <c r="V155" s="17">
        <f t="shared" si="13"/>
        <v>11.299115044247786</v>
      </c>
      <c r="W155" s="2">
        <v>44465</v>
      </c>
      <c r="X155" t="s">
        <v>651</v>
      </c>
      <c r="AA155" s="17">
        <f t="shared" si="14"/>
        <v>0.54939492014353064</v>
      </c>
      <c r="AB155" s="17">
        <f t="shared" si="14"/>
        <v>5.0664691435033049E-2</v>
      </c>
    </row>
    <row r="156" spans="1:28" x14ac:dyDescent="0.35">
      <c r="A156" s="1" t="s">
        <v>154</v>
      </c>
      <c r="B156">
        <v>9</v>
      </c>
      <c r="C156">
        <v>13</v>
      </c>
      <c r="D156" s="3" t="s">
        <v>118</v>
      </c>
      <c r="E156">
        <v>5.4</v>
      </c>
      <c r="F156">
        <v>5.2</v>
      </c>
      <c r="G156">
        <v>5.3</v>
      </c>
      <c r="H156">
        <v>5.3</v>
      </c>
      <c r="I156" s="17">
        <f t="shared" si="10"/>
        <v>5.2981132075471704</v>
      </c>
      <c r="J156" s="17">
        <f t="shared" si="11"/>
        <v>5.3</v>
      </c>
      <c r="K156" s="2">
        <v>44325</v>
      </c>
      <c r="L156" t="s">
        <v>650</v>
      </c>
      <c r="M156" t="s">
        <v>764</v>
      </c>
      <c r="O156" t="s">
        <v>450</v>
      </c>
      <c r="P156" t="s">
        <v>450</v>
      </c>
      <c r="Q156">
        <v>5.3</v>
      </c>
      <c r="R156">
        <v>5.0999999999999996</v>
      </c>
      <c r="S156">
        <v>4.9000000000000004</v>
      </c>
      <c r="T156">
        <v>4.8</v>
      </c>
      <c r="U156" s="17">
        <f t="shared" si="12"/>
        <v>5.1980769230769228</v>
      </c>
      <c r="V156" s="17">
        <f t="shared" si="13"/>
        <v>4.8494845360824748</v>
      </c>
      <c r="W156" s="2">
        <v>44465</v>
      </c>
      <c r="X156" t="s">
        <v>651</v>
      </c>
      <c r="AA156" s="17">
        <f t="shared" si="14"/>
        <v>0.10003628447024759</v>
      </c>
      <c r="AB156" s="17">
        <f t="shared" si="14"/>
        <v>0.45051546391752506</v>
      </c>
    </row>
    <row r="157" spans="1:28" x14ac:dyDescent="0.35">
      <c r="A157" s="1" t="s">
        <v>155</v>
      </c>
      <c r="B157">
        <v>9</v>
      </c>
      <c r="C157">
        <v>14</v>
      </c>
      <c r="D157" s="3" t="s">
        <v>118</v>
      </c>
      <c r="E157">
        <v>7.7</v>
      </c>
      <c r="F157">
        <v>7.9</v>
      </c>
      <c r="G157">
        <v>8.4</v>
      </c>
      <c r="H157">
        <v>8.5</v>
      </c>
      <c r="I157" s="17">
        <f t="shared" si="10"/>
        <v>7.7987179487179503</v>
      </c>
      <c r="J157" s="17">
        <f t="shared" si="11"/>
        <v>8.449704142011834</v>
      </c>
      <c r="K157" s="2">
        <v>44325</v>
      </c>
      <c r="L157" t="s">
        <v>650</v>
      </c>
      <c r="O157" t="s">
        <v>450</v>
      </c>
      <c r="P157" t="s">
        <v>450</v>
      </c>
      <c r="Q157">
        <v>6</v>
      </c>
      <c r="R157">
        <v>6</v>
      </c>
      <c r="S157">
        <v>6.9</v>
      </c>
      <c r="T157">
        <v>6.6</v>
      </c>
      <c r="U157" s="17">
        <f t="shared" si="12"/>
        <v>6</v>
      </c>
      <c r="V157" s="17">
        <f t="shared" si="13"/>
        <v>6.7466666666666661</v>
      </c>
      <c r="W157" s="2">
        <v>44465</v>
      </c>
      <c r="X157" t="s">
        <v>651</v>
      </c>
      <c r="AA157" s="17">
        <f t="shared" si="14"/>
        <v>1.7987179487179503</v>
      </c>
      <c r="AB157" s="17">
        <f t="shared" si="14"/>
        <v>1.7030374753451678</v>
      </c>
    </row>
    <row r="158" spans="1:28" x14ac:dyDescent="0.35">
      <c r="A158" s="1" t="s">
        <v>156</v>
      </c>
      <c r="B158">
        <v>9</v>
      </c>
      <c r="C158">
        <v>15</v>
      </c>
      <c r="D158" s="3" t="s">
        <v>118</v>
      </c>
      <c r="E158">
        <v>11.2</v>
      </c>
      <c r="F158">
        <v>11</v>
      </c>
      <c r="G158">
        <v>11.7</v>
      </c>
      <c r="H158">
        <v>11.4</v>
      </c>
      <c r="I158" s="17">
        <f t="shared" si="10"/>
        <v>11.099099099099099</v>
      </c>
      <c r="J158" s="17">
        <f t="shared" si="11"/>
        <v>11.548051948051949</v>
      </c>
      <c r="K158" s="2">
        <v>44325</v>
      </c>
      <c r="L158" t="s">
        <v>650</v>
      </c>
      <c r="M158" t="s">
        <v>765</v>
      </c>
      <c r="O158" t="s">
        <v>450</v>
      </c>
      <c r="P158" t="s">
        <v>450</v>
      </c>
      <c r="Q158">
        <v>10.6</v>
      </c>
      <c r="R158">
        <v>10.4</v>
      </c>
      <c r="S158">
        <v>10.9</v>
      </c>
      <c r="T158">
        <v>10.7</v>
      </c>
      <c r="U158" s="17">
        <f t="shared" si="12"/>
        <v>10.499047619047619</v>
      </c>
      <c r="V158" s="17">
        <f t="shared" si="13"/>
        <v>10.799074074074074</v>
      </c>
      <c r="W158" s="2">
        <v>44465</v>
      </c>
      <c r="X158" t="s">
        <v>651</v>
      </c>
      <c r="Y158" t="s">
        <v>766</v>
      </c>
      <c r="AA158" s="17">
        <f t="shared" si="14"/>
        <v>0.60005148005148001</v>
      </c>
      <c r="AB158" s="17">
        <f t="shared" si="14"/>
        <v>0.74897787397787496</v>
      </c>
    </row>
    <row r="159" spans="1:28" x14ac:dyDescent="0.35">
      <c r="A159" s="1" t="s">
        <v>157</v>
      </c>
      <c r="B159">
        <v>9</v>
      </c>
      <c r="C159">
        <v>16</v>
      </c>
      <c r="D159" s="3" t="s">
        <v>118</v>
      </c>
      <c r="E159">
        <v>15.8</v>
      </c>
      <c r="F159">
        <v>15.6</v>
      </c>
      <c r="G159">
        <v>15.2</v>
      </c>
      <c r="H159">
        <v>15.4</v>
      </c>
      <c r="I159" s="17">
        <f t="shared" si="10"/>
        <v>15.699363057324842</v>
      </c>
      <c r="J159" s="17">
        <f t="shared" si="11"/>
        <v>15.299346405228757</v>
      </c>
      <c r="K159" s="2">
        <v>44325</v>
      </c>
      <c r="L159" t="s">
        <v>650</v>
      </c>
      <c r="O159" t="s">
        <v>443</v>
      </c>
      <c r="P159" t="s">
        <v>450</v>
      </c>
      <c r="Q159">
        <v>15</v>
      </c>
      <c r="R159">
        <v>14.6</v>
      </c>
      <c r="S159">
        <v>14.3</v>
      </c>
      <c r="T159">
        <v>14.3</v>
      </c>
      <c r="U159" s="17">
        <f t="shared" si="12"/>
        <v>14.7972972972973</v>
      </c>
      <c r="V159" s="17">
        <f t="shared" si="13"/>
        <v>14.300000000000002</v>
      </c>
      <c r="W159" s="2">
        <v>44465</v>
      </c>
      <c r="X159" t="s">
        <v>651</v>
      </c>
      <c r="AA159" s="17">
        <f t="shared" si="14"/>
        <v>0.90206576002754169</v>
      </c>
      <c r="AB159" s="17">
        <f t="shared" si="14"/>
        <v>0.99934640522875462</v>
      </c>
    </row>
    <row r="160" spans="1:28" x14ac:dyDescent="0.35">
      <c r="A160" s="1" t="s">
        <v>767</v>
      </c>
      <c r="B160">
        <v>10</v>
      </c>
      <c r="C160">
        <v>1</v>
      </c>
      <c r="D160" s="3" t="s">
        <v>167</v>
      </c>
      <c r="E160">
        <v>11.4</v>
      </c>
      <c r="F160">
        <v>11.2</v>
      </c>
      <c r="G160">
        <v>11.2</v>
      </c>
      <c r="H160">
        <v>11.1</v>
      </c>
      <c r="I160" s="17">
        <f t="shared" si="10"/>
        <v>11.299115044247786</v>
      </c>
      <c r="J160" s="17">
        <f t="shared" si="11"/>
        <v>11.149775784753363</v>
      </c>
      <c r="K160" s="2">
        <v>44327</v>
      </c>
      <c r="L160" t="s">
        <v>650</v>
      </c>
      <c r="O160" t="s">
        <v>464</v>
      </c>
      <c r="P160" t="s">
        <v>464</v>
      </c>
      <c r="U160" s="17" t="str">
        <f t="shared" si="12"/>
        <v/>
      </c>
      <c r="V160" s="17" t="str">
        <f t="shared" si="13"/>
        <v/>
      </c>
      <c r="W160" s="2"/>
      <c r="AA160" s="17" t="str">
        <f t="shared" si="14"/>
        <v/>
      </c>
      <c r="AB160" s="17" t="str">
        <f t="shared" si="14"/>
        <v/>
      </c>
    </row>
    <row r="161" spans="1:28" x14ac:dyDescent="0.35">
      <c r="A161" s="1" t="s">
        <v>768</v>
      </c>
      <c r="B161">
        <v>10</v>
      </c>
      <c r="C161">
        <v>1</v>
      </c>
      <c r="D161" s="3" t="s">
        <v>167</v>
      </c>
      <c r="E161">
        <v>10.199999999999999</v>
      </c>
      <c r="F161">
        <v>10</v>
      </c>
      <c r="G161">
        <v>10.3</v>
      </c>
      <c r="H161">
        <v>10.1</v>
      </c>
      <c r="I161" s="17">
        <f t="shared" si="10"/>
        <v>10.099009900990097</v>
      </c>
      <c r="J161" s="17">
        <f t="shared" si="11"/>
        <v>10.199019607843137</v>
      </c>
      <c r="K161" s="2">
        <v>44335</v>
      </c>
      <c r="L161" t="s">
        <v>650</v>
      </c>
      <c r="O161" t="s">
        <v>464</v>
      </c>
      <c r="P161" t="s">
        <v>464</v>
      </c>
      <c r="Q161">
        <v>10</v>
      </c>
      <c r="R161">
        <v>10.1</v>
      </c>
      <c r="S161">
        <v>10.199999999999999</v>
      </c>
      <c r="T161">
        <v>10.3</v>
      </c>
      <c r="U161" s="17">
        <f t="shared" si="12"/>
        <v>10.049751243781094</v>
      </c>
      <c r="V161" s="17">
        <f t="shared" si="13"/>
        <v>10.249756097560976</v>
      </c>
      <c r="W161" s="2">
        <v>44472</v>
      </c>
      <c r="X161" t="s">
        <v>420</v>
      </c>
      <c r="AA161" s="17">
        <f t="shared" si="14"/>
        <v>4.9258657209003687E-2</v>
      </c>
      <c r="AB161" s="17">
        <f t="shared" si="14"/>
        <v>-5.0736489717838396E-2</v>
      </c>
    </row>
    <row r="162" spans="1:28" x14ac:dyDescent="0.35">
      <c r="A162" s="1" t="s">
        <v>175</v>
      </c>
      <c r="B162">
        <v>10</v>
      </c>
      <c r="C162">
        <v>2</v>
      </c>
      <c r="D162" s="3" t="s">
        <v>167</v>
      </c>
      <c r="E162">
        <v>11.1</v>
      </c>
      <c r="F162">
        <v>10.9</v>
      </c>
      <c r="G162">
        <v>10.1</v>
      </c>
      <c r="H162">
        <v>10.5</v>
      </c>
      <c r="I162" s="17">
        <f t="shared" si="10"/>
        <v>10.99909090909091</v>
      </c>
      <c r="J162" s="17">
        <f t="shared" si="11"/>
        <v>10.296116504854369</v>
      </c>
      <c r="K162" s="2">
        <v>44327</v>
      </c>
      <c r="L162" t="s">
        <v>650</v>
      </c>
      <c r="M162" t="s">
        <v>500</v>
      </c>
      <c r="O162" t="s">
        <v>454</v>
      </c>
      <c r="P162" t="s">
        <v>464</v>
      </c>
      <c r="Q162">
        <v>10</v>
      </c>
      <c r="R162">
        <v>9.6999999999999993</v>
      </c>
      <c r="S162">
        <v>8.5</v>
      </c>
      <c r="T162">
        <v>8.5</v>
      </c>
      <c r="U162" s="17">
        <f t="shared" si="12"/>
        <v>9.8477157360406089</v>
      </c>
      <c r="V162" s="17">
        <f t="shared" si="13"/>
        <v>8.5</v>
      </c>
      <c r="W162" s="2">
        <v>44472</v>
      </c>
      <c r="X162" t="s">
        <v>420</v>
      </c>
      <c r="AA162" s="17">
        <f t="shared" si="14"/>
        <v>1.151375173050301</v>
      </c>
      <c r="AB162" s="17">
        <f t="shared" si="14"/>
        <v>1.7961165048543695</v>
      </c>
    </row>
    <row r="163" spans="1:28" x14ac:dyDescent="0.35">
      <c r="A163" s="1" t="s">
        <v>769</v>
      </c>
      <c r="B163">
        <v>10</v>
      </c>
      <c r="C163">
        <v>3</v>
      </c>
      <c r="D163" s="3" t="s">
        <v>167</v>
      </c>
      <c r="E163">
        <v>11.5</v>
      </c>
      <c r="F163">
        <v>11.4</v>
      </c>
      <c r="G163">
        <v>11.8</v>
      </c>
      <c r="H163">
        <v>11.5</v>
      </c>
      <c r="I163" s="17">
        <f t="shared" si="10"/>
        <v>11.449781659388647</v>
      </c>
      <c r="J163" s="17">
        <f t="shared" si="11"/>
        <v>11.648068669527897</v>
      </c>
      <c r="K163" s="2">
        <v>44327</v>
      </c>
      <c r="L163" t="s">
        <v>650</v>
      </c>
      <c r="O163" t="s">
        <v>464</v>
      </c>
      <c r="P163" t="s">
        <v>464</v>
      </c>
      <c r="U163" s="17" t="str">
        <f t="shared" si="12"/>
        <v/>
      </c>
      <c r="V163" s="17" t="str">
        <f t="shared" si="13"/>
        <v/>
      </c>
      <c r="W163" s="2"/>
      <c r="AA163" s="17" t="str">
        <f t="shared" si="14"/>
        <v/>
      </c>
      <c r="AB163" s="17" t="str">
        <f t="shared" si="14"/>
        <v/>
      </c>
    </row>
    <row r="164" spans="1:28" x14ac:dyDescent="0.35">
      <c r="A164" s="1" t="s">
        <v>770</v>
      </c>
      <c r="B164">
        <v>10</v>
      </c>
      <c r="C164">
        <v>3</v>
      </c>
      <c r="D164" s="3" t="s">
        <v>167</v>
      </c>
      <c r="E164">
        <v>7.8</v>
      </c>
      <c r="F164">
        <v>7.7</v>
      </c>
      <c r="G164">
        <v>8.4</v>
      </c>
      <c r="H164">
        <v>8.3000000000000007</v>
      </c>
      <c r="I164" s="17">
        <f t="shared" si="10"/>
        <v>7.7496774193548381</v>
      </c>
      <c r="J164" s="17">
        <f t="shared" si="11"/>
        <v>8.3497005988023965</v>
      </c>
      <c r="K164" s="2">
        <v>44335</v>
      </c>
      <c r="L164" t="s">
        <v>650</v>
      </c>
      <c r="O164" t="s">
        <v>464</v>
      </c>
      <c r="P164" t="s">
        <v>464</v>
      </c>
      <c r="Q164">
        <v>7.7</v>
      </c>
      <c r="R164">
        <v>7.7</v>
      </c>
      <c r="S164">
        <v>8.1999999999999993</v>
      </c>
      <c r="T164">
        <v>8</v>
      </c>
      <c r="U164" s="17">
        <f t="shared" si="12"/>
        <v>7.7000000000000011</v>
      </c>
      <c r="V164" s="17">
        <f t="shared" si="13"/>
        <v>8.0987654320987659</v>
      </c>
      <c r="W164" s="2">
        <v>44472</v>
      </c>
      <c r="X164" t="s">
        <v>420</v>
      </c>
      <c r="AA164" s="17">
        <f t="shared" si="14"/>
        <v>4.9677419354837049E-2</v>
      </c>
      <c r="AB164" s="17">
        <f t="shared" si="14"/>
        <v>0.25093516670363059</v>
      </c>
    </row>
    <row r="165" spans="1:28" x14ac:dyDescent="0.35">
      <c r="A165" s="1" t="s">
        <v>771</v>
      </c>
      <c r="B165">
        <v>10</v>
      </c>
      <c r="C165" s="3">
        <v>4</v>
      </c>
      <c r="D165" s="3" t="s">
        <v>167</v>
      </c>
      <c r="E165">
        <v>11.2</v>
      </c>
      <c r="F165">
        <v>11.1</v>
      </c>
      <c r="G165">
        <v>10.8</v>
      </c>
      <c r="H165">
        <v>10.7</v>
      </c>
      <c r="I165" s="17">
        <f t="shared" si="10"/>
        <v>11.149775784753363</v>
      </c>
      <c r="J165" s="17">
        <f t="shared" si="11"/>
        <v>10.749767441860465</v>
      </c>
      <c r="K165" s="2">
        <v>44327</v>
      </c>
      <c r="L165" t="s">
        <v>650</v>
      </c>
      <c r="M165" t="s">
        <v>772</v>
      </c>
      <c r="O165" t="s">
        <v>464</v>
      </c>
      <c r="P165" t="s">
        <v>464</v>
      </c>
      <c r="Q165">
        <v>11.1</v>
      </c>
      <c r="R165">
        <v>10.9</v>
      </c>
      <c r="S165">
        <v>10.6</v>
      </c>
      <c r="T165">
        <v>10.5</v>
      </c>
      <c r="U165" s="17">
        <f t="shared" si="12"/>
        <v>10.99909090909091</v>
      </c>
      <c r="V165" s="17">
        <f t="shared" si="13"/>
        <v>10.549763033175356</v>
      </c>
      <c r="W165" s="2">
        <v>44472</v>
      </c>
      <c r="X165" t="s">
        <v>420</v>
      </c>
      <c r="Y165" t="s">
        <v>657</v>
      </c>
      <c r="AA165" s="17">
        <f t="shared" si="14"/>
        <v>0.15068487566245281</v>
      </c>
      <c r="AB165" s="17">
        <f t="shared" si="14"/>
        <v>0.20000440868510871</v>
      </c>
    </row>
    <row r="166" spans="1:28" x14ac:dyDescent="0.35">
      <c r="A166" s="1" t="s">
        <v>773</v>
      </c>
      <c r="B166">
        <v>10</v>
      </c>
      <c r="C166" s="3">
        <v>4</v>
      </c>
      <c r="D166" s="3" t="s">
        <v>167</v>
      </c>
      <c r="E166">
        <v>11.1</v>
      </c>
      <c r="F166">
        <v>10.9</v>
      </c>
      <c r="G166">
        <v>10.8</v>
      </c>
      <c r="H166">
        <v>10.8</v>
      </c>
      <c r="I166" s="17">
        <f t="shared" si="10"/>
        <v>10.99909090909091</v>
      </c>
      <c r="J166" s="17">
        <f t="shared" si="11"/>
        <v>10.8</v>
      </c>
      <c r="K166" s="2">
        <v>44327</v>
      </c>
      <c r="L166" t="s">
        <v>650</v>
      </c>
      <c r="O166" t="s">
        <v>464</v>
      </c>
      <c r="P166" t="s">
        <v>464</v>
      </c>
      <c r="U166" s="17" t="str">
        <f t="shared" si="12"/>
        <v/>
      </c>
      <c r="V166" s="17" t="str">
        <f t="shared" si="13"/>
        <v/>
      </c>
      <c r="W166" s="2"/>
      <c r="AA166" s="17" t="str">
        <f t="shared" si="14"/>
        <v/>
      </c>
      <c r="AB166" s="17" t="str">
        <f t="shared" si="14"/>
        <v/>
      </c>
    </row>
    <row r="167" spans="1:28" x14ac:dyDescent="0.35">
      <c r="A167" s="1" t="s">
        <v>178</v>
      </c>
      <c r="B167">
        <v>10</v>
      </c>
      <c r="C167" s="3">
        <v>5</v>
      </c>
      <c r="D167" s="3" t="s">
        <v>167</v>
      </c>
      <c r="E167">
        <v>8.1</v>
      </c>
      <c r="F167">
        <v>7.9</v>
      </c>
      <c r="G167">
        <v>7.9</v>
      </c>
      <c r="H167">
        <v>7.8</v>
      </c>
      <c r="I167" s="17">
        <f t="shared" si="10"/>
        <v>7.9987500000000002</v>
      </c>
      <c r="J167" s="17">
        <f t="shared" si="11"/>
        <v>7.8496815286624209</v>
      </c>
      <c r="K167" s="2">
        <v>44327</v>
      </c>
      <c r="L167" t="s">
        <v>650</v>
      </c>
      <c r="M167" t="s">
        <v>774</v>
      </c>
      <c r="O167" t="s">
        <v>464</v>
      </c>
      <c r="P167" t="s">
        <v>464</v>
      </c>
      <c r="Q167">
        <v>7.2</v>
      </c>
      <c r="R167">
        <v>7.2</v>
      </c>
      <c r="S167">
        <v>6.9</v>
      </c>
      <c r="T167">
        <v>6.7</v>
      </c>
      <c r="U167" s="17">
        <f t="shared" si="12"/>
        <v>7.1999999999999993</v>
      </c>
      <c r="V167" s="17">
        <f t="shared" si="13"/>
        <v>6.798529411764707</v>
      </c>
      <c r="W167" s="2">
        <v>44472</v>
      </c>
      <c r="X167" t="s">
        <v>420</v>
      </c>
      <c r="Y167" t="s">
        <v>775</v>
      </c>
      <c r="AA167" s="17">
        <f t="shared" si="14"/>
        <v>0.79875000000000096</v>
      </c>
      <c r="AB167" s="17">
        <f t="shared" si="14"/>
        <v>1.0511521168977138</v>
      </c>
    </row>
    <row r="168" spans="1:28" x14ac:dyDescent="0.35">
      <c r="A168" s="1" t="s">
        <v>353</v>
      </c>
      <c r="B168">
        <v>10</v>
      </c>
      <c r="C168" s="3">
        <v>6</v>
      </c>
      <c r="D168" s="3" t="s">
        <v>167</v>
      </c>
      <c r="E168">
        <v>8.6</v>
      </c>
      <c r="F168">
        <v>8.5</v>
      </c>
      <c r="G168">
        <v>8.4</v>
      </c>
      <c r="H168">
        <v>8.4</v>
      </c>
      <c r="I168" s="17">
        <f t="shared" si="10"/>
        <v>8.5497076023391809</v>
      </c>
      <c r="J168" s="17">
        <f t="shared" si="11"/>
        <v>8.4</v>
      </c>
      <c r="K168" s="2">
        <v>44327</v>
      </c>
      <c r="L168" t="s">
        <v>650</v>
      </c>
      <c r="M168" t="s">
        <v>352</v>
      </c>
      <c r="O168" t="s">
        <v>464</v>
      </c>
      <c r="P168" t="s">
        <v>464</v>
      </c>
      <c r="Q168">
        <v>8.4</v>
      </c>
      <c r="R168">
        <v>8.6</v>
      </c>
      <c r="S168">
        <v>8.1999999999999993</v>
      </c>
      <c r="T168">
        <v>8.1999999999999993</v>
      </c>
      <c r="U168" s="17">
        <f t="shared" si="12"/>
        <v>8.498823529411764</v>
      </c>
      <c r="V168" s="17">
        <f t="shared" si="13"/>
        <v>8.1999999999999993</v>
      </c>
      <c r="W168" s="2">
        <v>44472</v>
      </c>
      <c r="X168" t="s">
        <v>420</v>
      </c>
      <c r="AA168" s="17">
        <f t="shared" si="14"/>
        <v>5.0884072927416923E-2</v>
      </c>
      <c r="AB168" s="17">
        <f t="shared" si="14"/>
        <v>0.20000000000000107</v>
      </c>
    </row>
    <row r="169" spans="1:28" x14ac:dyDescent="0.35">
      <c r="A169" s="1" t="s">
        <v>180</v>
      </c>
      <c r="B169">
        <v>10</v>
      </c>
      <c r="C169" s="3">
        <v>7</v>
      </c>
      <c r="D169" s="3" t="s">
        <v>167</v>
      </c>
      <c r="E169">
        <v>6.7</v>
      </c>
      <c r="F169">
        <v>6.7</v>
      </c>
      <c r="G169">
        <v>7.3</v>
      </c>
      <c r="H169">
        <v>7.2</v>
      </c>
      <c r="I169" s="17">
        <f t="shared" si="10"/>
        <v>6.7</v>
      </c>
      <c r="J169" s="17">
        <f t="shared" si="11"/>
        <v>7.2496551724137932</v>
      </c>
      <c r="K169" s="2">
        <v>44327</v>
      </c>
      <c r="L169" t="s">
        <v>650</v>
      </c>
      <c r="O169" t="s">
        <v>464</v>
      </c>
      <c r="P169" t="s">
        <v>464</v>
      </c>
      <c r="Q169">
        <v>6.4</v>
      </c>
      <c r="R169">
        <v>6.5</v>
      </c>
      <c r="S169">
        <v>6.7</v>
      </c>
      <c r="T169">
        <v>7</v>
      </c>
      <c r="U169" s="17">
        <f t="shared" si="12"/>
        <v>6.4496124031007751</v>
      </c>
      <c r="V169" s="17">
        <f t="shared" si="13"/>
        <v>6.8467153284671536</v>
      </c>
      <c r="W169" s="2">
        <v>44472</v>
      </c>
      <c r="X169" t="s">
        <v>420</v>
      </c>
      <c r="Y169" t="s">
        <v>776</v>
      </c>
      <c r="AA169" s="17">
        <f t="shared" si="14"/>
        <v>0.25038759689922507</v>
      </c>
      <c r="AB169" s="17">
        <f t="shared" si="14"/>
        <v>0.40293984394663962</v>
      </c>
    </row>
    <row r="170" spans="1:28" x14ac:dyDescent="0.35">
      <c r="A170" s="1" t="s">
        <v>777</v>
      </c>
      <c r="B170">
        <v>10</v>
      </c>
      <c r="C170" s="3">
        <v>8</v>
      </c>
      <c r="D170" s="3" t="s">
        <v>167</v>
      </c>
      <c r="E170">
        <v>8.1</v>
      </c>
      <c r="F170">
        <v>7.7</v>
      </c>
      <c r="G170">
        <v>8.3000000000000007</v>
      </c>
      <c r="H170">
        <v>8.1999999999999993</v>
      </c>
      <c r="I170" s="17">
        <f t="shared" si="10"/>
        <v>7.8949367088607598</v>
      </c>
      <c r="J170" s="17">
        <f t="shared" si="11"/>
        <v>8.24969696969697</v>
      </c>
      <c r="K170" s="2">
        <v>44327</v>
      </c>
      <c r="L170" t="s">
        <v>650</v>
      </c>
      <c r="O170" t="s">
        <v>464</v>
      </c>
      <c r="P170" t="s">
        <v>464</v>
      </c>
      <c r="U170" s="17" t="str">
        <f t="shared" si="12"/>
        <v/>
      </c>
      <c r="V170" s="17" t="str">
        <f t="shared" si="13"/>
        <v/>
      </c>
      <c r="AA170" s="17" t="str">
        <f t="shared" si="14"/>
        <v/>
      </c>
      <c r="AB170" s="17" t="str">
        <f t="shared" si="14"/>
        <v/>
      </c>
    </row>
    <row r="171" spans="1:28" x14ac:dyDescent="0.35">
      <c r="A171" s="1" t="s">
        <v>778</v>
      </c>
      <c r="B171">
        <v>10</v>
      </c>
      <c r="C171" s="3">
        <v>8</v>
      </c>
      <c r="D171" s="3" t="s">
        <v>167</v>
      </c>
      <c r="E171">
        <v>8.1</v>
      </c>
      <c r="F171">
        <v>8</v>
      </c>
      <c r="G171">
        <v>8</v>
      </c>
      <c r="H171">
        <v>7.8</v>
      </c>
      <c r="I171" s="17">
        <f t="shared" si="10"/>
        <v>8.0496894409937898</v>
      </c>
      <c r="J171" s="17">
        <f t="shared" si="11"/>
        <v>7.8987341772151902</v>
      </c>
      <c r="K171" s="2">
        <v>44327</v>
      </c>
      <c r="L171" t="s">
        <v>650</v>
      </c>
      <c r="O171" t="s">
        <v>464</v>
      </c>
      <c r="P171" t="s">
        <v>464</v>
      </c>
      <c r="Q171">
        <v>7.7</v>
      </c>
      <c r="R171">
        <v>7.5</v>
      </c>
      <c r="S171">
        <v>8</v>
      </c>
      <c r="T171">
        <v>8</v>
      </c>
      <c r="U171" s="17">
        <f t="shared" si="12"/>
        <v>7.598684210526315</v>
      </c>
      <c r="V171" s="17">
        <f t="shared" si="13"/>
        <v>8</v>
      </c>
      <c r="W171" s="2">
        <v>44472</v>
      </c>
      <c r="X171" t="s">
        <v>420</v>
      </c>
      <c r="Y171" t="s">
        <v>779</v>
      </c>
      <c r="AA171" s="17">
        <f t="shared" si="14"/>
        <v>0.45100523046747476</v>
      </c>
      <c r="AB171" s="17">
        <f t="shared" si="14"/>
        <v>-0.10126582278480978</v>
      </c>
    </row>
    <row r="172" spans="1:28" x14ac:dyDescent="0.35">
      <c r="A172" s="1" t="s">
        <v>780</v>
      </c>
      <c r="B172">
        <v>10</v>
      </c>
      <c r="C172" s="3">
        <v>9</v>
      </c>
      <c r="D172" s="3" t="s">
        <v>167</v>
      </c>
      <c r="E172">
        <v>3.8</v>
      </c>
      <c r="F172">
        <v>4</v>
      </c>
      <c r="G172">
        <v>4.2</v>
      </c>
      <c r="H172">
        <v>4.0999999999999996</v>
      </c>
      <c r="I172" s="17">
        <f t="shared" si="10"/>
        <v>3.8974358974358978</v>
      </c>
      <c r="J172" s="17">
        <f t="shared" si="11"/>
        <v>4.1493975903614455</v>
      </c>
      <c r="K172" s="2">
        <v>44327</v>
      </c>
      <c r="L172" t="s">
        <v>650</v>
      </c>
      <c r="O172" t="s">
        <v>464</v>
      </c>
      <c r="P172" t="s">
        <v>464</v>
      </c>
      <c r="U172" s="17" t="str">
        <f t="shared" si="12"/>
        <v/>
      </c>
      <c r="V172" s="17" t="str">
        <f t="shared" si="13"/>
        <v/>
      </c>
      <c r="W172" s="2"/>
      <c r="AA172" s="17" t="str">
        <f t="shared" si="14"/>
        <v/>
      </c>
      <c r="AB172" s="17" t="str">
        <f t="shared" si="14"/>
        <v/>
      </c>
    </row>
    <row r="173" spans="1:28" x14ac:dyDescent="0.35">
      <c r="A173" s="1" t="s">
        <v>781</v>
      </c>
      <c r="B173">
        <v>10</v>
      </c>
      <c r="C173" s="3">
        <v>9</v>
      </c>
      <c r="D173" s="3" t="s">
        <v>167</v>
      </c>
      <c r="E173">
        <v>8.1</v>
      </c>
      <c r="F173">
        <v>8.1</v>
      </c>
      <c r="G173">
        <v>7.5</v>
      </c>
      <c r="H173">
        <v>7.4</v>
      </c>
      <c r="I173" s="17">
        <f t="shared" si="10"/>
        <v>8.1</v>
      </c>
      <c r="J173" s="17">
        <f t="shared" si="11"/>
        <v>7.4496644295302019</v>
      </c>
      <c r="K173" s="2">
        <v>44335</v>
      </c>
      <c r="L173" t="s">
        <v>650</v>
      </c>
      <c r="O173" t="s">
        <v>464</v>
      </c>
      <c r="P173" t="s">
        <v>464</v>
      </c>
      <c r="Q173">
        <v>7.9</v>
      </c>
      <c r="R173">
        <v>7.5</v>
      </c>
      <c r="S173">
        <v>7.3</v>
      </c>
      <c r="T173">
        <v>7.6</v>
      </c>
      <c r="U173" s="17">
        <f t="shared" si="12"/>
        <v>7.6948051948051956</v>
      </c>
      <c r="V173" s="17">
        <f t="shared" si="13"/>
        <v>7.4469798657718131</v>
      </c>
      <c r="W173" s="2">
        <v>44472</v>
      </c>
      <c r="X173" t="s">
        <v>420</v>
      </c>
      <c r="AA173" s="17">
        <f t="shared" si="14"/>
        <v>0.405194805194804</v>
      </c>
      <c r="AB173" s="17">
        <f t="shared" si="14"/>
        <v>2.6845637583887694E-3</v>
      </c>
    </row>
    <row r="174" spans="1:28" x14ac:dyDescent="0.35">
      <c r="A174" s="1" t="s">
        <v>168</v>
      </c>
      <c r="B174">
        <v>10</v>
      </c>
      <c r="C174">
        <v>10</v>
      </c>
      <c r="D174" s="3" t="s">
        <v>167</v>
      </c>
      <c r="E174">
        <v>8.3000000000000007</v>
      </c>
      <c r="F174">
        <v>8.1</v>
      </c>
      <c r="G174">
        <v>7.4</v>
      </c>
      <c r="H174">
        <v>7.6</v>
      </c>
      <c r="I174" s="17">
        <f t="shared" si="10"/>
        <v>8.1987804878048784</v>
      </c>
      <c r="J174" s="17">
        <f t="shared" si="11"/>
        <v>7.4986666666666677</v>
      </c>
      <c r="K174" s="2">
        <v>44327</v>
      </c>
      <c r="L174" t="s">
        <v>650</v>
      </c>
      <c r="O174" t="s">
        <v>464</v>
      </c>
      <c r="P174" t="s">
        <v>464</v>
      </c>
      <c r="Q174">
        <v>7.4</v>
      </c>
      <c r="R174">
        <v>7.6</v>
      </c>
      <c r="S174">
        <v>7</v>
      </c>
      <c r="T174">
        <v>6.9</v>
      </c>
      <c r="U174" s="17">
        <f t="shared" si="12"/>
        <v>7.4986666666666677</v>
      </c>
      <c r="V174" s="17">
        <f t="shared" si="13"/>
        <v>6.9496402877697836</v>
      </c>
      <c r="W174" s="2">
        <v>44472</v>
      </c>
      <c r="X174" t="s">
        <v>420</v>
      </c>
      <c r="Y174" t="s">
        <v>782</v>
      </c>
      <c r="AA174" s="17">
        <f t="shared" si="14"/>
        <v>0.70011382113821075</v>
      </c>
      <c r="AB174" s="17">
        <f t="shared" si="14"/>
        <v>0.5490263788968841</v>
      </c>
    </row>
    <row r="175" spans="1:28" x14ac:dyDescent="0.35">
      <c r="A175" s="1" t="s">
        <v>783</v>
      </c>
      <c r="B175">
        <v>10</v>
      </c>
      <c r="C175">
        <v>11</v>
      </c>
      <c r="D175" s="3" t="s">
        <v>167</v>
      </c>
      <c r="E175">
        <v>5.5</v>
      </c>
      <c r="F175">
        <v>5.5</v>
      </c>
      <c r="G175">
        <v>5.7</v>
      </c>
      <c r="H175">
        <v>5.6</v>
      </c>
      <c r="I175" s="17">
        <f t="shared" si="10"/>
        <v>5.5</v>
      </c>
      <c r="J175" s="17">
        <f t="shared" si="11"/>
        <v>5.6495575221238932</v>
      </c>
      <c r="K175" s="2">
        <v>44327</v>
      </c>
      <c r="L175" t="s">
        <v>650</v>
      </c>
      <c r="O175" t="s">
        <v>464</v>
      </c>
      <c r="P175" t="s">
        <v>464</v>
      </c>
      <c r="U175" s="17" t="str">
        <f t="shared" si="12"/>
        <v/>
      </c>
      <c r="V175" s="17" t="str">
        <f t="shared" si="13"/>
        <v/>
      </c>
      <c r="W175" s="2"/>
      <c r="AA175" s="17" t="str">
        <f t="shared" si="14"/>
        <v/>
      </c>
      <c r="AB175" s="17" t="str">
        <f t="shared" si="14"/>
        <v/>
      </c>
    </row>
    <row r="176" spans="1:28" x14ac:dyDescent="0.35">
      <c r="A176" s="1" t="s">
        <v>784</v>
      </c>
      <c r="B176">
        <v>10</v>
      </c>
      <c r="C176">
        <v>11</v>
      </c>
      <c r="D176" s="3" t="s">
        <v>167</v>
      </c>
      <c r="E176">
        <v>7.1</v>
      </c>
      <c r="F176">
        <v>7</v>
      </c>
      <c r="G176">
        <v>7.5</v>
      </c>
      <c r="H176">
        <v>7.1</v>
      </c>
      <c r="I176" s="17">
        <f t="shared" si="10"/>
        <v>7.0496453900709231</v>
      </c>
      <c r="J176" s="17">
        <f t="shared" si="11"/>
        <v>7.2945205479452051</v>
      </c>
      <c r="K176" s="2">
        <v>44335</v>
      </c>
      <c r="L176" t="s">
        <v>650</v>
      </c>
      <c r="O176" t="s">
        <v>464</v>
      </c>
      <c r="P176" t="s">
        <v>464</v>
      </c>
      <c r="Q176">
        <v>6.7</v>
      </c>
      <c r="R176">
        <v>6.6</v>
      </c>
      <c r="S176">
        <v>7.2</v>
      </c>
      <c r="T176">
        <v>7.2</v>
      </c>
      <c r="U176" s="17">
        <f t="shared" si="12"/>
        <v>6.6496240601503764</v>
      </c>
      <c r="V176" s="17">
        <f t="shared" si="13"/>
        <v>7.1999999999999993</v>
      </c>
      <c r="W176" s="2">
        <v>44472</v>
      </c>
      <c r="X176" t="s">
        <v>420</v>
      </c>
      <c r="Y176" t="s">
        <v>665</v>
      </c>
      <c r="AA176" s="17">
        <f t="shared" si="14"/>
        <v>0.40002132992054662</v>
      </c>
      <c r="AB176" s="17">
        <f t="shared" si="14"/>
        <v>9.4520547945205813E-2</v>
      </c>
    </row>
    <row r="177" spans="1:28" x14ac:dyDescent="0.35">
      <c r="A177" s="1" t="s">
        <v>785</v>
      </c>
      <c r="B177">
        <v>10</v>
      </c>
      <c r="C177">
        <v>12</v>
      </c>
      <c r="D177" s="3" t="s">
        <v>167</v>
      </c>
      <c r="E177">
        <v>9.5</v>
      </c>
      <c r="F177">
        <v>9.4</v>
      </c>
      <c r="G177">
        <v>9.1</v>
      </c>
      <c r="H177">
        <v>9.4</v>
      </c>
      <c r="I177" s="17">
        <f t="shared" si="10"/>
        <v>9.4497354497354511</v>
      </c>
      <c r="J177" s="17">
        <f t="shared" si="11"/>
        <v>9.2475675675675681</v>
      </c>
      <c r="K177" s="2">
        <v>44327</v>
      </c>
      <c r="L177" t="s">
        <v>650</v>
      </c>
      <c r="O177" t="s">
        <v>464</v>
      </c>
      <c r="P177" t="s">
        <v>464</v>
      </c>
      <c r="U177" s="17" t="str">
        <f t="shared" si="12"/>
        <v/>
      </c>
      <c r="V177" s="17" t="str">
        <f t="shared" si="13"/>
        <v/>
      </c>
      <c r="W177" s="2"/>
      <c r="AA177" s="17" t="str">
        <f t="shared" si="14"/>
        <v/>
      </c>
      <c r="AB177" s="17" t="str">
        <f t="shared" si="14"/>
        <v/>
      </c>
    </row>
    <row r="178" spans="1:28" x14ac:dyDescent="0.35">
      <c r="A178" s="1" t="s">
        <v>786</v>
      </c>
      <c r="B178">
        <v>10</v>
      </c>
      <c r="C178">
        <v>12</v>
      </c>
      <c r="D178" s="3" t="s">
        <v>167</v>
      </c>
      <c r="E178">
        <v>7.7</v>
      </c>
      <c r="F178">
        <v>7.5</v>
      </c>
      <c r="G178">
        <v>7.7</v>
      </c>
      <c r="H178">
        <v>7.7</v>
      </c>
      <c r="I178" s="17">
        <f t="shared" si="10"/>
        <v>7.598684210526315</v>
      </c>
      <c r="J178" s="17">
        <f t="shared" si="11"/>
        <v>7.7000000000000011</v>
      </c>
      <c r="K178" s="2">
        <v>44335</v>
      </c>
      <c r="L178" t="s">
        <v>650</v>
      </c>
      <c r="M178" t="s">
        <v>787</v>
      </c>
      <c r="O178" t="s">
        <v>464</v>
      </c>
      <c r="P178" t="s">
        <v>464</v>
      </c>
      <c r="Q178">
        <v>7.8</v>
      </c>
      <c r="R178">
        <v>7.8</v>
      </c>
      <c r="S178">
        <v>7.5</v>
      </c>
      <c r="T178">
        <v>7.7</v>
      </c>
      <c r="U178" s="17">
        <f t="shared" si="12"/>
        <v>7.7999999999999989</v>
      </c>
      <c r="V178" s="17">
        <f t="shared" si="13"/>
        <v>7.598684210526315</v>
      </c>
      <c r="W178" s="2">
        <v>44472</v>
      </c>
      <c r="X178" t="s">
        <v>420</v>
      </c>
      <c r="Y178" t="s">
        <v>788</v>
      </c>
      <c r="AA178" s="17">
        <f t="shared" si="14"/>
        <v>-0.20131578947368389</v>
      </c>
      <c r="AB178" s="17">
        <f t="shared" si="14"/>
        <v>0.10131578947368602</v>
      </c>
    </row>
    <row r="179" spans="1:28" x14ac:dyDescent="0.35">
      <c r="A179" s="1" t="s">
        <v>789</v>
      </c>
      <c r="B179">
        <v>10</v>
      </c>
      <c r="C179">
        <v>13</v>
      </c>
      <c r="D179" s="3" t="s">
        <v>167</v>
      </c>
      <c r="E179">
        <v>6.8</v>
      </c>
      <c r="F179">
        <v>6.8</v>
      </c>
      <c r="G179">
        <v>6.1</v>
      </c>
      <c r="H179">
        <v>5.9</v>
      </c>
      <c r="I179" s="17">
        <f t="shared" si="10"/>
        <v>6.8</v>
      </c>
      <c r="J179" s="17">
        <f t="shared" si="11"/>
        <v>5.9983333333333331</v>
      </c>
      <c r="K179" s="2">
        <v>44327</v>
      </c>
      <c r="L179" t="s">
        <v>650</v>
      </c>
      <c r="O179" t="s">
        <v>464</v>
      </c>
      <c r="P179" t="s">
        <v>464</v>
      </c>
      <c r="U179" s="17" t="str">
        <f t="shared" si="12"/>
        <v/>
      </c>
      <c r="V179" s="17" t="str">
        <f t="shared" si="13"/>
        <v/>
      </c>
      <c r="W179" s="2"/>
      <c r="AA179" s="17" t="str">
        <f t="shared" si="14"/>
        <v/>
      </c>
      <c r="AB179" s="17" t="str">
        <f t="shared" si="14"/>
        <v/>
      </c>
    </row>
    <row r="180" spans="1:28" x14ac:dyDescent="0.35">
      <c r="A180" s="1" t="s">
        <v>790</v>
      </c>
      <c r="B180">
        <v>10</v>
      </c>
      <c r="C180">
        <v>13</v>
      </c>
      <c r="D180" s="3" t="s">
        <v>167</v>
      </c>
      <c r="E180">
        <v>7.3</v>
      </c>
      <c r="F180">
        <v>7.6</v>
      </c>
      <c r="G180">
        <v>6.7</v>
      </c>
      <c r="H180">
        <v>6.6</v>
      </c>
      <c r="I180" s="17">
        <f t="shared" si="10"/>
        <v>7.4469798657718131</v>
      </c>
      <c r="J180" s="17">
        <f t="shared" si="11"/>
        <v>6.6496240601503764</v>
      </c>
      <c r="K180" s="2">
        <v>44335</v>
      </c>
      <c r="L180" t="s">
        <v>650</v>
      </c>
      <c r="O180" t="s">
        <v>464</v>
      </c>
      <c r="P180" t="s">
        <v>464</v>
      </c>
      <c r="Q180">
        <v>7.2</v>
      </c>
      <c r="R180">
        <v>7</v>
      </c>
      <c r="S180">
        <v>6.3</v>
      </c>
      <c r="T180">
        <v>6.4</v>
      </c>
      <c r="U180" s="17">
        <f t="shared" si="12"/>
        <v>7.098591549295775</v>
      </c>
      <c r="V180" s="17">
        <f t="shared" si="13"/>
        <v>6.3496062992125983</v>
      </c>
      <c r="W180" s="2">
        <v>44472</v>
      </c>
      <c r="X180" t="s">
        <v>420</v>
      </c>
      <c r="AA180" s="17">
        <f t="shared" si="14"/>
        <v>0.34838831647603818</v>
      </c>
      <c r="AB180" s="17">
        <f t="shared" si="14"/>
        <v>0.3000177609377781</v>
      </c>
    </row>
    <row r="181" spans="1:28" x14ac:dyDescent="0.35">
      <c r="A181" s="1" t="s">
        <v>172</v>
      </c>
      <c r="B181">
        <v>10</v>
      </c>
      <c r="C181">
        <v>14</v>
      </c>
      <c r="D181" s="3" t="s">
        <v>167</v>
      </c>
      <c r="E181">
        <v>9.6</v>
      </c>
      <c r="F181">
        <v>9.6</v>
      </c>
      <c r="G181">
        <v>9.6999999999999993</v>
      </c>
      <c r="H181">
        <v>9.5</v>
      </c>
      <c r="I181" s="17">
        <f t="shared" si="10"/>
        <v>9.6</v>
      </c>
      <c r="J181" s="17">
        <f t="shared" si="11"/>
        <v>9.5989583333333321</v>
      </c>
      <c r="K181" s="2">
        <v>44327</v>
      </c>
      <c r="L181" t="s">
        <v>650</v>
      </c>
      <c r="O181" t="s">
        <v>464</v>
      </c>
      <c r="P181" t="s">
        <v>464</v>
      </c>
      <c r="Q181">
        <v>9</v>
      </c>
      <c r="R181">
        <v>9.4</v>
      </c>
      <c r="S181">
        <v>9.4</v>
      </c>
      <c r="T181">
        <v>9.4</v>
      </c>
      <c r="U181" s="17">
        <f t="shared" si="12"/>
        <v>9.1956521739130448</v>
      </c>
      <c r="V181" s="17">
        <f t="shared" si="13"/>
        <v>9.4</v>
      </c>
      <c r="W181" s="2">
        <v>44472</v>
      </c>
      <c r="X181" t="s">
        <v>420</v>
      </c>
      <c r="Y181" t="s">
        <v>791</v>
      </c>
      <c r="AA181" s="17">
        <f t="shared" si="14"/>
        <v>0.40434782608695485</v>
      </c>
      <c r="AB181" s="17">
        <f t="shared" si="14"/>
        <v>0.19895833333333179</v>
      </c>
    </row>
    <row r="182" spans="1:28" x14ac:dyDescent="0.35">
      <c r="A182" s="1" t="s">
        <v>792</v>
      </c>
      <c r="B182">
        <v>10</v>
      </c>
      <c r="C182">
        <v>15</v>
      </c>
      <c r="D182" s="3" t="s">
        <v>167</v>
      </c>
      <c r="E182">
        <v>6.6</v>
      </c>
      <c r="F182">
        <v>6.9</v>
      </c>
      <c r="G182">
        <v>7.1</v>
      </c>
      <c r="H182">
        <v>7</v>
      </c>
      <c r="I182" s="17">
        <f t="shared" si="10"/>
        <v>6.7466666666666661</v>
      </c>
      <c r="J182" s="17">
        <f t="shared" si="11"/>
        <v>7.0496453900709231</v>
      </c>
      <c r="K182" s="2">
        <v>44327</v>
      </c>
      <c r="L182" t="s">
        <v>650</v>
      </c>
      <c r="O182" t="s">
        <v>464</v>
      </c>
      <c r="P182" t="s">
        <v>464</v>
      </c>
      <c r="U182" s="17" t="str">
        <f t="shared" si="12"/>
        <v/>
      </c>
      <c r="V182" s="17" t="str">
        <f t="shared" si="13"/>
        <v/>
      </c>
      <c r="AA182" s="17" t="str">
        <f t="shared" si="14"/>
        <v/>
      </c>
      <c r="AB182" s="17" t="str">
        <f t="shared" si="14"/>
        <v/>
      </c>
    </row>
    <row r="183" spans="1:28" x14ac:dyDescent="0.35">
      <c r="A183" s="1" t="s">
        <v>793</v>
      </c>
      <c r="B183">
        <v>10</v>
      </c>
      <c r="C183">
        <v>15</v>
      </c>
      <c r="D183" s="3" t="s">
        <v>167</v>
      </c>
      <c r="E183">
        <v>8.5</v>
      </c>
      <c r="F183">
        <v>8.5</v>
      </c>
      <c r="G183">
        <v>8.1999999999999993</v>
      </c>
      <c r="H183">
        <v>8.1999999999999993</v>
      </c>
      <c r="I183" s="17">
        <f t="shared" si="10"/>
        <v>8.5</v>
      </c>
      <c r="J183" s="17">
        <f t="shared" si="11"/>
        <v>8.1999999999999993</v>
      </c>
      <c r="K183" s="2">
        <v>44327</v>
      </c>
      <c r="L183" t="s">
        <v>650</v>
      </c>
      <c r="O183" t="s">
        <v>464</v>
      </c>
      <c r="P183" t="s">
        <v>464</v>
      </c>
      <c r="Q183">
        <v>8.6</v>
      </c>
      <c r="R183">
        <v>8.6</v>
      </c>
      <c r="S183">
        <v>8.9</v>
      </c>
      <c r="T183">
        <v>8.6999999999999993</v>
      </c>
      <c r="U183" s="17">
        <f t="shared" si="12"/>
        <v>8.6</v>
      </c>
      <c r="V183" s="17">
        <f t="shared" si="13"/>
        <v>8.7988636363636363</v>
      </c>
      <c r="W183" s="2">
        <v>44472</v>
      </c>
      <c r="X183" t="s">
        <v>420</v>
      </c>
      <c r="Y183" t="s">
        <v>794</v>
      </c>
      <c r="AA183" s="17">
        <f t="shared" si="14"/>
        <v>-9.9999999999999645E-2</v>
      </c>
      <c r="AB183" s="17">
        <f t="shared" si="14"/>
        <v>-0.59886363636363704</v>
      </c>
    </row>
    <row r="184" spans="1:28" x14ac:dyDescent="0.35">
      <c r="A184" s="1" t="s">
        <v>795</v>
      </c>
      <c r="B184">
        <v>10</v>
      </c>
      <c r="C184">
        <v>16</v>
      </c>
      <c r="D184" s="3" t="s">
        <v>167</v>
      </c>
      <c r="E184">
        <v>6.4</v>
      </c>
      <c r="F184">
        <v>6.3</v>
      </c>
      <c r="G184">
        <v>5</v>
      </c>
      <c r="H184">
        <v>4.8</v>
      </c>
      <c r="I184" s="17">
        <f t="shared" si="10"/>
        <v>6.3496062992125983</v>
      </c>
      <c r="J184" s="17">
        <f t="shared" si="11"/>
        <v>4.8979591836734695</v>
      </c>
      <c r="K184" s="2">
        <v>44327</v>
      </c>
      <c r="L184" t="s">
        <v>650</v>
      </c>
      <c r="O184" t="s">
        <v>464</v>
      </c>
      <c r="P184" t="s">
        <v>464</v>
      </c>
      <c r="U184" s="17" t="str">
        <f t="shared" si="12"/>
        <v/>
      </c>
      <c r="V184" s="17" t="str">
        <f t="shared" si="13"/>
        <v/>
      </c>
      <c r="AA184" s="17" t="str">
        <f t="shared" si="14"/>
        <v/>
      </c>
      <c r="AB184" s="17" t="str">
        <f t="shared" si="14"/>
        <v/>
      </c>
    </row>
    <row r="185" spans="1:28" x14ac:dyDescent="0.35">
      <c r="A185" s="1" t="s">
        <v>796</v>
      </c>
      <c r="B185">
        <v>10</v>
      </c>
      <c r="C185">
        <v>16</v>
      </c>
      <c r="D185" s="3" t="s">
        <v>167</v>
      </c>
      <c r="E185">
        <v>9.8000000000000007</v>
      </c>
      <c r="F185">
        <v>9.4</v>
      </c>
      <c r="G185">
        <v>9.9</v>
      </c>
      <c r="H185">
        <v>9.9</v>
      </c>
      <c r="I185" s="17">
        <f t="shared" si="10"/>
        <v>9.5958333333333332</v>
      </c>
      <c r="J185" s="17">
        <f t="shared" si="11"/>
        <v>9.9</v>
      </c>
      <c r="K185" s="2">
        <v>44327</v>
      </c>
      <c r="L185" t="s">
        <v>650</v>
      </c>
      <c r="O185" t="s">
        <v>464</v>
      </c>
      <c r="P185" t="s">
        <v>464</v>
      </c>
      <c r="Q185">
        <v>9.4</v>
      </c>
      <c r="R185">
        <v>9.4</v>
      </c>
      <c r="S185">
        <v>9.1999999999999993</v>
      </c>
      <c r="T185">
        <v>9</v>
      </c>
      <c r="U185" s="17">
        <f t="shared" si="12"/>
        <v>9.4</v>
      </c>
      <c r="V185" s="17">
        <f t="shared" si="13"/>
        <v>9.0989010989010985</v>
      </c>
      <c r="W185" s="2">
        <v>44472</v>
      </c>
      <c r="X185" t="s">
        <v>420</v>
      </c>
      <c r="AA185" s="17">
        <f t="shared" si="14"/>
        <v>0.19583333333333286</v>
      </c>
      <c r="AB185" s="17">
        <f t="shared" si="14"/>
        <v>0.80109890109890181</v>
      </c>
    </row>
    <row r="186" spans="1:28" x14ac:dyDescent="0.35">
      <c r="A186" s="1" t="s">
        <v>797</v>
      </c>
      <c r="B186">
        <v>11</v>
      </c>
      <c r="C186">
        <v>1</v>
      </c>
      <c r="D186" s="3" t="s">
        <v>167</v>
      </c>
      <c r="E186">
        <v>12.5</v>
      </c>
      <c r="F186">
        <v>12.3</v>
      </c>
      <c r="G186">
        <v>11.9</v>
      </c>
      <c r="H186">
        <v>11.7</v>
      </c>
      <c r="I186" s="17">
        <f t="shared" si="10"/>
        <v>12.399193548387096</v>
      </c>
      <c r="J186" s="17">
        <f t="shared" si="11"/>
        <v>11.79915254237288</v>
      </c>
      <c r="K186" s="2">
        <v>44327</v>
      </c>
      <c r="L186" t="s">
        <v>420</v>
      </c>
      <c r="M186" t="s">
        <v>798</v>
      </c>
      <c r="O186" t="s">
        <v>464</v>
      </c>
      <c r="P186" t="s">
        <v>446</v>
      </c>
      <c r="Q186">
        <v>12</v>
      </c>
      <c r="R186">
        <v>12</v>
      </c>
      <c r="S186">
        <v>11.8</v>
      </c>
      <c r="T186">
        <v>11.6</v>
      </c>
      <c r="U186" s="17">
        <f t="shared" si="12"/>
        <v>12</v>
      </c>
      <c r="V186" s="17">
        <f t="shared" si="13"/>
        <v>11.699145299145298</v>
      </c>
      <c r="W186" s="2">
        <v>44472</v>
      </c>
      <c r="X186" t="s">
        <v>799</v>
      </c>
      <c r="AA186" s="17">
        <f t="shared" si="14"/>
        <v>0.39919354838709609</v>
      </c>
      <c r="AB186" s="17">
        <f t="shared" si="14"/>
        <v>0.10000724322758181</v>
      </c>
    </row>
    <row r="187" spans="1:28" x14ac:dyDescent="0.35">
      <c r="A187" s="1" t="s">
        <v>571</v>
      </c>
      <c r="B187">
        <v>11</v>
      </c>
      <c r="C187">
        <v>2</v>
      </c>
      <c r="D187" s="3" t="s">
        <v>167</v>
      </c>
      <c r="E187">
        <v>12</v>
      </c>
      <c r="F187">
        <v>11.7</v>
      </c>
      <c r="G187">
        <v>11.9</v>
      </c>
      <c r="H187">
        <v>11.6</v>
      </c>
      <c r="I187" s="17">
        <f t="shared" si="10"/>
        <v>11.848101265822784</v>
      </c>
      <c r="J187" s="17">
        <f t="shared" si="11"/>
        <v>11.74808510638298</v>
      </c>
      <c r="K187" s="2">
        <v>44327</v>
      </c>
      <c r="L187" t="s">
        <v>420</v>
      </c>
      <c r="M187" t="s">
        <v>800</v>
      </c>
      <c r="O187" t="s">
        <v>464</v>
      </c>
      <c r="P187" t="s">
        <v>464</v>
      </c>
      <c r="U187" s="17" t="str">
        <f t="shared" si="12"/>
        <v/>
      </c>
      <c r="V187" s="17" t="str">
        <f t="shared" si="13"/>
        <v/>
      </c>
      <c r="W187" s="2"/>
      <c r="AA187" s="17" t="str">
        <f t="shared" si="14"/>
        <v/>
      </c>
      <c r="AB187" s="17" t="str">
        <f t="shared" si="14"/>
        <v/>
      </c>
    </row>
    <row r="188" spans="1:28" x14ac:dyDescent="0.35">
      <c r="A188" s="1" t="s">
        <v>573</v>
      </c>
      <c r="B188">
        <v>11</v>
      </c>
      <c r="C188">
        <v>2</v>
      </c>
      <c r="D188" s="3" t="s">
        <v>167</v>
      </c>
      <c r="E188">
        <v>13.2</v>
      </c>
      <c r="F188">
        <v>13.1</v>
      </c>
      <c r="G188">
        <v>13.1</v>
      </c>
      <c r="H188">
        <v>12.9</v>
      </c>
      <c r="I188" s="17">
        <f t="shared" si="10"/>
        <v>13.149809885931559</v>
      </c>
      <c r="J188" s="17">
        <f t="shared" si="11"/>
        <v>12.99923076923077</v>
      </c>
      <c r="K188" s="2">
        <v>44327</v>
      </c>
      <c r="L188" t="s">
        <v>420</v>
      </c>
      <c r="O188" t="s">
        <v>464</v>
      </c>
      <c r="P188" t="s">
        <v>464</v>
      </c>
      <c r="Q188">
        <v>13.3</v>
      </c>
      <c r="R188">
        <v>13.1</v>
      </c>
      <c r="S188">
        <v>13.1</v>
      </c>
      <c r="T188">
        <v>13</v>
      </c>
      <c r="U188" s="17">
        <f t="shared" si="12"/>
        <v>13.199242424242422</v>
      </c>
      <c r="V188" s="17">
        <f t="shared" si="13"/>
        <v>13.049808429118773</v>
      </c>
      <c r="W188" s="2">
        <v>44472</v>
      </c>
      <c r="X188" t="s">
        <v>799</v>
      </c>
      <c r="Y188" t="s">
        <v>801</v>
      </c>
      <c r="AA188" s="17">
        <f t="shared" si="14"/>
        <v>-4.9432538310863805E-2</v>
      </c>
      <c r="AB188" s="17">
        <f t="shared" si="14"/>
        <v>-5.0577659888002557E-2</v>
      </c>
    </row>
    <row r="189" spans="1:28" x14ac:dyDescent="0.35">
      <c r="A189" s="1" t="s">
        <v>574</v>
      </c>
      <c r="B189">
        <v>11</v>
      </c>
      <c r="C189">
        <v>3</v>
      </c>
      <c r="D189" s="3" t="s">
        <v>167</v>
      </c>
      <c r="E189">
        <v>13.1</v>
      </c>
      <c r="F189">
        <v>12.9</v>
      </c>
      <c r="G189">
        <v>13.2</v>
      </c>
      <c r="H189">
        <v>13.3</v>
      </c>
      <c r="I189" s="17">
        <f t="shared" si="10"/>
        <v>12.99923076923077</v>
      </c>
      <c r="J189" s="17">
        <f t="shared" si="11"/>
        <v>13.249811320754718</v>
      </c>
      <c r="K189" s="2">
        <v>44327</v>
      </c>
      <c r="L189" t="s">
        <v>420</v>
      </c>
      <c r="M189" t="s">
        <v>800</v>
      </c>
      <c r="O189" t="s">
        <v>464</v>
      </c>
      <c r="P189" t="s">
        <v>464</v>
      </c>
      <c r="U189" s="17" t="str">
        <f t="shared" si="12"/>
        <v/>
      </c>
      <c r="V189" s="17" t="str">
        <f t="shared" si="13"/>
        <v/>
      </c>
      <c r="W189" s="2"/>
      <c r="AA189" s="17" t="str">
        <f t="shared" si="14"/>
        <v/>
      </c>
      <c r="AB189" s="17" t="str">
        <f t="shared" si="14"/>
        <v/>
      </c>
    </row>
    <row r="190" spans="1:28" x14ac:dyDescent="0.35">
      <c r="A190" s="1" t="s">
        <v>576</v>
      </c>
      <c r="B190">
        <v>11</v>
      </c>
      <c r="C190">
        <v>3</v>
      </c>
      <c r="D190" s="3" t="s">
        <v>167</v>
      </c>
      <c r="E190">
        <v>10.199999999999999</v>
      </c>
      <c r="F190">
        <v>10</v>
      </c>
      <c r="G190">
        <v>10.6</v>
      </c>
      <c r="H190">
        <v>10.4</v>
      </c>
      <c r="I190" s="17">
        <f t="shared" si="10"/>
        <v>10.099009900990097</v>
      </c>
      <c r="J190" s="17">
        <f t="shared" si="11"/>
        <v>10.499047619047619</v>
      </c>
      <c r="K190" s="2">
        <v>44327</v>
      </c>
      <c r="L190" t="s">
        <v>420</v>
      </c>
      <c r="O190" t="s">
        <v>454</v>
      </c>
      <c r="P190" t="s">
        <v>464</v>
      </c>
      <c r="Q190">
        <v>9.5</v>
      </c>
      <c r="R190">
        <v>9.5</v>
      </c>
      <c r="S190">
        <v>10.1</v>
      </c>
      <c r="T190">
        <v>9.9</v>
      </c>
      <c r="U190" s="17">
        <f t="shared" si="12"/>
        <v>9.5</v>
      </c>
      <c r="V190" s="17">
        <f t="shared" si="13"/>
        <v>9.9989999999999988</v>
      </c>
      <c r="W190" s="2">
        <v>44472</v>
      </c>
      <c r="X190" t="s">
        <v>799</v>
      </c>
      <c r="AA190" s="17">
        <f t="shared" si="14"/>
        <v>0.59900990099009732</v>
      </c>
      <c r="AB190" s="17">
        <f t="shared" si="14"/>
        <v>0.50004761904762063</v>
      </c>
    </row>
    <row r="191" spans="1:28" x14ac:dyDescent="0.35">
      <c r="A191" s="1" t="s">
        <v>802</v>
      </c>
      <c r="B191">
        <v>11</v>
      </c>
      <c r="C191" s="3">
        <v>4</v>
      </c>
      <c r="D191" s="3" t="s">
        <v>167</v>
      </c>
      <c r="E191">
        <v>10.5</v>
      </c>
      <c r="F191">
        <v>10.4</v>
      </c>
      <c r="G191">
        <v>10</v>
      </c>
      <c r="H191">
        <v>10</v>
      </c>
      <c r="I191" s="17">
        <f t="shared" si="10"/>
        <v>10.44976076555024</v>
      </c>
      <c r="J191" s="17">
        <f t="shared" si="11"/>
        <v>10</v>
      </c>
      <c r="K191" s="2">
        <v>44327</v>
      </c>
      <c r="L191" t="s">
        <v>420</v>
      </c>
      <c r="M191" t="s">
        <v>798</v>
      </c>
      <c r="O191" t="s">
        <v>464</v>
      </c>
      <c r="P191" t="s">
        <v>464</v>
      </c>
      <c r="Q191">
        <v>10.3</v>
      </c>
      <c r="R191">
        <v>10.1</v>
      </c>
      <c r="S191">
        <v>10</v>
      </c>
      <c r="T191">
        <v>10.1</v>
      </c>
      <c r="U191" s="17">
        <f t="shared" si="12"/>
        <v>10.199019607843137</v>
      </c>
      <c r="V191" s="17">
        <f t="shared" si="13"/>
        <v>10.049751243781094</v>
      </c>
      <c r="W191" s="2">
        <v>44472</v>
      </c>
      <c r="X191" t="s">
        <v>799</v>
      </c>
      <c r="AA191" s="17">
        <f t="shared" si="14"/>
        <v>0.25074115770710215</v>
      </c>
      <c r="AB191" s="17">
        <f t="shared" si="14"/>
        <v>-4.9751243781093635E-2</v>
      </c>
    </row>
    <row r="192" spans="1:28" x14ac:dyDescent="0.35">
      <c r="A192" s="1" t="s">
        <v>803</v>
      </c>
      <c r="B192">
        <v>11</v>
      </c>
      <c r="C192" s="3">
        <v>5</v>
      </c>
      <c r="D192" s="3" t="s">
        <v>167</v>
      </c>
      <c r="E192">
        <v>10.7</v>
      </c>
      <c r="F192">
        <v>10.8</v>
      </c>
      <c r="G192">
        <v>10.4</v>
      </c>
      <c r="H192">
        <v>10.3</v>
      </c>
      <c r="I192" s="17">
        <f t="shared" si="10"/>
        <v>10.749767441860465</v>
      </c>
      <c r="J192" s="17">
        <f t="shared" si="11"/>
        <v>10.349758454106279</v>
      </c>
      <c r="K192" s="2">
        <v>44327</v>
      </c>
      <c r="L192" t="s">
        <v>420</v>
      </c>
      <c r="M192" t="s">
        <v>800</v>
      </c>
      <c r="O192" t="s">
        <v>464</v>
      </c>
      <c r="P192" t="s">
        <v>464</v>
      </c>
      <c r="U192" s="17" t="str">
        <f t="shared" si="12"/>
        <v/>
      </c>
      <c r="V192" s="17" t="str">
        <f t="shared" si="13"/>
        <v/>
      </c>
      <c r="W192" s="2"/>
      <c r="AA192" s="17" t="str">
        <f t="shared" si="14"/>
        <v/>
      </c>
      <c r="AB192" s="17" t="str">
        <f t="shared" si="14"/>
        <v/>
      </c>
    </row>
    <row r="193" spans="1:28" x14ac:dyDescent="0.35">
      <c r="A193" s="1" t="s">
        <v>804</v>
      </c>
      <c r="B193">
        <v>11</v>
      </c>
      <c r="C193" s="3">
        <v>5</v>
      </c>
      <c r="D193" s="3" t="s">
        <v>167</v>
      </c>
      <c r="E193">
        <v>11.4</v>
      </c>
      <c r="F193">
        <v>11.3</v>
      </c>
      <c r="G193">
        <v>11</v>
      </c>
      <c r="H193">
        <v>10.7</v>
      </c>
      <c r="I193" s="17">
        <f t="shared" si="10"/>
        <v>11.349779735682819</v>
      </c>
      <c r="J193" s="17">
        <f t="shared" si="11"/>
        <v>10.847926267281105</v>
      </c>
      <c r="K193" s="2">
        <v>44327</v>
      </c>
      <c r="L193" t="s">
        <v>420</v>
      </c>
      <c r="O193" t="s">
        <v>446</v>
      </c>
      <c r="P193" t="s">
        <v>464</v>
      </c>
      <c r="Q193">
        <v>11.3</v>
      </c>
      <c r="R193">
        <v>11.1</v>
      </c>
      <c r="S193">
        <v>10.9</v>
      </c>
      <c r="T193">
        <v>10.9</v>
      </c>
      <c r="U193" s="17">
        <f t="shared" si="12"/>
        <v>11.199107142857143</v>
      </c>
      <c r="V193" s="17">
        <f t="shared" si="13"/>
        <v>10.9</v>
      </c>
      <c r="W193" s="2">
        <v>44472</v>
      </c>
      <c r="X193" t="s">
        <v>799</v>
      </c>
      <c r="AA193" s="17">
        <f t="shared" si="14"/>
        <v>0.15067259282567669</v>
      </c>
      <c r="AB193" s="17">
        <f t="shared" si="14"/>
        <v>-5.2073732718895371E-2</v>
      </c>
    </row>
    <row r="194" spans="1:28" x14ac:dyDescent="0.35">
      <c r="A194" s="1" t="s">
        <v>578</v>
      </c>
      <c r="B194">
        <v>11</v>
      </c>
      <c r="C194" s="3">
        <v>6</v>
      </c>
      <c r="D194" s="3" t="s">
        <v>167</v>
      </c>
      <c r="E194">
        <v>12.5</v>
      </c>
      <c r="F194">
        <v>12.2</v>
      </c>
      <c r="G194">
        <v>12.2</v>
      </c>
      <c r="H194">
        <v>12</v>
      </c>
      <c r="I194" s="17">
        <f t="shared" si="10"/>
        <v>12.348178137651821</v>
      </c>
      <c r="J194" s="17">
        <f t="shared" si="11"/>
        <v>12.099173553719007</v>
      </c>
      <c r="K194" s="2">
        <v>44327</v>
      </c>
      <c r="L194" t="s">
        <v>420</v>
      </c>
      <c r="M194" t="s">
        <v>800</v>
      </c>
      <c r="O194" t="s">
        <v>464</v>
      </c>
      <c r="P194" t="s">
        <v>464</v>
      </c>
      <c r="U194" s="17" t="str">
        <f t="shared" si="12"/>
        <v/>
      </c>
      <c r="V194" s="17" t="str">
        <f t="shared" si="13"/>
        <v/>
      </c>
      <c r="W194" s="2"/>
      <c r="AA194" s="17" t="str">
        <f t="shared" si="14"/>
        <v/>
      </c>
      <c r="AB194" s="17" t="str">
        <f t="shared" si="14"/>
        <v/>
      </c>
    </row>
    <row r="195" spans="1:28" x14ac:dyDescent="0.35">
      <c r="A195" s="1" t="s">
        <v>580</v>
      </c>
      <c r="B195">
        <v>11</v>
      </c>
      <c r="C195" s="3">
        <v>6</v>
      </c>
      <c r="D195" s="3" t="s">
        <v>167</v>
      </c>
      <c r="E195">
        <v>9.8000000000000007</v>
      </c>
      <c r="F195">
        <v>9.8000000000000007</v>
      </c>
      <c r="G195">
        <v>8.6</v>
      </c>
      <c r="H195">
        <v>8.5</v>
      </c>
      <c r="I195" s="17">
        <f t="shared" ref="I195:I258" si="15">HARMEAN(E195,F195)</f>
        <v>9.8000000000000007</v>
      </c>
      <c r="J195" s="17">
        <f t="shared" ref="J195:J258" si="16">HARMEAN(G195,H195)</f>
        <v>8.5497076023391809</v>
      </c>
      <c r="K195" s="2">
        <v>44327</v>
      </c>
      <c r="L195" t="s">
        <v>420</v>
      </c>
      <c r="O195" t="s">
        <v>464</v>
      </c>
      <c r="P195" t="s">
        <v>464</v>
      </c>
      <c r="Q195">
        <v>9.3000000000000007</v>
      </c>
      <c r="R195">
        <v>9.5</v>
      </c>
      <c r="S195">
        <v>8.6</v>
      </c>
      <c r="T195">
        <v>8.6999999999999993</v>
      </c>
      <c r="U195" s="17">
        <f t="shared" ref="U195:U258" si="17">IFERROR(HARMEAN(Q195,R195),"")</f>
        <v>9.3989361702127674</v>
      </c>
      <c r="V195" s="17">
        <f t="shared" ref="V195:V258" si="18">IFERROR(HARMEAN(S195,T195),"")</f>
        <v>8.6497109826589593</v>
      </c>
      <c r="W195" s="2">
        <v>44472</v>
      </c>
      <c r="X195" t="s">
        <v>799</v>
      </c>
      <c r="AA195" s="17">
        <f t="shared" ref="AA195:AB258" si="19">IFERROR(I195-U195,"")</f>
        <v>0.40106382978723332</v>
      </c>
      <c r="AB195" s="17">
        <f t="shared" si="19"/>
        <v>-0.1000033803197784</v>
      </c>
    </row>
    <row r="196" spans="1:28" x14ac:dyDescent="0.35">
      <c r="A196" s="1" t="s">
        <v>581</v>
      </c>
      <c r="B196">
        <v>11</v>
      </c>
      <c r="C196" s="3">
        <v>7</v>
      </c>
      <c r="D196" s="3" t="s">
        <v>167</v>
      </c>
      <c r="E196">
        <v>10.7</v>
      </c>
      <c r="F196">
        <v>10.4</v>
      </c>
      <c r="G196">
        <v>10.7</v>
      </c>
      <c r="H196">
        <v>10.6</v>
      </c>
      <c r="I196" s="17">
        <f t="shared" si="15"/>
        <v>10.547867298578199</v>
      </c>
      <c r="J196" s="17">
        <f t="shared" si="16"/>
        <v>10.649765258215961</v>
      </c>
      <c r="K196" s="2">
        <v>44327</v>
      </c>
      <c r="L196" t="s">
        <v>420</v>
      </c>
      <c r="M196" t="s">
        <v>800</v>
      </c>
      <c r="O196" t="s">
        <v>464</v>
      </c>
      <c r="P196" t="s">
        <v>464</v>
      </c>
      <c r="U196" s="17" t="str">
        <f t="shared" si="17"/>
        <v/>
      </c>
      <c r="V196" s="17" t="str">
        <f t="shared" si="18"/>
        <v/>
      </c>
      <c r="W196" s="2"/>
      <c r="AA196" s="17" t="str">
        <f t="shared" si="19"/>
        <v/>
      </c>
      <c r="AB196" s="17" t="str">
        <f t="shared" si="19"/>
        <v/>
      </c>
    </row>
    <row r="197" spans="1:28" x14ac:dyDescent="0.35">
      <c r="A197" s="1" t="s">
        <v>583</v>
      </c>
      <c r="B197">
        <v>11</v>
      </c>
      <c r="C197" s="3">
        <v>7</v>
      </c>
      <c r="D197" s="3" t="s">
        <v>167</v>
      </c>
      <c r="E197">
        <v>9.5</v>
      </c>
      <c r="F197">
        <v>9.3000000000000007</v>
      </c>
      <c r="G197">
        <v>8.6999999999999993</v>
      </c>
      <c r="H197">
        <v>8.5</v>
      </c>
      <c r="I197" s="17">
        <f t="shared" si="15"/>
        <v>9.3989361702127674</v>
      </c>
      <c r="J197" s="17">
        <f t="shared" si="16"/>
        <v>8.5988372093023262</v>
      </c>
      <c r="K197" s="2">
        <v>44327</v>
      </c>
      <c r="L197" t="s">
        <v>420</v>
      </c>
      <c r="O197" t="s">
        <v>464</v>
      </c>
      <c r="P197" t="s">
        <v>464</v>
      </c>
      <c r="Q197">
        <v>9.3000000000000007</v>
      </c>
      <c r="R197">
        <v>9.4</v>
      </c>
      <c r="S197">
        <v>8.6999999999999993</v>
      </c>
      <c r="T197">
        <v>8.5</v>
      </c>
      <c r="U197" s="17">
        <f t="shared" si="17"/>
        <v>9.3497326203208555</v>
      </c>
      <c r="V197" s="17">
        <f t="shared" si="18"/>
        <v>8.5988372093023262</v>
      </c>
      <c r="W197" s="2">
        <v>44472</v>
      </c>
      <c r="X197" t="s">
        <v>799</v>
      </c>
      <c r="AA197" s="17">
        <f t="shared" si="19"/>
        <v>4.9203549891911891E-2</v>
      </c>
      <c r="AB197" s="17">
        <f t="shared" si="19"/>
        <v>0</v>
      </c>
    </row>
    <row r="198" spans="1:28" x14ac:dyDescent="0.35">
      <c r="A198" s="1" t="s">
        <v>805</v>
      </c>
      <c r="B198">
        <v>11</v>
      </c>
      <c r="C198" s="3">
        <v>8</v>
      </c>
      <c r="D198" s="3" t="s">
        <v>167</v>
      </c>
      <c r="E198">
        <v>11.4</v>
      </c>
      <c r="F198">
        <v>11.2</v>
      </c>
      <c r="G198">
        <v>11.7</v>
      </c>
      <c r="H198">
        <v>11.5</v>
      </c>
      <c r="I198" s="17">
        <f t="shared" si="15"/>
        <v>11.299115044247786</v>
      </c>
      <c r="J198" s="17">
        <f t="shared" si="16"/>
        <v>11.599137931034482</v>
      </c>
      <c r="K198" s="2">
        <v>44327</v>
      </c>
      <c r="L198" t="s">
        <v>420</v>
      </c>
      <c r="M198" t="s">
        <v>800</v>
      </c>
      <c r="O198" t="s">
        <v>464</v>
      </c>
      <c r="P198" t="s">
        <v>464</v>
      </c>
      <c r="U198" s="17" t="str">
        <f t="shared" si="17"/>
        <v/>
      </c>
      <c r="V198" s="17" t="str">
        <f t="shared" si="18"/>
        <v/>
      </c>
      <c r="W198" s="2"/>
      <c r="AA198" s="17" t="str">
        <f t="shared" si="19"/>
        <v/>
      </c>
      <c r="AB198" s="17" t="str">
        <f t="shared" si="19"/>
        <v/>
      </c>
    </row>
    <row r="199" spans="1:28" x14ac:dyDescent="0.35">
      <c r="A199" s="1" t="s">
        <v>806</v>
      </c>
      <c r="B199">
        <v>11</v>
      </c>
      <c r="C199" s="3">
        <v>8</v>
      </c>
      <c r="D199" s="3" t="s">
        <v>167</v>
      </c>
      <c r="E199">
        <v>9.3000000000000007</v>
      </c>
      <c r="F199">
        <v>9.1999999999999993</v>
      </c>
      <c r="G199">
        <v>10.1</v>
      </c>
      <c r="H199">
        <v>9.8000000000000007</v>
      </c>
      <c r="I199" s="17">
        <f t="shared" si="15"/>
        <v>9.2497297297297294</v>
      </c>
      <c r="J199" s="17">
        <f t="shared" si="16"/>
        <v>9.947738693467338</v>
      </c>
      <c r="K199" s="2">
        <v>44327</v>
      </c>
      <c r="L199" t="s">
        <v>420</v>
      </c>
      <c r="O199" t="s">
        <v>464</v>
      </c>
      <c r="P199" t="s">
        <v>443</v>
      </c>
      <c r="Q199">
        <v>9.1</v>
      </c>
      <c r="R199">
        <v>9</v>
      </c>
      <c r="S199">
        <v>9.5</v>
      </c>
      <c r="T199">
        <v>9.5</v>
      </c>
      <c r="U199" s="17">
        <f t="shared" si="17"/>
        <v>9.0497237569060776</v>
      </c>
      <c r="V199" s="17">
        <f t="shared" si="18"/>
        <v>9.5</v>
      </c>
      <c r="W199" s="2">
        <v>44472</v>
      </c>
      <c r="X199" t="s">
        <v>799</v>
      </c>
      <c r="AA199" s="17">
        <f t="shared" si="19"/>
        <v>0.20000597282365185</v>
      </c>
      <c r="AB199" s="17">
        <f t="shared" si="19"/>
        <v>0.44773869346733797</v>
      </c>
    </row>
    <row r="200" spans="1:28" x14ac:dyDescent="0.35">
      <c r="A200" s="1" t="s">
        <v>807</v>
      </c>
      <c r="B200">
        <v>11</v>
      </c>
      <c r="C200" s="3">
        <v>9</v>
      </c>
      <c r="D200" s="3" t="s">
        <v>167</v>
      </c>
      <c r="E200">
        <v>10</v>
      </c>
      <c r="F200">
        <v>9.9</v>
      </c>
      <c r="G200">
        <v>10.3</v>
      </c>
      <c r="H200">
        <v>10.1</v>
      </c>
      <c r="I200" s="17">
        <f t="shared" si="15"/>
        <v>9.9497487437185921</v>
      </c>
      <c r="J200" s="17">
        <f t="shared" si="16"/>
        <v>10.199019607843137</v>
      </c>
      <c r="K200" s="2">
        <v>44327</v>
      </c>
      <c r="L200" t="s">
        <v>420</v>
      </c>
      <c r="M200" t="s">
        <v>800</v>
      </c>
      <c r="O200" t="s">
        <v>464</v>
      </c>
      <c r="P200" t="s">
        <v>464</v>
      </c>
      <c r="U200" s="17" t="str">
        <f t="shared" si="17"/>
        <v/>
      </c>
      <c r="V200" s="17" t="str">
        <f t="shared" si="18"/>
        <v/>
      </c>
      <c r="W200" s="2"/>
      <c r="AA200" s="17" t="str">
        <f t="shared" si="19"/>
        <v/>
      </c>
      <c r="AB200" s="17" t="str">
        <f t="shared" si="19"/>
        <v/>
      </c>
    </row>
    <row r="201" spans="1:28" x14ac:dyDescent="0.35">
      <c r="A201" s="1" t="s">
        <v>808</v>
      </c>
      <c r="B201">
        <v>11</v>
      </c>
      <c r="C201" s="3">
        <v>9</v>
      </c>
      <c r="D201" s="3" t="s">
        <v>167</v>
      </c>
      <c r="E201">
        <v>10.4</v>
      </c>
      <c r="F201">
        <v>10.4</v>
      </c>
      <c r="G201">
        <v>10.4</v>
      </c>
      <c r="H201">
        <v>10.3</v>
      </c>
      <c r="I201" s="17">
        <f t="shared" si="15"/>
        <v>10.4</v>
      </c>
      <c r="J201" s="17">
        <f t="shared" si="16"/>
        <v>10.349758454106279</v>
      </c>
      <c r="K201" s="2">
        <v>44327</v>
      </c>
      <c r="L201" t="s">
        <v>420</v>
      </c>
      <c r="O201" t="s">
        <v>446</v>
      </c>
      <c r="P201" t="s">
        <v>446</v>
      </c>
      <c r="Q201">
        <v>10.199999999999999</v>
      </c>
      <c r="R201">
        <v>10.199999999999999</v>
      </c>
      <c r="S201">
        <v>10.3</v>
      </c>
      <c r="T201">
        <v>10.3</v>
      </c>
      <c r="U201" s="17">
        <f t="shared" si="17"/>
        <v>10.199999999999999</v>
      </c>
      <c r="V201" s="17">
        <f t="shared" si="18"/>
        <v>10.3</v>
      </c>
      <c r="W201" s="2">
        <v>44472</v>
      </c>
      <c r="X201" t="s">
        <v>799</v>
      </c>
      <c r="AA201" s="17">
        <f t="shared" si="19"/>
        <v>0.20000000000000107</v>
      </c>
      <c r="AB201" s="17">
        <f t="shared" si="19"/>
        <v>4.9758454106278549E-2</v>
      </c>
    </row>
    <row r="202" spans="1:28" x14ac:dyDescent="0.35">
      <c r="A202" s="1" t="s">
        <v>809</v>
      </c>
      <c r="B202">
        <v>11</v>
      </c>
      <c r="C202">
        <v>10</v>
      </c>
      <c r="D202" s="3" t="s">
        <v>167</v>
      </c>
      <c r="E202" s="7">
        <v>13.3</v>
      </c>
      <c r="F202" s="7">
        <v>13.1</v>
      </c>
      <c r="G202">
        <v>12.4</v>
      </c>
      <c r="H202">
        <v>12</v>
      </c>
      <c r="I202" s="17">
        <f t="shared" si="15"/>
        <v>13.199242424242422</v>
      </c>
      <c r="J202" s="17">
        <f t="shared" si="16"/>
        <v>12.196721311475411</v>
      </c>
      <c r="K202" s="2">
        <v>44327</v>
      </c>
      <c r="L202" t="s">
        <v>420</v>
      </c>
      <c r="M202" t="s">
        <v>810</v>
      </c>
      <c r="O202" t="s">
        <v>464</v>
      </c>
      <c r="P202" t="s">
        <v>464</v>
      </c>
      <c r="U202" s="17" t="str">
        <f t="shared" si="17"/>
        <v/>
      </c>
      <c r="V202" s="17" t="str">
        <f t="shared" si="18"/>
        <v/>
      </c>
      <c r="W202" s="2"/>
      <c r="AA202" s="17" t="str">
        <f t="shared" si="19"/>
        <v/>
      </c>
      <c r="AB202" s="17" t="str">
        <f t="shared" si="19"/>
        <v/>
      </c>
    </row>
    <row r="203" spans="1:28" x14ac:dyDescent="0.35">
      <c r="A203" s="1" t="s">
        <v>811</v>
      </c>
      <c r="B203">
        <v>11</v>
      </c>
      <c r="C203">
        <v>10</v>
      </c>
      <c r="D203" s="3" t="s">
        <v>167</v>
      </c>
      <c r="E203" s="7">
        <v>11.1</v>
      </c>
      <c r="F203" s="7">
        <v>11.3</v>
      </c>
      <c r="G203">
        <v>11.3</v>
      </c>
      <c r="H203">
        <v>10.9</v>
      </c>
      <c r="I203" s="17">
        <f t="shared" si="15"/>
        <v>11.199107142857143</v>
      </c>
      <c r="J203" s="17">
        <f t="shared" si="16"/>
        <v>11.096396396396399</v>
      </c>
      <c r="K203" s="2">
        <v>44327</v>
      </c>
      <c r="L203" t="s">
        <v>420</v>
      </c>
      <c r="O203" t="s">
        <v>443</v>
      </c>
      <c r="P203" t="s">
        <v>464</v>
      </c>
      <c r="Q203">
        <v>11.2</v>
      </c>
      <c r="R203">
        <v>11.1</v>
      </c>
      <c r="S203">
        <v>11</v>
      </c>
      <c r="T203">
        <v>10.7</v>
      </c>
      <c r="U203" s="17">
        <f t="shared" si="17"/>
        <v>11.149775784753363</v>
      </c>
      <c r="V203" s="17">
        <f t="shared" si="18"/>
        <v>10.847926267281105</v>
      </c>
      <c r="W203" s="2">
        <v>44472</v>
      </c>
      <c r="X203" t="s">
        <v>799</v>
      </c>
      <c r="AA203" s="17">
        <f t="shared" si="19"/>
        <v>4.9331358103779976E-2</v>
      </c>
      <c r="AB203" s="17">
        <f t="shared" si="19"/>
        <v>0.24847012911529376</v>
      </c>
    </row>
    <row r="204" spans="1:28" x14ac:dyDescent="0.35">
      <c r="A204" s="1" t="s">
        <v>812</v>
      </c>
      <c r="B204">
        <v>11</v>
      </c>
      <c r="C204">
        <v>11</v>
      </c>
      <c r="D204" s="3" t="s">
        <v>167</v>
      </c>
      <c r="E204">
        <v>12.5</v>
      </c>
      <c r="F204">
        <v>12.7</v>
      </c>
      <c r="G204">
        <v>12.1</v>
      </c>
      <c r="H204">
        <v>12.5</v>
      </c>
      <c r="I204" s="17">
        <f t="shared" si="15"/>
        <v>12.59920634920635</v>
      </c>
      <c r="J204" s="17">
        <f t="shared" si="16"/>
        <v>12.296747967479673</v>
      </c>
      <c r="K204" s="2">
        <v>44327</v>
      </c>
      <c r="L204" t="s">
        <v>420</v>
      </c>
      <c r="M204" t="s">
        <v>813</v>
      </c>
      <c r="O204" t="s">
        <v>464</v>
      </c>
      <c r="P204" t="s">
        <v>464</v>
      </c>
      <c r="U204" s="17" t="str">
        <f t="shared" si="17"/>
        <v/>
      </c>
      <c r="V204" s="17" t="str">
        <f t="shared" si="18"/>
        <v/>
      </c>
      <c r="W204" s="2"/>
      <c r="AA204" s="17" t="str">
        <f t="shared" si="19"/>
        <v/>
      </c>
      <c r="AB204" s="17" t="str">
        <f t="shared" si="19"/>
        <v/>
      </c>
    </row>
    <row r="205" spans="1:28" x14ac:dyDescent="0.35">
      <c r="A205" s="1" t="s">
        <v>814</v>
      </c>
      <c r="B205">
        <v>11</v>
      </c>
      <c r="C205">
        <v>11</v>
      </c>
      <c r="D205" s="3" t="s">
        <v>167</v>
      </c>
      <c r="E205">
        <v>8.6999999999999993</v>
      </c>
      <c r="F205">
        <v>8.6</v>
      </c>
      <c r="G205">
        <v>8.4</v>
      </c>
      <c r="H205">
        <v>8.4</v>
      </c>
      <c r="I205" s="17">
        <f t="shared" si="15"/>
        <v>8.6497109826589593</v>
      </c>
      <c r="J205" s="17">
        <f t="shared" si="16"/>
        <v>8.4</v>
      </c>
      <c r="K205" s="2">
        <v>44327</v>
      </c>
      <c r="L205" t="s">
        <v>420</v>
      </c>
      <c r="O205" t="s">
        <v>464</v>
      </c>
      <c r="P205" t="s">
        <v>446</v>
      </c>
      <c r="Q205">
        <v>8.5</v>
      </c>
      <c r="R205">
        <v>8.3000000000000007</v>
      </c>
      <c r="S205">
        <v>8.8000000000000007</v>
      </c>
      <c r="T205">
        <v>8.6</v>
      </c>
      <c r="U205" s="17">
        <f t="shared" si="17"/>
        <v>8.3988095238095255</v>
      </c>
      <c r="V205" s="17">
        <f t="shared" si="18"/>
        <v>8.6988505747126439</v>
      </c>
      <c r="W205" s="2">
        <v>44472</v>
      </c>
      <c r="X205" t="s">
        <v>799</v>
      </c>
      <c r="Y205" t="s">
        <v>665</v>
      </c>
      <c r="AA205" s="17">
        <f t="shared" si="19"/>
        <v>0.25090145884943382</v>
      </c>
      <c r="AB205" s="17">
        <f t="shared" si="19"/>
        <v>-0.29885057471264354</v>
      </c>
    </row>
    <row r="206" spans="1:28" x14ac:dyDescent="0.35">
      <c r="A206" s="1" t="s">
        <v>586</v>
      </c>
      <c r="B206">
        <v>11</v>
      </c>
      <c r="C206">
        <v>12</v>
      </c>
      <c r="D206" s="3" t="s">
        <v>167</v>
      </c>
      <c r="E206">
        <v>12.5</v>
      </c>
      <c r="F206">
        <v>12.5</v>
      </c>
      <c r="G206">
        <v>12.9</v>
      </c>
      <c r="H206">
        <v>12.7</v>
      </c>
      <c r="I206" s="17">
        <f t="shared" si="15"/>
        <v>12.5</v>
      </c>
      <c r="J206" s="17">
        <f t="shared" si="16"/>
        <v>12.79921875</v>
      </c>
      <c r="K206" s="2">
        <v>44327</v>
      </c>
      <c r="L206" t="s">
        <v>420</v>
      </c>
      <c r="M206" t="s">
        <v>800</v>
      </c>
      <c r="O206" t="s">
        <v>443</v>
      </c>
      <c r="P206" t="s">
        <v>443</v>
      </c>
      <c r="U206" s="17" t="str">
        <f t="shared" si="17"/>
        <v/>
      </c>
      <c r="V206" s="17" t="str">
        <f t="shared" si="18"/>
        <v/>
      </c>
      <c r="W206" s="2"/>
      <c r="AA206" s="17" t="str">
        <f t="shared" si="19"/>
        <v/>
      </c>
      <c r="AB206" s="17" t="str">
        <f t="shared" si="19"/>
        <v/>
      </c>
    </row>
    <row r="207" spans="1:28" x14ac:dyDescent="0.35">
      <c r="A207" s="1" t="s">
        <v>588</v>
      </c>
      <c r="B207">
        <v>11</v>
      </c>
      <c r="C207">
        <v>12</v>
      </c>
      <c r="D207" s="3" t="s">
        <v>167</v>
      </c>
      <c r="E207">
        <v>10.5</v>
      </c>
      <c r="F207">
        <v>10.1</v>
      </c>
      <c r="G207">
        <v>10.4</v>
      </c>
      <c r="H207">
        <v>10.199999999999999</v>
      </c>
      <c r="I207" s="17">
        <f t="shared" si="15"/>
        <v>10.296116504854369</v>
      </c>
      <c r="J207" s="17">
        <f t="shared" si="16"/>
        <v>10.299029126213592</v>
      </c>
      <c r="K207" s="2">
        <v>44327</v>
      </c>
      <c r="L207" t="s">
        <v>420</v>
      </c>
      <c r="O207" t="s">
        <v>450</v>
      </c>
      <c r="P207" t="s">
        <v>450</v>
      </c>
      <c r="Q207">
        <v>10.1</v>
      </c>
      <c r="R207">
        <v>9.9</v>
      </c>
      <c r="S207">
        <v>10.1</v>
      </c>
      <c r="T207">
        <v>10.1</v>
      </c>
      <c r="U207" s="17">
        <f t="shared" si="17"/>
        <v>9.9989999999999988</v>
      </c>
      <c r="V207" s="17">
        <f t="shared" si="18"/>
        <v>10.1</v>
      </c>
      <c r="W207" s="2">
        <v>44472</v>
      </c>
      <c r="X207" t="s">
        <v>799</v>
      </c>
      <c r="Y207" t="s">
        <v>815</v>
      </c>
      <c r="AA207" s="17">
        <f t="shared" si="19"/>
        <v>0.29711650485437069</v>
      </c>
      <c r="AB207" s="17">
        <f t="shared" si="19"/>
        <v>0.19902912621359192</v>
      </c>
    </row>
    <row r="208" spans="1:28" x14ac:dyDescent="0.35">
      <c r="A208" s="1" t="s">
        <v>816</v>
      </c>
      <c r="B208">
        <v>11</v>
      </c>
      <c r="C208">
        <v>13</v>
      </c>
      <c r="D208" s="3" t="s">
        <v>167</v>
      </c>
      <c r="E208">
        <v>9.9</v>
      </c>
      <c r="F208">
        <v>9.9</v>
      </c>
      <c r="G208">
        <v>9.6999999999999993</v>
      </c>
      <c r="H208">
        <v>9.4</v>
      </c>
      <c r="I208" s="17">
        <f t="shared" si="15"/>
        <v>9.9</v>
      </c>
      <c r="J208" s="17">
        <f t="shared" si="16"/>
        <v>9.5476439790575913</v>
      </c>
      <c r="K208" s="2">
        <v>44327</v>
      </c>
      <c r="L208" t="s">
        <v>420</v>
      </c>
      <c r="M208" t="s">
        <v>798</v>
      </c>
      <c r="O208" t="s">
        <v>464</v>
      </c>
      <c r="P208" t="s">
        <v>446</v>
      </c>
      <c r="Q208">
        <v>9.3000000000000007</v>
      </c>
      <c r="R208">
        <v>9.4</v>
      </c>
      <c r="S208">
        <v>9.4</v>
      </c>
      <c r="T208">
        <v>9.5</v>
      </c>
      <c r="U208" s="17">
        <f t="shared" si="17"/>
        <v>9.3497326203208555</v>
      </c>
      <c r="V208" s="17">
        <f t="shared" si="18"/>
        <v>9.4497354497354511</v>
      </c>
      <c r="W208" s="2">
        <v>44472</v>
      </c>
      <c r="X208" t="s">
        <v>799</v>
      </c>
      <c r="AA208" s="17">
        <f t="shared" si="19"/>
        <v>0.55026737967914485</v>
      </c>
      <c r="AB208" s="17">
        <f t="shared" si="19"/>
        <v>9.7908529322140225E-2</v>
      </c>
    </row>
    <row r="209" spans="1:28" x14ac:dyDescent="0.35">
      <c r="A209" s="1" t="s">
        <v>817</v>
      </c>
      <c r="B209">
        <v>11</v>
      </c>
      <c r="C209">
        <v>14</v>
      </c>
      <c r="D209" s="3" t="s">
        <v>167</v>
      </c>
      <c r="E209">
        <v>10.9</v>
      </c>
      <c r="F209">
        <v>10.7</v>
      </c>
      <c r="G209">
        <v>10.9</v>
      </c>
      <c r="H209">
        <v>10.5</v>
      </c>
      <c r="I209" s="17">
        <f t="shared" si="15"/>
        <v>10.799074074074074</v>
      </c>
      <c r="J209" s="17">
        <f t="shared" si="16"/>
        <v>10.696261682242991</v>
      </c>
      <c r="K209" s="2">
        <v>44327</v>
      </c>
      <c r="L209" t="s">
        <v>420</v>
      </c>
      <c r="M209" t="s">
        <v>800</v>
      </c>
      <c r="O209" t="s">
        <v>464</v>
      </c>
      <c r="P209" t="s">
        <v>464</v>
      </c>
      <c r="U209" s="17" t="str">
        <f t="shared" si="17"/>
        <v/>
      </c>
      <c r="V209" s="17" t="str">
        <f t="shared" si="18"/>
        <v/>
      </c>
      <c r="W209" s="2"/>
      <c r="AA209" s="17" t="str">
        <f t="shared" si="19"/>
        <v/>
      </c>
      <c r="AB209" s="17" t="str">
        <f t="shared" si="19"/>
        <v/>
      </c>
    </row>
    <row r="210" spans="1:28" x14ac:dyDescent="0.35">
      <c r="A210" s="1" t="s">
        <v>818</v>
      </c>
      <c r="B210">
        <v>11</v>
      </c>
      <c r="C210">
        <v>14</v>
      </c>
      <c r="D210" s="3" t="s">
        <v>167</v>
      </c>
      <c r="E210">
        <v>9.1999999999999993</v>
      </c>
      <c r="F210">
        <v>9.4</v>
      </c>
      <c r="G210">
        <v>9.1999999999999993</v>
      </c>
      <c r="H210">
        <v>9.1999999999999993</v>
      </c>
      <c r="I210" s="17">
        <f t="shared" si="15"/>
        <v>9.2989247311827938</v>
      </c>
      <c r="J210" s="17">
        <f t="shared" si="16"/>
        <v>9.1999999999999993</v>
      </c>
      <c r="K210" s="2">
        <v>44327</v>
      </c>
      <c r="L210" t="s">
        <v>420</v>
      </c>
      <c r="O210" t="s">
        <v>446</v>
      </c>
      <c r="P210" t="s">
        <v>464</v>
      </c>
      <c r="Q210">
        <v>9.1999999999999993</v>
      </c>
      <c r="R210">
        <v>9.1</v>
      </c>
      <c r="S210">
        <v>9</v>
      </c>
      <c r="T210">
        <v>9.1</v>
      </c>
      <c r="U210" s="17">
        <f t="shared" si="17"/>
        <v>9.1497267759562835</v>
      </c>
      <c r="V210" s="17">
        <f t="shared" si="18"/>
        <v>9.0497237569060776</v>
      </c>
      <c r="W210" s="2">
        <v>44472</v>
      </c>
      <c r="X210" t="s">
        <v>799</v>
      </c>
      <c r="AA210" s="17">
        <f t="shared" si="19"/>
        <v>0.14919795522651036</v>
      </c>
      <c r="AB210" s="17">
        <f t="shared" si="19"/>
        <v>0.15027624309392174</v>
      </c>
    </row>
    <row r="211" spans="1:28" x14ac:dyDescent="0.35">
      <c r="A211" s="1" t="s">
        <v>819</v>
      </c>
      <c r="B211">
        <v>11</v>
      </c>
      <c r="C211">
        <v>15</v>
      </c>
      <c r="D211" s="3" t="s">
        <v>167</v>
      </c>
      <c r="E211">
        <v>10.3</v>
      </c>
      <c r="F211">
        <v>10.199999999999999</v>
      </c>
      <c r="G211">
        <v>9.9</v>
      </c>
      <c r="H211">
        <v>9.8000000000000007</v>
      </c>
      <c r="I211" s="17">
        <f t="shared" si="15"/>
        <v>10.249756097560976</v>
      </c>
      <c r="J211" s="17">
        <f t="shared" si="16"/>
        <v>9.8497461928934023</v>
      </c>
      <c r="K211" s="2">
        <v>44327</v>
      </c>
      <c r="L211" t="s">
        <v>420</v>
      </c>
      <c r="M211" t="s">
        <v>800</v>
      </c>
      <c r="O211" t="s">
        <v>464</v>
      </c>
      <c r="P211" t="s">
        <v>443</v>
      </c>
      <c r="U211" s="17" t="str">
        <f t="shared" si="17"/>
        <v/>
      </c>
      <c r="V211" s="17" t="str">
        <f t="shared" si="18"/>
        <v/>
      </c>
      <c r="W211" s="2"/>
      <c r="AA211" s="17" t="str">
        <f t="shared" si="19"/>
        <v/>
      </c>
      <c r="AB211" s="17" t="str">
        <f t="shared" si="19"/>
        <v/>
      </c>
    </row>
    <row r="212" spans="1:28" x14ac:dyDescent="0.35">
      <c r="A212" s="1" t="s">
        <v>820</v>
      </c>
      <c r="B212">
        <v>11</v>
      </c>
      <c r="C212">
        <v>15</v>
      </c>
      <c r="D212" s="3" t="s">
        <v>167</v>
      </c>
      <c r="E212">
        <v>7.8</v>
      </c>
      <c r="F212">
        <v>7.7</v>
      </c>
      <c r="G212">
        <v>7.5</v>
      </c>
      <c r="H212">
        <v>7.4</v>
      </c>
      <c r="I212" s="17">
        <f t="shared" si="15"/>
        <v>7.7496774193548381</v>
      </c>
      <c r="J212" s="17">
        <f t="shared" si="16"/>
        <v>7.4496644295302019</v>
      </c>
      <c r="K212" s="2">
        <v>44327</v>
      </c>
      <c r="L212" t="s">
        <v>420</v>
      </c>
      <c r="O212" t="s">
        <v>486</v>
      </c>
      <c r="P212" t="s">
        <v>464</v>
      </c>
      <c r="Q212">
        <v>7.3</v>
      </c>
      <c r="R212">
        <v>7.5</v>
      </c>
      <c r="S212">
        <v>6.9</v>
      </c>
      <c r="T212">
        <v>7</v>
      </c>
      <c r="U212" s="17">
        <f t="shared" si="17"/>
        <v>7.39864864864865</v>
      </c>
      <c r="V212" s="17">
        <f t="shared" si="18"/>
        <v>6.9496402877697836</v>
      </c>
      <c r="W212" s="2">
        <v>44472</v>
      </c>
      <c r="X212" t="s">
        <v>799</v>
      </c>
      <c r="AA212" s="17">
        <f t="shared" si="19"/>
        <v>0.3510287707061881</v>
      </c>
      <c r="AB212" s="17">
        <f t="shared" si="19"/>
        <v>0.50002414176041832</v>
      </c>
    </row>
    <row r="213" spans="1:28" x14ac:dyDescent="0.35">
      <c r="A213" s="1" t="s">
        <v>821</v>
      </c>
      <c r="B213">
        <v>11</v>
      </c>
      <c r="C213">
        <v>16</v>
      </c>
      <c r="D213" s="3" t="s">
        <v>167</v>
      </c>
      <c r="E213">
        <v>9.3000000000000007</v>
      </c>
      <c r="F213">
        <v>9.3000000000000007</v>
      </c>
      <c r="G213">
        <v>9.9</v>
      </c>
      <c r="H213">
        <v>9.6999999999999993</v>
      </c>
      <c r="I213" s="17">
        <f t="shared" si="15"/>
        <v>9.3000000000000007</v>
      </c>
      <c r="J213" s="17">
        <f t="shared" si="16"/>
        <v>9.7989795918367335</v>
      </c>
      <c r="K213" s="2">
        <v>44327</v>
      </c>
      <c r="L213" t="s">
        <v>420</v>
      </c>
      <c r="M213" t="s">
        <v>798</v>
      </c>
      <c r="O213" t="s">
        <v>464</v>
      </c>
      <c r="P213" t="s">
        <v>464</v>
      </c>
      <c r="Q213">
        <v>9</v>
      </c>
      <c r="R213">
        <v>8.9</v>
      </c>
      <c r="S213">
        <v>9.6</v>
      </c>
      <c r="T213">
        <v>9.4</v>
      </c>
      <c r="U213" s="17">
        <f t="shared" si="17"/>
        <v>8.949720670391061</v>
      </c>
      <c r="V213" s="17">
        <f t="shared" si="18"/>
        <v>9.498947368421053</v>
      </c>
      <c r="W213" s="2">
        <v>44472</v>
      </c>
      <c r="X213" t="s">
        <v>799</v>
      </c>
      <c r="AA213" s="17">
        <f t="shared" si="19"/>
        <v>0.3502793296089397</v>
      </c>
      <c r="AB213" s="17">
        <f t="shared" si="19"/>
        <v>0.30003222341568048</v>
      </c>
    </row>
    <row r="214" spans="1:28" x14ac:dyDescent="0.35">
      <c r="A214" s="1" t="s">
        <v>822</v>
      </c>
      <c r="B214">
        <v>12</v>
      </c>
      <c r="C214">
        <v>1</v>
      </c>
      <c r="D214" s="3" t="s">
        <v>167</v>
      </c>
      <c r="E214">
        <v>11</v>
      </c>
      <c r="F214">
        <v>10.9</v>
      </c>
      <c r="G214">
        <v>11</v>
      </c>
      <c r="H214">
        <v>11.2</v>
      </c>
      <c r="I214" s="17">
        <f t="shared" si="15"/>
        <v>10.949771689497718</v>
      </c>
      <c r="J214" s="17">
        <f t="shared" si="16"/>
        <v>11.099099099099099</v>
      </c>
      <c r="K214" s="2">
        <v>44327</v>
      </c>
      <c r="L214" t="s">
        <v>420</v>
      </c>
      <c r="M214" t="s">
        <v>823</v>
      </c>
      <c r="O214" t="s">
        <v>486</v>
      </c>
      <c r="P214" t="s">
        <v>486</v>
      </c>
      <c r="U214" s="17" t="str">
        <f t="shared" si="17"/>
        <v/>
      </c>
      <c r="V214" s="17" t="str">
        <f t="shared" si="18"/>
        <v/>
      </c>
      <c r="W214" s="2"/>
      <c r="AA214" s="17" t="str">
        <f t="shared" si="19"/>
        <v/>
      </c>
      <c r="AB214" s="17" t="str">
        <f t="shared" si="19"/>
        <v/>
      </c>
    </row>
    <row r="215" spans="1:28" x14ac:dyDescent="0.35">
      <c r="A215" s="1" t="s">
        <v>824</v>
      </c>
      <c r="B215">
        <v>12</v>
      </c>
      <c r="C215">
        <v>1</v>
      </c>
      <c r="D215" s="3" t="s">
        <v>167</v>
      </c>
      <c r="E215">
        <v>11</v>
      </c>
      <c r="F215">
        <v>10.9</v>
      </c>
      <c r="G215">
        <v>11.2</v>
      </c>
      <c r="H215">
        <v>11</v>
      </c>
      <c r="I215" s="17">
        <f t="shared" si="15"/>
        <v>10.949771689497718</v>
      </c>
      <c r="J215" s="17">
        <f t="shared" si="16"/>
        <v>11.099099099099099</v>
      </c>
      <c r="K215" s="2">
        <v>44327</v>
      </c>
      <c r="L215" t="s">
        <v>420</v>
      </c>
      <c r="O215" t="s">
        <v>446</v>
      </c>
      <c r="P215" t="s">
        <v>486</v>
      </c>
      <c r="Q215">
        <v>10.8</v>
      </c>
      <c r="R215">
        <v>10.5</v>
      </c>
      <c r="S215">
        <v>11</v>
      </c>
      <c r="T215">
        <v>10.9</v>
      </c>
      <c r="U215" s="17">
        <f t="shared" si="17"/>
        <v>10.647887323943662</v>
      </c>
      <c r="V215" s="17">
        <f t="shared" si="18"/>
        <v>10.949771689497718</v>
      </c>
      <c r="W215" s="2">
        <v>44472</v>
      </c>
      <c r="X215" t="s">
        <v>420</v>
      </c>
      <c r="AA215" s="17">
        <f t="shared" si="19"/>
        <v>0.30188436555405573</v>
      </c>
      <c r="AB215" s="17">
        <f t="shared" si="19"/>
        <v>0.14932740960138169</v>
      </c>
    </row>
    <row r="216" spans="1:28" x14ac:dyDescent="0.35">
      <c r="A216" s="1" t="s">
        <v>825</v>
      </c>
      <c r="B216">
        <v>12</v>
      </c>
      <c r="C216">
        <v>2</v>
      </c>
      <c r="D216" s="3" t="s">
        <v>167</v>
      </c>
      <c r="E216">
        <v>9</v>
      </c>
      <c r="F216">
        <v>8.6</v>
      </c>
      <c r="G216">
        <v>9</v>
      </c>
      <c r="H216">
        <v>9.1</v>
      </c>
      <c r="I216" s="17">
        <f t="shared" si="15"/>
        <v>8.7954545454545467</v>
      </c>
      <c r="J216" s="17">
        <f t="shared" si="16"/>
        <v>9.0497237569060776</v>
      </c>
      <c r="K216" s="2">
        <v>44327</v>
      </c>
      <c r="L216" t="s">
        <v>420</v>
      </c>
      <c r="M216" t="s">
        <v>589</v>
      </c>
      <c r="O216" t="s">
        <v>486</v>
      </c>
      <c r="P216" t="s">
        <v>486</v>
      </c>
      <c r="Q216">
        <v>8.5</v>
      </c>
      <c r="R216">
        <v>8.6999999999999993</v>
      </c>
      <c r="S216">
        <v>8.6999999999999993</v>
      </c>
      <c r="T216">
        <v>8.9</v>
      </c>
      <c r="U216" s="17">
        <f t="shared" si="17"/>
        <v>8.5988372093023262</v>
      </c>
      <c r="V216" s="17">
        <f t="shared" si="18"/>
        <v>8.7988636363636363</v>
      </c>
      <c r="W216" s="2">
        <v>44472</v>
      </c>
      <c r="X216" t="s">
        <v>420</v>
      </c>
      <c r="AA216" s="17">
        <f t="shared" si="19"/>
        <v>0.19661733615222055</v>
      </c>
      <c r="AB216" s="17">
        <f t="shared" si="19"/>
        <v>0.25086012054244122</v>
      </c>
    </row>
    <row r="217" spans="1:28" x14ac:dyDescent="0.35">
      <c r="A217" s="1" t="s">
        <v>208</v>
      </c>
      <c r="B217">
        <v>12</v>
      </c>
      <c r="C217">
        <v>3</v>
      </c>
      <c r="D217" s="3" t="s">
        <v>167</v>
      </c>
      <c r="E217">
        <v>9.8000000000000007</v>
      </c>
      <c r="F217">
        <v>9.6999999999999993</v>
      </c>
      <c r="G217">
        <v>10.199999999999999</v>
      </c>
      <c r="H217">
        <v>9.8000000000000007</v>
      </c>
      <c r="I217" s="17">
        <f t="shared" si="15"/>
        <v>9.7497435897435896</v>
      </c>
      <c r="J217" s="17">
        <f t="shared" si="16"/>
        <v>9.9960000000000004</v>
      </c>
      <c r="K217" s="2">
        <v>44327</v>
      </c>
      <c r="L217" t="s">
        <v>420</v>
      </c>
      <c r="O217" t="s">
        <v>450</v>
      </c>
      <c r="P217" t="s">
        <v>486</v>
      </c>
      <c r="Q217">
        <v>9.6</v>
      </c>
      <c r="R217">
        <v>9.9</v>
      </c>
      <c r="S217">
        <v>9.8000000000000007</v>
      </c>
      <c r="T217">
        <v>9.6</v>
      </c>
      <c r="U217" s="17">
        <f t="shared" si="17"/>
        <v>9.7476923076923079</v>
      </c>
      <c r="V217" s="17">
        <f t="shared" si="18"/>
        <v>9.6989690721649495</v>
      </c>
      <c r="W217" s="2">
        <v>44472</v>
      </c>
      <c r="X217" t="s">
        <v>420</v>
      </c>
      <c r="AA217" s="17">
        <f t="shared" si="19"/>
        <v>2.0512820512816887E-3</v>
      </c>
      <c r="AB217" s="17">
        <f t="shared" si="19"/>
        <v>0.29703092783505092</v>
      </c>
    </row>
    <row r="218" spans="1:28" x14ac:dyDescent="0.35">
      <c r="A218" s="1" t="s">
        <v>209</v>
      </c>
      <c r="B218">
        <v>12</v>
      </c>
      <c r="C218" s="3">
        <v>4</v>
      </c>
      <c r="D218" s="3" t="s">
        <v>167</v>
      </c>
      <c r="E218">
        <v>8.3000000000000007</v>
      </c>
      <c r="F218">
        <v>7.9</v>
      </c>
      <c r="G218">
        <v>8.3000000000000007</v>
      </c>
      <c r="H218">
        <v>7.9</v>
      </c>
      <c r="I218" s="17">
        <f t="shared" si="15"/>
        <v>8.0950617283950628</v>
      </c>
      <c r="J218" s="17">
        <f t="shared" si="16"/>
        <v>8.0950617283950628</v>
      </c>
      <c r="K218" s="2">
        <v>44327</v>
      </c>
      <c r="L218" t="s">
        <v>420</v>
      </c>
      <c r="M218" t="s">
        <v>589</v>
      </c>
      <c r="O218" t="s">
        <v>486</v>
      </c>
      <c r="P218" t="s">
        <v>450</v>
      </c>
      <c r="Q218">
        <v>7.8</v>
      </c>
      <c r="R218">
        <v>7.6</v>
      </c>
      <c r="S218">
        <v>7.4</v>
      </c>
      <c r="T218">
        <v>7.5</v>
      </c>
      <c r="U218" s="17">
        <f t="shared" si="17"/>
        <v>7.6987012987012982</v>
      </c>
      <c r="V218" s="17">
        <f t="shared" si="18"/>
        <v>7.4496644295302019</v>
      </c>
      <c r="W218" s="2">
        <v>44472</v>
      </c>
      <c r="X218" t="s">
        <v>420</v>
      </c>
      <c r="AA218" s="17">
        <f t="shared" si="19"/>
        <v>0.39636042969376462</v>
      </c>
      <c r="AB218" s="17">
        <f t="shared" si="19"/>
        <v>0.64539729886486086</v>
      </c>
    </row>
    <row r="219" spans="1:28" x14ac:dyDescent="0.35">
      <c r="A219" s="1" t="s">
        <v>826</v>
      </c>
      <c r="B219">
        <v>12</v>
      </c>
      <c r="C219" s="3">
        <v>5</v>
      </c>
      <c r="D219" s="3" t="s">
        <v>167</v>
      </c>
      <c r="E219">
        <v>8.9</v>
      </c>
      <c r="F219">
        <v>8.6</v>
      </c>
      <c r="G219">
        <v>9.3000000000000007</v>
      </c>
      <c r="H219">
        <v>9.1</v>
      </c>
      <c r="I219" s="17">
        <f t="shared" si="15"/>
        <v>8.7474285714285713</v>
      </c>
      <c r="J219" s="17">
        <f t="shared" si="16"/>
        <v>9.198913043478262</v>
      </c>
      <c r="K219" s="2">
        <v>44327</v>
      </c>
      <c r="L219" t="s">
        <v>420</v>
      </c>
      <c r="M219" t="s">
        <v>800</v>
      </c>
      <c r="O219" t="s">
        <v>446</v>
      </c>
      <c r="P219" t="s">
        <v>446</v>
      </c>
      <c r="U219" s="17" t="str">
        <f t="shared" si="17"/>
        <v/>
      </c>
      <c r="V219" s="17" t="str">
        <f t="shared" si="18"/>
        <v/>
      </c>
      <c r="W219" s="2"/>
      <c r="AA219" s="17" t="str">
        <f t="shared" si="19"/>
        <v/>
      </c>
      <c r="AB219" s="17" t="str">
        <f t="shared" si="19"/>
        <v/>
      </c>
    </row>
    <row r="220" spans="1:28" x14ac:dyDescent="0.35">
      <c r="A220" s="1" t="s">
        <v>827</v>
      </c>
      <c r="B220">
        <v>12</v>
      </c>
      <c r="C220" s="3">
        <v>5</v>
      </c>
      <c r="D220" s="3" t="s">
        <v>167</v>
      </c>
      <c r="E220">
        <v>9</v>
      </c>
      <c r="F220">
        <v>8.8000000000000007</v>
      </c>
      <c r="G220">
        <v>9.4</v>
      </c>
      <c r="H220">
        <v>9.1999999999999993</v>
      </c>
      <c r="I220" s="17">
        <f t="shared" si="15"/>
        <v>8.8988764044943824</v>
      </c>
      <c r="J220" s="17">
        <f t="shared" si="16"/>
        <v>9.2989247311827938</v>
      </c>
      <c r="K220" s="2">
        <v>44327</v>
      </c>
      <c r="L220" t="s">
        <v>420</v>
      </c>
      <c r="O220" t="s">
        <v>486</v>
      </c>
      <c r="P220" t="s">
        <v>486</v>
      </c>
      <c r="Q220">
        <v>8.3000000000000007</v>
      </c>
      <c r="R220">
        <v>8.5</v>
      </c>
      <c r="S220">
        <v>8.8000000000000007</v>
      </c>
      <c r="T220">
        <v>8.6</v>
      </c>
      <c r="U220" s="17">
        <f t="shared" si="17"/>
        <v>8.3988095238095255</v>
      </c>
      <c r="V220" s="17">
        <f t="shared" si="18"/>
        <v>8.6988505747126439</v>
      </c>
      <c r="W220" s="2">
        <v>44472</v>
      </c>
      <c r="X220" t="s">
        <v>420</v>
      </c>
      <c r="Y220" t="s">
        <v>828</v>
      </c>
      <c r="AA220" s="17">
        <f t="shared" si="19"/>
        <v>0.50006688068485694</v>
      </c>
      <c r="AB220" s="17">
        <f t="shared" si="19"/>
        <v>0.60007415647014994</v>
      </c>
    </row>
    <row r="221" spans="1:28" x14ac:dyDescent="0.35">
      <c r="A221" s="1" t="s">
        <v>829</v>
      </c>
      <c r="B221">
        <v>12</v>
      </c>
      <c r="C221" s="3">
        <v>6</v>
      </c>
      <c r="D221" s="3" t="s">
        <v>167</v>
      </c>
      <c r="E221">
        <v>10.6</v>
      </c>
      <c r="F221">
        <v>10.6</v>
      </c>
      <c r="G221">
        <v>9.9</v>
      </c>
      <c r="H221">
        <v>10</v>
      </c>
      <c r="I221" s="17">
        <f t="shared" si="15"/>
        <v>10.6</v>
      </c>
      <c r="J221" s="17">
        <f t="shared" si="16"/>
        <v>9.9497487437185921</v>
      </c>
      <c r="K221" s="2">
        <v>44327</v>
      </c>
      <c r="L221" t="s">
        <v>420</v>
      </c>
      <c r="O221" t="s">
        <v>446</v>
      </c>
      <c r="P221" t="s">
        <v>464</v>
      </c>
      <c r="U221" s="17" t="str">
        <f t="shared" si="17"/>
        <v/>
      </c>
      <c r="V221" s="17" t="str">
        <f t="shared" si="18"/>
        <v/>
      </c>
      <c r="W221" s="2"/>
      <c r="AA221" s="17" t="str">
        <f t="shared" si="19"/>
        <v/>
      </c>
      <c r="AB221" s="17" t="str">
        <f t="shared" si="19"/>
        <v/>
      </c>
    </row>
    <row r="222" spans="1:28" x14ac:dyDescent="0.35">
      <c r="A222" s="1" t="s">
        <v>830</v>
      </c>
      <c r="B222">
        <v>12</v>
      </c>
      <c r="C222" s="3">
        <v>6</v>
      </c>
      <c r="D222" s="3" t="s">
        <v>167</v>
      </c>
      <c r="E222">
        <v>7.8</v>
      </c>
      <c r="F222">
        <v>7.8</v>
      </c>
      <c r="G222">
        <v>8.1999999999999993</v>
      </c>
      <c r="H222">
        <v>8.1</v>
      </c>
      <c r="I222" s="17">
        <f t="shared" si="15"/>
        <v>7.7999999999999989</v>
      </c>
      <c r="J222" s="17">
        <f t="shared" si="16"/>
        <v>8.1496932515337424</v>
      </c>
      <c r="K222" s="2">
        <v>44327</v>
      </c>
      <c r="L222" t="s">
        <v>420</v>
      </c>
      <c r="O222" t="s">
        <v>486</v>
      </c>
      <c r="P222" t="s">
        <v>464</v>
      </c>
      <c r="Q222">
        <v>7.5</v>
      </c>
      <c r="R222">
        <v>7.5</v>
      </c>
      <c r="S222">
        <v>7.6</v>
      </c>
      <c r="T222">
        <v>7.7</v>
      </c>
      <c r="U222" s="17">
        <f t="shared" si="17"/>
        <v>7.5</v>
      </c>
      <c r="V222" s="17">
        <f t="shared" si="18"/>
        <v>7.6496732026143786</v>
      </c>
      <c r="W222" s="2">
        <v>44472</v>
      </c>
      <c r="X222" t="s">
        <v>420</v>
      </c>
      <c r="Y222" t="s">
        <v>831</v>
      </c>
      <c r="AA222" s="17">
        <f t="shared" si="19"/>
        <v>0.29999999999999893</v>
      </c>
      <c r="AB222" s="17">
        <f t="shared" si="19"/>
        <v>0.5000200489193638</v>
      </c>
    </row>
    <row r="223" spans="1:28" x14ac:dyDescent="0.35">
      <c r="A223" s="1" t="s">
        <v>832</v>
      </c>
      <c r="B223">
        <v>12</v>
      </c>
      <c r="C223" s="3">
        <v>7</v>
      </c>
      <c r="D223" s="3" t="s">
        <v>167</v>
      </c>
      <c r="E223">
        <v>7.4</v>
      </c>
      <c r="F223">
        <v>7.3</v>
      </c>
      <c r="G223">
        <v>7</v>
      </c>
      <c r="H223">
        <v>6.8</v>
      </c>
      <c r="I223" s="17">
        <f t="shared" si="15"/>
        <v>7.3496598639455799</v>
      </c>
      <c r="J223" s="17">
        <f t="shared" si="16"/>
        <v>6.8985507246376816</v>
      </c>
      <c r="K223" s="2">
        <v>44327</v>
      </c>
      <c r="L223" t="s">
        <v>420</v>
      </c>
      <c r="O223" t="s">
        <v>443</v>
      </c>
      <c r="P223" t="s">
        <v>450</v>
      </c>
      <c r="U223" s="17" t="str">
        <f t="shared" si="17"/>
        <v/>
      </c>
      <c r="V223" s="17" t="str">
        <f t="shared" si="18"/>
        <v/>
      </c>
      <c r="W223" s="2"/>
      <c r="AA223" s="17" t="str">
        <f t="shared" si="19"/>
        <v/>
      </c>
      <c r="AB223" s="17" t="str">
        <f t="shared" si="19"/>
        <v/>
      </c>
    </row>
    <row r="224" spans="1:28" x14ac:dyDescent="0.35">
      <c r="A224" s="1" t="s">
        <v>833</v>
      </c>
      <c r="B224">
        <v>12</v>
      </c>
      <c r="C224" s="3">
        <v>7</v>
      </c>
      <c r="D224" s="3" t="s">
        <v>167</v>
      </c>
      <c r="E224">
        <v>8.6</v>
      </c>
      <c r="F224">
        <v>8.1999999999999993</v>
      </c>
      <c r="G224">
        <v>8.6999999999999993</v>
      </c>
      <c r="H224">
        <v>8.4</v>
      </c>
      <c r="I224" s="17">
        <f t="shared" si="15"/>
        <v>8.3952380952380956</v>
      </c>
      <c r="J224" s="17">
        <f t="shared" si="16"/>
        <v>8.5473684210526315</v>
      </c>
      <c r="K224" s="2">
        <v>44327</v>
      </c>
      <c r="L224" t="s">
        <v>420</v>
      </c>
      <c r="O224" t="s">
        <v>450</v>
      </c>
      <c r="P224" t="s">
        <v>450</v>
      </c>
      <c r="Q224">
        <v>8.1</v>
      </c>
      <c r="R224">
        <v>8</v>
      </c>
      <c r="S224">
        <v>7.8</v>
      </c>
      <c r="T224">
        <v>7.9</v>
      </c>
      <c r="U224" s="17">
        <f t="shared" si="17"/>
        <v>8.0496894409937898</v>
      </c>
      <c r="V224" s="17">
        <f t="shared" si="18"/>
        <v>7.8496815286624209</v>
      </c>
      <c r="W224" s="2">
        <v>44472</v>
      </c>
      <c r="X224" t="s">
        <v>420</v>
      </c>
      <c r="Y224" t="s">
        <v>834</v>
      </c>
      <c r="AA224" s="17">
        <f t="shared" si="19"/>
        <v>0.34554865424430581</v>
      </c>
      <c r="AB224" s="17">
        <f t="shared" si="19"/>
        <v>0.69768689239021064</v>
      </c>
    </row>
    <row r="225" spans="1:28" x14ac:dyDescent="0.35">
      <c r="A225" s="1" t="s">
        <v>835</v>
      </c>
      <c r="B225">
        <v>12</v>
      </c>
      <c r="C225" s="3">
        <v>8</v>
      </c>
      <c r="D225" s="3" t="s">
        <v>167</v>
      </c>
      <c r="E225">
        <v>8.5</v>
      </c>
      <c r="F225">
        <v>8.5</v>
      </c>
      <c r="G225">
        <v>8</v>
      </c>
      <c r="H225">
        <v>8.3000000000000007</v>
      </c>
      <c r="I225" s="17">
        <f t="shared" si="15"/>
        <v>8.5</v>
      </c>
      <c r="J225" s="17">
        <f t="shared" si="16"/>
        <v>8.1472392638036801</v>
      </c>
      <c r="K225" s="2">
        <v>44327</v>
      </c>
      <c r="L225" t="s">
        <v>420</v>
      </c>
      <c r="M225" t="s">
        <v>748</v>
      </c>
      <c r="O225" t="s">
        <v>446</v>
      </c>
      <c r="P225" t="s">
        <v>464</v>
      </c>
      <c r="U225" s="17" t="str">
        <f t="shared" si="17"/>
        <v/>
      </c>
      <c r="V225" s="17" t="str">
        <f t="shared" si="18"/>
        <v/>
      </c>
      <c r="W225" s="2"/>
      <c r="AA225" s="17" t="str">
        <f t="shared" si="19"/>
        <v/>
      </c>
      <c r="AB225" s="17" t="str">
        <f t="shared" si="19"/>
        <v/>
      </c>
    </row>
    <row r="226" spans="1:28" x14ac:dyDescent="0.35">
      <c r="A226" s="1" t="s">
        <v>836</v>
      </c>
      <c r="B226">
        <v>12</v>
      </c>
      <c r="C226" s="3">
        <v>8</v>
      </c>
      <c r="D226" s="3" t="s">
        <v>167</v>
      </c>
      <c r="E226">
        <v>9.1999999999999993</v>
      </c>
      <c r="F226">
        <v>9.4</v>
      </c>
      <c r="G226">
        <v>8.8000000000000007</v>
      </c>
      <c r="H226">
        <v>8.6999999999999993</v>
      </c>
      <c r="I226" s="17">
        <f t="shared" si="15"/>
        <v>9.2989247311827938</v>
      </c>
      <c r="J226" s="17">
        <f t="shared" si="16"/>
        <v>8.7497142857142851</v>
      </c>
      <c r="K226" s="2">
        <v>44327</v>
      </c>
      <c r="L226" t="s">
        <v>420</v>
      </c>
      <c r="O226" t="s">
        <v>450</v>
      </c>
      <c r="P226" t="s">
        <v>464</v>
      </c>
      <c r="Q226">
        <v>8.8000000000000007</v>
      </c>
      <c r="R226">
        <v>8.6999999999999993</v>
      </c>
      <c r="S226">
        <v>8.4</v>
      </c>
      <c r="T226">
        <v>8.1</v>
      </c>
      <c r="U226" s="17">
        <f t="shared" si="17"/>
        <v>8.7497142857142851</v>
      </c>
      <c r="V226" s="17">
        <f t="shared" si="18"/>
        <v>8.2472727272727262</v>
      </c>
      <c r="W226" s="2">
        <v>44472</v>
      </c>
      <c r="X226" t="s">
        <v>420</v>
      </c>
      <c r="Y226" t="s">
        <v>837</v>
      </c>
      <c r="AA226" s="17">
        <f t="shared" si="19"/>
        <v>0.54921044546850872</v>
      </c>
      <c r="AB226" s="17">
        <f t="shared" si="19"/>
        <v>0.50244155844155891</v>
      </c>
    </row>
    <row r="227" spans="1:28" x14ac:dyDescent="0.35">
      <c r="A227" s="1" t="s">
        <v>214</v>
      </c>
      <c r="B227">
        <v>12</v>
      </c>
      <c r="C227" s="3">
        <v>9</v>
      </c>
      <c r="D227" s="3" t="s">
        <v>167</v>
      </c>
      <c r="E227">
        <v>6.5</v>
      </c>
      <c r="F227">
        <v>6.5</v>
      </c>
      <c r="G227">
        <v>6.4</v>
      </c>
      <c r="H227">
        <v>6.3</v>
      </c>
      <c r="I227" s="17">
        <f t="shared" si="15"/>
        <v>6.5</v>
      </c>
      <c r="J227" s="17">
        <f t="shared" si="16"/>
        <v>6.3496062992125983</v>
      </c>
      <c r="K227" s="2">
        <v>44327</v>
      </c>
      <c r="L227" t="s">
        <v>420</v>
      </c>
      <c r="O227" t="s">
        <v>464</v>
      </c>
      <c r="P227" t="s">
        <v>450</v>
      </c>
      <c r="Q227">
        <v>5.7</v>
      </c>
      <c r="R227">
        <v>5.9</v>
      </c>
      <c r="S227">
        <v>5.6</v>
      </c>
      <c r="T227">
        <v>5.8</v>
      </c>
      <c r="U227" s="17">
        <f t="shared" si="17"/>
        <v>5.7982758620689658</v>
      </c>
      <c r="V227" s="17">
        <f t="shared" si="18"/>
        <v>5.6982456140350868</v>
      </c>
      <c r="W227" s="2">
        <v>44472</v>
      </c>
      <c r="X227" t="s">
        <v>420</v>
      </c>
      <c r="AA227" s="17">
        <f t="shared" si="19"/>
        <v>0.70172413793103416</v>
      </c>
      <c r="AB227" s="17">
        <f t="shared" si="19"/>
        <v>0.65136068517751156</v>
      </c>
    </row>
    <row r="228" spans="1:28" x14ac:dyDescent="0.35">
      <c r="A228" s="1" t="s">
        <v>838</v>
      </c>
      <c r="B228">
        <v>12</v>
      </c>
      <c r="C228">
        <v>10</v>
      </c>
      <c r="D228" s="3" t="s">
        <v>167</v>
      </c>
      <c r="E228">
        <v>9.9</v>
      </c>
      <c r="F228">
        <v>9.9</v>
      </c>
      <c r="G228">
        <v>10.3</v>
      </c>
      <c r="H228">
        <v>10.1</v>
      </c>
      <c r="I228" s="17">
        <f t="shared" si="15"/>
        <v>9.9</v>
      </c>
      <c r="J228" s="17">
        <f t="shared" si="16"/>
        <v>10.199019607843137</v>
      </c>
      <c r="K228" s="2">
        <v>44327</v>
      </c>
      <c r="L228" t="s">
        <v>420</v>
      </c>
      <c r="M228" t="s">
        <v>839</v>
      </c>
      <c r="O228" t="s">
        <v>446</v>
      </c>
      <c r="P228" t="s">
        <v>443</v>
      </c>
      <c r="Q228">
        <v>9.1</v>
      </c>
      <c r="R228">
        <v>9.4</v>
      </c>
      <c r="S228">
        <v>9.1999999999999993</v>
      </c>
      <c r="T228">
        <v>9.4</v>
      </c>
      <c r="U228" s="17">
        <f t="shared" si="17"/>
        <v>9.2475675675675681</v>
      </c>
      <c r="V228" s="17">
        <f t="shared" si="18"/>
        <v>9.2989247311827938</v>
      </c>
      <c r="W228" s="2">
        <v>44472</v>
      </c>
      <c r="X228" t="s">
        <v>420</v>
      </c>
      <c r="AA228" s="17">
        <f t="shared" si="19"/>
        <v>0.65243243243243221</v>
      </c>
      <c r="AB228" s="17">
        <f t="shared" si="19"/>
        <v>0.9000948766603436</v>
      </c>
    </row>
    <row r="229" spans="1:28" x14ac:dyDescent="0.35">
      <c r="A229" s="1" t="s">
        <v>840</v>
      </c>
      <c r="B229">
        <v>12</v>
      </c>
      <c r="C229">
        <v>11</v>
      </c>
      <c r="D229" s="3" t="s">
        <v>167</v>
      </c>
      <c r="E229">
        <v>6.5</v>
      </c>
      <c r="F229">
        <v>6.5</v>
      </c>
      <c r="G229">
        <v>7.3</v>
      </c>
      <c r="H229">
        <v>7</v>
      </c>
      <c r="I229" s="17">
        <f t="shared" si="15"/>
        <v>6.5</v>
      </c>
      <c r="J229" s="17">
        <f t="shared" si="16"/>
        <v>7.1468531468531475</v>
      </c>
      <c r="K229" s="2">
        <v>44327</v>
      </c>
      <c r="L229" t="s">
        <v>420</v>
      </c>
      <c r="M229" t="s">
        <v>653</v>
      </c>
      <c r="O229" t="s">
        <v>464</v>
      </c>
      <c r="P229" t="s">
        <v>464</v>
      </c>
      <c r="U229" s="17" t="str">
        <f t="shared" si="17"/>
        <v/>
      </c>
      <c r="V229" s="17" t="str">
        <f t="shared" si="18"/>
        <v/>
      </c>
      <c r="W229" s="2"/>
      <c r="AA229" s="17" t="str">
        <f t="shared" si="19"/>
        <v/>
      </c>
      <c r="AB229" s="17" t="str">
        <f t="shared" si="19"/>
        <v/>
      </c>
    </row>
    <row r="230" spans="1:28" x14ac:dyDescent="0.35">
      <c r="A230" s="1" t="s">
        <v>841</v>
      </c>
      <c r="B230">
        <v>12</v>
      </c>
      <c r="C230">
        <v>11</v>
      </c>
      <c r="D230" s="3" t="s">
        <v>167</v>
      </c>
      <c r="E230">
        <v>14.3</v>
      </c>
      <c r="F230">
        <v>14.1</v>
      </c>
      <c r="G230">
        <v>14</v>
      </c>
      <c r="H230">
        <v>13.8</v>
      </c>
      <c r="I230" s="17">
        <f t="shared" si="15"/>
        <v>14.199295774647887</v>
      </c>
      <c r="J230" s="17">
        <f t="shared" si="16"/>
        <v>13.899280575539567</v>
      </c>
      <c r="K230" s="2">
        <v>44327</v>
      </c>
      <c r="L230" t="s">
        <v>420</v>
      </c>
      <c r="O230" t="s">
        <v>443</v>
      </c>
      <c r="P230" t="s">
        <v>454</v>
      </c>
      <c r="Q230">
        <v>13.3</v>
      </c>
      <c r="R230">
        <v>13.1</v>
      </c>
      <c r="S230">
        <v>12.9</v>
      </c>
      <c r="T230">
        <v>13</v>
      </c>
      <c r="U230" s="17">
        <f t="shared" si="17"/>
        <v>13.199242424242422</v>
      </c>
      <c r="V230" s="17">
        <f t="shared" si="18"/>
        <v>12.94980694980695</v>
      </c>
      <c r="W230" s="2">
        <v>44472</v>
      </c>
      <c r="X230" t="s">
        <v>420</v>
      </c>
      <c r="Y230" t="s">
        <v>842</v>
      </c>
      <c r="AA230" s="17">
        <f t="shared" si="19"/>
        <v>1.0000533504054641</v>
      </c>
      <c r="AB230" s="17">
        <f t="shared" si="19"/>
        <v>0.94947362573261707</v>
      </c>
    </row>
    <row r="231" spans="1:28" x14ac:dyDescent="0.35">
      <c r="A231" s="1" t="s">
        <v>843</v>
      </c>
      <c r="B231">
        <v>12</v>
      </c>
      <c r="C231">
        <v>12</v>
      </c>
      <c r="D231" s="3" t="s">
        <v>167</v>
      </c>
      <c r="E231">
        <v>4.8</v>
      </c>
      <c r="F231">
        <v>4.5999999999999996</v>
      </c>
      <c r="G231">
        <v>4.4000000000000004</v>
      </c>
      <c r="H231">
        <v>4.2</v>
      </c>
      <c r="I231" s="17">
        <f t="shared" si="15"/>
        <v>4.6978723404255316</v>
      </c>
      <c r="J231" s="17">
        <f t="shared" si="16"/>
        <v>4.297674418604652</v>
      </c>
      <c r="K231" s="2">
        <v>44327</v>
      </c>
      <c r="L231" t="s">
        <v>420</v>
      </c>
      <c r="O231" t="s">
        <v>446</v>
      </c>
      <c r="P231" t="s">
        <v>464</v>
      </c>
      <c r="U231" s="17" t="str">
        <f t="shared" si="17"/>
        <v/>
      </c>
      <c r="V231" s="17" t="str">
        <f t="shared" si="18"/>
        <v/>
      </c>
      <c r="W231" s="2"/>
      <c r="AA231" s="17" t="str">
        <f t="shared" si="19"/>
        <v/>
      </c>
      <c r="AB231" s="17" t="str">
        <f t="shared" si="19"/>
        <v/>
      </c>
    </row>
    <row r="232" spans="1:28" x14ac:dyDescent="0.35">
      <c r="A232" s="1" t="s">
        <v>844</v>
      </c>
      <c r="B232">
        <v>12</v>
      </c>
      <c r="C232">
        <v>12</v>
      </c>
      <c r="D232" s="3" t="s">
        <v>167</v>
      </c>
      <c r="E232">
        <v>8.6999999999999993</v>
      </c>
      <c r="F232">
        <v>8.8000000000000007</v>
      </c>
      <c r="G232">
        <v>8.9</v>
      </c>
      <c r="H232">
        <v>8.8000000000000007</v>
      </c>
      <c r="I232" s="17">
        <f t="shared" si="15"/>
        <v>8.7497142857142851</v>
      </c>
      <c r="J232" s="17">
        <f t="shared" si="16"/>
        <v>8.8497175141242934</v>
      </c>
      <c r="K232" s="2">
        <v>44327</v>
      </c>
      <c r="L232" t="s">
        <v>420</v>
      </c>
      <c r="O232" t="s">
        <v>454</v>
      </c>
      <c r="P232" t="s">
        <v>446</v>
      </c>
      <c r="Q232">
        <v>8.3000000000000007</v>
      </c>
      <c r="R232">
        <v>8.6</v>
      </c>
      <c r="S232">
        <v>8.1999999999999993</v>
      </c>
      <c r="T232">
        <v>8.5</v>
      </c>
      <c r="U232" s="17">
        <f t="shared" si="17"/>
        <v>8.4473372781065095</v>
      </c>
      <c r="V232" s="17">
        <f t="shared" si="18"/>
        <v>8.3473053892215567</v>
      </c>
      <c r="W232" s="2">
        <v>44472</v>
      </c>
      <c r="X232" t="s">
        <v>420</v>
      </c>
      <c r="Y232" t="s">
        <v>845</v>
      </c>
      <c r="AA232" s="17">
        <f t="shared" si="19"/>
        <v>0.30237700760777564</v>
      </c>
      <c r="AB232" s="17">
        <f t="shared" si="19"/>
        <v>0.50241212490273668</v>
      </c>
    </row>
    <row r="233" spans="1:28" x14ac:dyDescent="0.35">
      <c r="A233" s="1" t="s">
        <v>203</v>
      </c>
      <c r="B233">
        <v>12</v>
      </c>
      <c r="C233">
        <v>13</v>
      </c>
      <c r="D233" s="3" t="s">
        <v>167</v>
      </c>
      <c r="E233">
        <v>10.1</v>
      </c>
      <c r="F233">
        <v>10.4</v>
      </c>
      <c r="G233">
        <v>9.8000000000000007</v>
      </c>
      <c r="H233">
        <v>9.6</v>
      </c>
      <c r="I233" s="17">
        <f t="shared" si="15"/>
        <v>10.247804878048781</v>
      </c>
      <c r="J233" s="17">
        <f t="shared" si="16"/>
        <v>9.6989690721649495</v>
      </c>
      <c r="K233" s="2">
        <v>44327</v>
      </c>
      <c r="L233" t="s">
        <v>420</v>
      </c>
      <c r="O233" t="s">
        <v>443</v>
      </c>
      <c r="P233" t="s">
        <v>464</v>
      </c>
      <c r="Q233">
        <v>8.8000000000000007</v>
      </c>
      <c r="R233">
        <v>9</v>
      </c>
      <c r="S233">
        <v>8.6999999999999993</v>
      </c>
      <c r="T233">
        <v>8.9</v>
      </c>
      <c r="U233" s="17">
        <f t="shared" si="17"/>
        <v>8.8988764044943824</v>
      </c>
      <c r="V233" s="17">
        <f t="shared" si="18"/>
        <v>8.7988636363636363</v>
      </c>
      <c r="W233" s="2">
        <v>44472</v>
      </c>
      <c r="X233" t="s">
        <v>420</v>
      </c>
      <c r="Y233" t="s">
        <v>846</v>
      </c>
      <c r="AA233" s="17">
        <f t="shared" si="19"/>
        <v>1.3489284735543983</v>
      </c>
      <c r="AB233" s="17">
        <f t="shared" si="19"/>
        <v>0.90010543580131319</v>
      </c>
    </row>
    <row r="234" spans="1:28" x14ac:dyDescent="0.35">
      <c r="A234" s="1" t="s">
        <v>847</v>
      </c>
      <c r="B234">
        <v>12</v>
      </c>
      <c r="C234">
        <v>14</v>
      </c>
      <c r="D234" s="3" t="s">
        <v>167</v>
      </c>
      <c r="E234">
        <v>9.1999999999999993</v>
      </c>
      <c r="F234">
        <v>9.1999999999999993</v>
      </c>
      <c r="G234">
        <v>9</v>
      </c>
      <c r="H234">
        <v>9</v>
      </c>
      <c r="I234" s="17">
        <f t="shared" si="15"/>
        <v>9.1999999999999993</v>
      </c>
      <c r="J234" s="17">
        <f t="shared" si="16"/>
        <v>9</v>
      </c>
      <c r="K234" s="2">
        <v>44327</v>
      </c>
      <c r="L234" t="s">
        <v>420</v>
      </c>
      <c r="O234" t="s">
        <v>446</v>
      </c>
      <c r="P234" t="s">
        <v>443</v>
      </c>
      <c r="U234" s="17" t="str">
        <f t="shared" si="17"/>
        <v/>
      </c>
      <c r="V234" s="17" t="str">
        <f t="shared" si="18"/>
        <v/>
      </c>
      <c r="W234" s="2"/>
      <c r="AA234" s="17" t="str">
        <f t="shared" si="19"/>
        <v/>
      </c>
      <c r="AB234" s="17" t="str">
        <f t="shared" si="19"/>
        <v/>
      </c>
    </row>
    <row r="235" spans="1:28" x14ac:dyDescent="0.35">
      <c r="A235" s="1" t="s">
        <v>848</v>
      </c>
      <c r="B235">
        <v>12</v>
      </c>
      <c r="C235">
        <v>14</v>
      </c>
      <c r="D235" s="3" t="s">
        <v>167</v>
      </c>
      <c r="E235">
        <v>8.8000000000000007</v>
      </c>
      <c r="F235">
        <v>8.6999999999999993</v>
      </c>
      <c r="G235">
        <v>9</v>
      </c>
      <c r="H235">
        <v>9</v>
      </c>
      <c r="I235" s="17">
        <f t="shared" si="15"/>
        <v>8.7497142857142851</v>
      </c>
      <c r="J235" s="17">
        <f t="shared" si="16"/>
        <v>9</v>
      </c>
      <c r="K235" s="2">
        <v>44327</v>
      </c>
      <c r="L235" t="s">
        <v>420</v>
      </c>
      <c r="O235" t="s">
        <v>446</v>
      </c>
      <c r="P235" t="s">
        <v>454</v>
      </c>
      <c r="Q235">
        <v>8.8000000000000007</v>
      </c>
      <c r="R235">
        <v>8.4</v>
      </c>
      <c r="S235">
        <v>8.9</v>
      </c>
      <c r="T235">
        <v>9</v>
      </c>
      <c r="U235" s="17">
        <f t="shared" si="17"/>
        <v>8.5953488372093041</v>
      </c>
      <c r="V235" s="17">
        <f t="shared" si="18"/>
        <v>8.949720670391061</v>
      </c>
      <c r="W235" s="2">
        <v>44472</v>
      </c>
      <c r="X235" t="s">
        <v>420</v>
      </c>
      <c r="Y235" t="s">
        <v>849</v>
      </c>
      <c r="AA235" s="17">
        <f t="shared" si="19"/>
        <v>0.15436544850498102</v>
      </c>
      <c r="AB235" s="17">
        <f t="shared" si="19"/>
        <v>5.0279329608938994E-2</v>
      </c>
    </row>
    <row r="236" spans="1:28" x14ac:dyDescent="0.35">
      <c r="A236" s="1" t="s">
        <v>205</v>
      </c>
      <c r="B236">
        <v>12</v>
      </c>
      <c r="C236">
        <v>15</v>
      </c>
      <c r="D236" s="3" t="s">
        <v>167</v>
      </c>
      <c r="E236">
        <v>10</v>
      </c>
      <c r="F236">
        <v>10</v>
      </c>
      <c r="G236">
        <v>9.9</v>
      </c>
      <c r="H236">
        <v>9.8000000000000007</v>
      </c>
      <c r="I236" s="17">
        <f t="shared" si="15"/>
        <v>10</v>
      </c>
      <c r="J236" s="17">
        <f t="shared" si="16"/>
        <v>9.8497461928934023</v>
      </c>
      <c r="K236" s="2">
        <v>44327</v>
      </c>
      <c r="L236" t="s">
        <v>420</v>
      </c>
      <c r="M236" t="s">
        <v>755</v>
      </c>
      <c r="O236" t="s">
        <v>443</v>
      </c>
      <c r="P236" t="s">
        <v>443</v>
      </c>
      <c r="Q236">
        <v>9.5</v>
      </c>
      <c r="R236">
        <v>9.4</v>
      </c>
      <c r="S236">
        <v>9.6</v>
      </c>
      <c r="T236">
        <v>9.5</v>
      </c>
      <c r="U236" s="17">
        <f t="shared" si="17"/>
        <v>9.4497354497354511</v>
      </c>
      <c r="V236" s="17">
        <f t="shared" si="18"/>
        <v>9.5497382198952874</v>
      </c>
      <c r="W236" s="2">
        <v>44472</v>
      </c>
      <c r="X236" t="s">
        <v>420</v>
      </c>
      <c r="AA236" s="17">
        <f t="shared" si="19"/>
        <v>0.5502645502645489</v>
      </c>
      <c r="AB236" s="17">
        <f t="shared" si="19"/>
        <v>0.30000797299811488</v>
      </c>
    </row>
    <row r="237" spans="1:28" x14ac:dyDescent="0.35">
      <c r="A237" s="1" t="s">
        <v>206</v>
      </c>
      <c r="B237">
        <v>12</v>
      </c>
      <c r="C237">
        <v>16</v>
      </c>
      <c r="D237" s="3" t="s">
        <v>167</v>
      </c>
      <c r="E237">
        <v>10.8</v>
      </c>
      <c r="F237">
        <v>11</v>
      </c>
      <c r="G237">
        <v>10.9</v>
      </c>
      <c r="H237">
        <v>10.7</v>
      </c>
      <c r="I237" s="17">
        <f t="shared" si="15"/>
        <v>10.899082568807339</v>
      </c>
      <c r="J237" s="17">
        <f t="shared" si="16"/>
        <v>10.799074074074074</v>
      </c>
      <c r="K237" s="2">
        <v>44327</v>
      </c>
      <c r="L237" t="s">
        <v>420</v>
      </c>
      <c r="O237" t="s">
        <v>464</v>
      </c>
      <c r="P237" t="s">
        <v>450</v>
      </c>
      <c r="Q237">
        <v>10.199999999999999</v>
      </c>
      <c r="R237">
        <v>10.5</v>
      </c>
      <c r="S237">
        <v>10.3</v>
      </c>
      <c r="T237">
        <v>10.5</v>
      </c>
      <c r="U237" s="17">
        <f t="shared" si="17"/>
        <v>10.347826086956522</v>
      </c>
      <c r="V237" s="17">
        <f t="shared" si="18"/>
        <v>10.399038461538462</v>
      </c>
      <c r="W237" s="2">
        <v>44472</v>
      </c>
      <c r="X237" t="s">
        <v>420</v>
      </c>
      <c r="AA237" s="17">
        <f t="shared" si="19"/>
        <v>0.55125648185081744</v>
      </c>
      <c r="AB237" s="17">
        <f t="shared" si="19"/>
        <v>0.40003561253561237</v>
      </c>
    </row>
    <row r="238" spans="1:28" x14ac:dyDescent="0.35">
      <c r="A238" s="1" t="s">
        <v>215</v>
      </c>
      <c r="B238">
        <v>13</v>
      </c>
      <c r="C238">
        <v>1</v>
      </c>
      <c r="D238" s="3" t="s">
        <v>216</v>
      </c>
      <c r="E238">
        <v>11.4</v>
      </c>
      <c r="F238">
        <v>11.3</v>
      </c>
      <c r="G238">
        <v>12</v>
      </c>
      <c r="H238">
        <v>12</v>
      </c>
      <c r="I238" s="17">
        <f t="shared" si="15"/>
        <v>11.349779735682819</v>
      </c>
      <c r="J238" s="17">
        <f t="shared" si="16"/>
        <v>12</v>
      </c>
      <c r="K238" s="2">
        <v>44327</v>
      </c>
      <c r="L238" t="s">
        <v>850</v>
      </c>
      <c r="M238" t="s">
        <v>851</v>
      </c>
      <c r="O238" s="12" t="s">
        <v>464</v>
      </c>
      <c r="P238" s="12" t="s">
        <v>464</v>
      </c>
      <c r="Q238">
        <v>11.3</v>
      </c>
      <c r="R238">
        <v>11.3</v>
      </c>
      <c r="S238">
        <v>11.7</v>
      </c>
      <c r="T238">
        <v>12</v>
      </c>
      <c r="U238" s="17">
        <f t="shared" si="17"/>
        <v>11.3</v>
      </c>
      <c r="V238" s="17">
        <f t="shared" si="18"/>
        <v>11.848101265822784</v>
      </c>
      <c r="W238" s="2">
        <v>44472</v>
      </c>
      <c r="X238" t="s">
        <v>420</v>
      </c>
      <c r="Y238" t="s">
        <v>852</v>
      </c>
      <c r="AA238" s="17">
        <f t="shared" si="19"/>
        <v>4.9779735682818682E-2</v>
      </c>
      <c r="AB238" s="17">
        <f t="shared" si="19"/>
        <v>0.151898734177216</v>
      </c>
    </row>
    <row r="239" spans="1:28" x14ac:dyDescent="0.35">
      <c r="A239" s="1" t="s">
        <v>224</v>
      </c>
      <c r="B239">
        <v>13</v>
      </c>
      <c r="C239">
        <v>2</v>
      </c>
      <c r="D239" s="3" t="s">
        <v>216</v>
      </c>
      <c r="E239">
        <v>9</v>
      </c>
      <c r="F239">
        <v>8.8000000000000007</v>
      </c>
      <c r="G239">
        <v>9.1</v>
      </c>
      <c r="H239">
        <v>9.5</v>
      </c>
      <c r="I239" s="17">
        <f t="shared" si="15"/>
        <v>8.8988764044943824</v>
      </c>
      <c r="J239" s="17">
        <f t="shared" si="16"/>
        <v>9.2956989247311839</v>
      </c>
      <c r="K239" s="2">
        <v>44327</v>
      </c>
      <c r="L239" t="s">
        <v>850</v>
      </c>
      <c r="O239" t="s">
        <v>464</v>
      </c>
      <c r="P239" t="s">
        <v>443</v>
      </c>
      <c r="Q239">
        <v>8.5</v>
      </c>
      <c r="R239">
        <v>8.3000000000000007</v>
      </c>
      <c r="S239">
        <v>8.9</v>
      </c>
      <c r="T239">
        <v>8.5</v>
      </c>
      <c r="U239" s="17">
        <f t="shared" si="17"/>
        <v>8.3988095238095255</v>
      </c>
      <c r="V239" s="17">
        <f t="shared" si="18"/>
        <v>8.6954022988505741</v>
      </c>
      <c r="W239" s="2">
        <v>44472</v>
      </c>
      <c r="X239" t="s">
        <v>420</v>
      </c>
      <c r="AA239" s="17">
        <f t="shared" si="19"/>
        <v>0.50006688068485694</v>
      </c>
      <c r="AB239" s="17">
        <f t="shared" si="19"/>
        <v>0.60029662588060972</v>
      </c>
    </row>
    <row r="240" spans="1:28" x14ac:dyDescent="0.35">
      <c r="A240" s="1" t="s">
        <v>225</v>
      </c>
      <c r="B240">
        <v>13</v>
      </c>
      <c r="C240">
        <v>3</v>
      </c>
      <c r="D240" s="3" t="s">
        <v>216</v>
      </c>
      <c r="E240">
        <v>9.5</v>
      </c>
      <c r="F240">
        <v>9.6</v>
      </c>
      <c r="G240">
        <v>9.6</v>
      </c>
      <c r="H240">
        <v>9.4</v>
      </c>
      <c r="I240" s="17">
        <f t="shared" si="15"/>
        <v>9.5497382198952874</v>
      </c>
      <c r="J240" s="17">
        <f t="shared" si="16"/>
        <v>9.498947368421053</v>
      </c>
      <c r="K240" s="2">
        <v>44327</v>
      </c>
      <c r="L240" t="s">
        <v>850</v>
      </c>
      <c r="O240" t="s">
        <v>450</v>
      </c>
      <c r="P240" t="s">
        <v>450</v>
      </c>
      <c r="Q240">
        <v>9.3000000000000007</v>
      </c>
      <c r="R240">
        <v>9.1</v>
      </c>
      <c r="S240">
        <v>8.9</v>
      </c>
      <c r="T240">
        <v>9</v>
      </c>
      <c r="U240" s="17">
        <f t="shared" si="17"/>
        <v>9.198913043478262</v>
      </c>
      <c r="V240" s="17">
        <f t="shared" si="18"/>
        <v>8.949720670391061</v>
      </c>
      <c r="W240" s="2">
        <v>44472</v>
      </c>
      <c r="X240" t="s">
        <v>420</v>
      </c>
      <c r="AA240" s="17">
        <f t="shared" si="19"/>
        <v>0.35082517641702538</v>
      </c>
      <c r="AB240" s="17">
        <f t="shared" si="19"/>
        <v>0.54922669802999202</v>
      </c>
    </row>
    <row r="241" spans="1:28" x14ac:dyDescent="0.35">
      <c r="A241" s="1" t="s">
        <v>226</v>
      </c>
      <c r="B241">
        <v>13</v>
      </c>
      <c r="C241" s="3">
        <v>4</v>
      </c>
      <c r="D241" s="3" t="s">
        <v>216</v>
      </c>
      <c r="E241">
        <v>12</v>
      </c>
      <c r="F241">
        <v>12.1</v>
      </c>
      <c r="G241">
        <v>12.2</v>
      </c>
      <c r="H241">
        <v>12.4</v>
      </c>
      <c r="I241" s="17">
        <f t="shared" si="15"/>
        <v>12.049792531120334</v>
      </c>
      <c r="J241" s="17">
        <f t="shared" si="16"/>
        <v>12.299186991869917</v>
      </c>
      <c r="K241" s="2">
        <v>44327</v>
      </c>
      <c r="L241" t="s">
        <v>850</v>
      </c>
      <c r="O241" t="s">
        <v>450</v>
      </c>
      <c r="P241" t="s">
        <v>450</v>
      </c>
      <c r="Q241">
        <v>11</v>
      </c>
      <c r="R241">
        <v>10.9</v>
      </c>
      <c r="S241">
        <v>11</v>
      </c>
      <c r="T241">
        <v>11</v>
      </c>
      <c r="U241" s="17">
        <f t="shared" si="17"/>
        <v>10.949771689497718</v>
      </c>
      <c r="V241" s="17">
        <f t="shared" si="18"/>
        <v>11</v>
      </c>
      <c r="W241" s="2">
        <v>44472</v>
      </c>
      <c r="X241" t="s">
        <v>420</v>
      </c>
      <c r="AA241" s="17">
        <f t="shared" si="19"/>
        <v>1.1000208416226158</v>
      </c>
      <c r="AB241" s="17">
        <f t="shared" si="19"/>
        <v>1.2991869918699166</v>
      </c>
    </row>
    <row r="242" spans="1:28" x14ac:dyDescent="0.35">
      <c r="A242" s="1" t="s">
        <v>227</v>
      </c>
      <c r="B242">
        <v>13</v>
      </c>
      <c r="C242" s="3">
        <v>5</v>
      </c>
      <c r="D242" s="3" t="s">
        <v>216</v>
      </c>
      <c r="E242">
        <v>10.4</v>
      </c>
      <c r="F242">
        <v>10.5</v>
      </c>
      <c r="G242">
        <v>10.8</v>
      </c>
      <c r="H242">
        <v>10.5</v>
      </c>
      <c r="I242" s="17">
        <f t="shared" si="15"/>
        <v>10.44976076555024</v>
      </c>
      <c r="J242" s="17">
        <f t="shared" si="16"/>
        <v>10.647887323943662</v>
      </c>
      <c r="K242" s="2">
        <v>44327</v>
      </c>
      <c r="L242" t="s">
        <v>850</v>
      </c>
      <c r="M242" t="s">
        <v>853</v>
      </c>
      <c r="O242" t="s">
        <v>464</v>
      </c>
      <c r="P242" t="s">
        <v>464</v>
      </c>
      <c r="Q242">
        <v>10.199999999999999</v>
      </c>
      <c r="R242">
        <v>10.199999999999999</v>
      </c>
      <c r="S242">
        <v>9.6999999999999993</v>
      </c>
      <c r="T242">
        <v>9.6999999999999993</v>
      </c>
      <c r="U242" s="17">
        <f t="shared" si="17"/>
        <v>10.199999999999999</v>
      </c>
      <c r="V242" s="17">
        <f t="shared" si="18"/>
        <v>9.6999999999999993</v>
      </c>
      <c r="W242" s="2">
        <v>44472</v>
      </c>
      <c r="X242" t="s">
        <v>420</v>
      </c>
      <c r="Y242" t="s">
        <v>854</v>
      </c>
      <c r="AA242" s="17">
        <f t="shared" si="19"/>
        <v>0.24976076555024029</v>
      </c>
      <c r="AB242" s="17">
        <f t="shared" si="19"/>
        <v>0.94788732394366271</v>
      </c>
    </row>
    <row r="243" spans="1:28" x14ac:dyDescent="0.35">
      <c r="A243" s="1" t="s">
        <v>855</v>
      </c>
      <c r="B243">
        <v>13</v>
      </c>
      <c r="C243" s="3">
        <v>6</v>
      </c>
      <c r="D243" s="3" t="s">
        <v>216</v>
      </c>
      <c r="E243">
        <v>8.6</v>
      </c>
      <c r="F243">
        <v>8.5</v>
      </c>
      <c r="G243">
        <v>8.8000000000000007</v>
      </c>
      <c r="H243">
        <v>8.8000000000000007</v>
      </c>
      <c r="I243" s="17">
        <f t="shared" si="15"/>
        <v>8.5497076023391809</v>
      </c>
      <c r="J243" s="17">
        <f t="shared" si="16"/>
        <v>8.8000000000000007</v>
      </c>
      <c r="K243" s="2">
        <v>44327</v>
      </c>
      <c r="L243" t="s">
        <v>850</v>
      </c>
      <c r="M243" t="s">
        <v>856</v>
      </c>
      <c r="O243" t="s">
        <v>464</v>
      </c>
      <c r="P243" t="s">
        <v>446</v>
      </c>
      <c r="Q243">
        <v>8.3000000000000007</v>
      </c>
      <c r="R243">
        <v>8.1</v>
      </c>
      <c r="S243">
        <v>8.8000000000000007</v>
      </c>
      <c r="T243">
        <v>8.9</v>
      </c>
      <c r="U243" s="17">
        <f t="shared" si="17"/>
        <v>8.1987804878048784</v>
      </c>
      <c r="V243" s="17">
        <f t="shared" si="18"/>
        <v>8.8497175141242934</v>
      </c>
      <c r="W243" s="2">
        <v>44472</v>
      </c>
      <c r="X243" t="s">
        <v>420</v>
      </c>
      <c r="AA243" s="17">
        <f t="shared" si="19"/>
        <v>0.35092711453430248</v>
      </c>
      <c r="AB243" s="17">
        <f t="shared" si="19"/>
        <v>-4.9717514124292705E-2</v>
      </c>
    </row>
    <row r="244" spans="1:28" x14ac:dyDescent="0.35">
      <c r="A244" s="1" t="s">
        <v>229</v>
      </c>
      <c r="B244">
        <v>13</v>
      </c>
      <c r="C244" s="3">
        <v>7</v>
      </c>
      <c r="D244" s="3" t="s">
        <v>216</v>
      </c>
      <c r="E244">
        <v>11.2</v>
      </c>
      <c r="F244">
        <v>11.5</v>
      </c>
      <c r="G244">
        <v>11.4</v>
      </c>
      <c r="H244">
        <v>11.5</v>
      </c>
      <c r="I244" s="17">
        <f t="shared" si="15"/>
        <v>11.348017621145374</v>
      </c>
      <c r="J244" s="17">
        <f t="shared" si="16"/>
        <v>11.449781659388647</v>
      </c>
      <c r="K244" s="2">
        <v>44327</v>
      </c>
      <c r="L244" t="s">
        <v>850</v>
      </c>
      <c r="O244" t="s">
        <v>450</v>
      </c>
      <c r="P244" t="s">
        <v>450</v>
      </c>
      <c r="Q244">
        <v>10.7</v>
      </c>
      <c r="R244">
        <v>10.6</v>
      </c>
      <c r="S244">
        <v>10.4</v>
      </c>
      <c r="T244">
        <v>10.6</v>
      </c>
      <c r="U244" s="17">
        <f t="shared" si="17"/>
        <v>10.649765258215961</v>
      </c>
      <c r="V244" s="17">
        <f t="shared" si="18"/>
        <v>10.499047619047619</v>
      </c>
      <c r="W244" s="2">
        <v>44472</v>
      </c>
      <c r="X244" t="s">
        <v>420</v>
      </c>
      <c r="Y244" t="s">
        <v>857</v>
      </c>
      <c r="AA244" s="17">
        <f t="shared" si="19"/>
        <v>0.69825236292941284</v>
      </c>
      <c r="AB244" s="17">
        <f t="shared" si="19"/>
        <v>0.95073404034102715</v>
      </c>
    </row>
    <row r="245" spans="1:28" x14ac:dyDescent="0.35">
      <c r="A245" s="1" t="s">
        <v>230</v>
      </c>
      <c r="B245">
        <v>13</v>
      </c>
      <c r="C245" s="3">
        <v>8</v>
      </c>
      <c r="D245" s="3" t="s">
        <v>216</v>
      </c>
      <c r="E245">
        <v>10.199999999999999</v>
      </c>
      <c r="F245">
        <v>10.199999999999999</v>
      </c>
      <c r="G245">
        <v>10.4</v>
      </c>
      <c r="H245">
        <v>10</v>
      </c>
      <c r="I245" s="17">
        <f t="shared" si="15"/>
        <v>10.199999999999999</v>
      </c>
      <c r="J245" s="17">
        <f t="shared" si="16"/>
        <v>10.196078431372548</v>
      </c>
      <c r="K245" s="2">
        <v>44327</v>
      </c>
      <c r="L245" t="s">
        <v>850</v>
      </c>
      <c r="O245" t="s">
        <v>464</v>
      </c>
      <c r="P245" t="s">
        <v>446</v>
      </c>
      <c r="Q245">
        <v>9.6999999999999993</v>
      </c>
      <c r="R245">
        <v>9.8000000000000007</v>
      </c>
      <c r="S245">
        <v>9.3000000000000007</v>
      </c>
      <c r="T245">
        <v>9.5</v>
      </c>
      <c r="U245" s="17">
        <f t="shared" si="17"/>
        <v>9.7497435897435896</v>
      </c>
      <c r="V245" s="17">
        <f t="shared" si="18"/>
        <v>9.3989361702127674</v>
      </c>
      <c r="W245" s="2">
        <v>44472</v>
      </c>
      <c r="X245" t="s">
        <v>420</v>
      </c>
      <c r="AA245" s="17">
        <f t="shared" si="19"/>
        <v>0.45025641025640972</v>
      </c>
      <c r="AB245" s="17">
        <f t="shared" si="19"/>
        <v>0.79714226115978093</v>
      </c>
    </row>
    <row r="246" spans="1:28" x14ac:dyDescent="0.35">
      <c r="A246" s="1" t="s">
        <v>231</v>
      </c>
      <c r="B246">
        <v>13</v>
      </c>
      <c r="C246" s="3">
        <v>9</v>
      </c>
      <c r="D246" s="3" t="s">
        <v>216</v>
      </c>
      <c r="E246">
        <v>12</v>
      </c>
      <c r="F246">
        <v>11.7</v>
      </c>
      <c r="G246">
        <v>11.6</v>
      </c>
      <c r="H246">
        <v>11.7</v>
      </c>
      <c r="I246" s="17">
        <f t="shared" si="15"/>
        <v>11.848101265822784</v>
      </c>
      <c r="J246" s="17">
        <f t="shared" si="16"/>
        <v>11.649785407725322</v>
      </c>
      <c r="K246" s="2">
        <v>44327</v>
      </c>
      <c r="L246" t="s">
        <v>850</v>
      </c>
      <c r="O246" t="s">
        <v>450</v>
      </c>
      <c r="P246" t="s">
        <v>464</v>
      </c>
      <c r="Q246">
        <v>11.2</v>
      </c>
      <c r="R246">
        <v>11.5</v>
      </c>
      <c r="S246">
        <v>10.8</v>
      </c>
      <c r="T246">
        <v>11.2</v>
      </c>
      <c r="U246" s="17">
        <f t="shared" si="17"/>
        <v>11.348017621145374</v>
      </c>
      <c r="V246" s="17">
        <f t="shared" si="18"/>
        <v>10.996363636363638</v>
      </c>
      <c r="W246" s="2">
        <v>44472</v>
      </c>
      <c r="X246" t="s">
        <v>420</v>
      </c>
      <c r="AA246" s="17">
        <f t="shared" si="19"/>
        <v>0.50008364467741018</v>
      </c>
      <c r="AB246" s="17">
        <f t="shared" si="19"/>
        <v>0.65342177136168367</v>
      </c>
    </row>
    <row r="247" spans="1:28" x14ac:dyDescent="0.35">
      <c r="A247" s="1" t="s">
        <v>217</v>
      </c>
      <c r="B247">
        <v>13</v>
      </c>
      <c r="C247">
        <v>10</v>
      </c>
      <c r="D247" s="3" t="s">
        <v>216</v>
      </c>
      <c r="E247">
        <v>12</v>
      </c>
      <c r="F247">
        <v>11.8</v>
      </c>
      <c r="G247">
        <v>12.3</v>
      </c>
      <c r="H247">
        <v>12.4</v>
      </c>
      <c r="I247" s="17">
        <f t="shared" si="15"/>
        <v>11.899159663865548</v>
      </c>
      <c r="J247" s="17">
        <f t="shared" si="16"/>
        <v>12.349797570850203</v>
      </c>
      <c r="K247" s="2">
        <v>44327</v>
      </c>
      <c r="L247" t="s">
        <v>850</v>
      </c>
      <c r="M247" t="s">
        <v>858</v>
      </c>
      <c r="O247" t="s">
        <v>450</v>
      </c>
      <c r="P247" t="s">
        <v>450</v>
      </c>
      <c r="Q247">
        <v>11.3</v>
      </c>
      <c r="R247">
        <v>11.4</v>
      </c>
      <c r="S247">
        <v>11.7</v>
      </c>
      <c r="T247">
        <v>11.6</v>
      </c>
      <c r="U247" s="17">
        <f t="shared" si="17"/>
        <v>11.349779735682819</v>
      </c>
      <c r="V247" s="17">
        <f t="shared" si="18"/>
        <v>11.649785407725322</v>
      </c>
      <c r="W247" s="2">
        <v>44472</v>
      </c>
      <c r="X247" t="s">
        <v>420</v>
      </c>
      <c r="Y247" t="s">
        <v>859</v>
      </c>
      <c r="AA247" s="17">
        <f t="shared" si="19"/>
        <v>0.54937992818272896</v>
      </c>
      <c r="AB247" s="17">
        <f t="shared" si="19"/>
        <v>0.70001216312488168</v>
      </c>
    </row>
    <row r="248" spans="1:28" x14ac:dyDescent="0.35">
      <c r="A248" s="1" t="s">
        <v>218</v>
      </c>
      <c r="B248">
        <v>13</v>
      </c>
      <c r="C248">
        <v>11</v>
      </c>
      <c r="D248" s="3" t="s">
        <v>216</v>
      </c>
      <c r="E248">
        <v>8.6</v>
      </c>
      <c r="F248">
        <v>8.5</v>
      </c>
      <c r="G248">
        <v>8.6999999999999993</v>
      </c>
      <c r="H248">
        <v>8.5</v>
      </c>
      <c r="I248" s="17">
        <f t="shared" si="15"/>
        <v>8.5497076023391809</v>
      </c>
      <c r="J248" s="17">
        <f t="shared" si="16"/>
        <v>8.5988372093023262</v>
      </c>
      <c r="K248" s="2">
        <v>44327</v>
      </c>
      <c r="L248" t="s">
        <v>850</v>
      </c>
      <c r="M248" t="s">
        <v>653</v>
      </c>
      <c r="O248" t="s">
        <v>450</v>
      </c>
      <c r="P248" t="s">
        <v>450</v>
      </c>
      <c r="Q248">
        <v>7.7</v>
      </c>
      <c r="R248">
        <v>7.8</v>
      </c>
      <c r="S248">
        <v>7.7</v>
      </c>
      <c r="T248">
        <v>7.6</v>
      </c>
      <c r="U248" s="17">
        <f t="shared" si="17"/>
        <v>7.7496774193548381</v>
      </c>
      <c r="V248" s="17">
        <f t="shared" si="18"/>
        <v>7.6496732026143786</v>
      </c>
      <c r="W248" s="2">
        <v>44472</v>
      </c>
      <c r="X248" t="s">
        <v>420</v>
      </c>
      <c r="AA248" s="17">
        <f t="shared" si="19"/>
        <v>0.80003018298434281</v>
      </c>
      <c r="AB248" s="17">
        <f t="shared" si="19"/>
        <v>0.94916400668794765</v>
      </c>
    </row>
    <row r="249" spans="1:28" x14ac:dyDescent="0.35">
      <c r="A249" s="1" t="s">
        <v>219</v>
      </c>
      <c r="B249">
        <v>13</v>
      </c>
      <c r="C249">
        <v>12</v>
      </c>
      <c r="D249" s="3" t="s">
        <v>216</v>
      </c>
      <c r="E249">
        <v>8.4</v>
      </c>
      <c r="F249">
        <v>8.1999999999999993</v>
      </c>
      <c r="G249">
        <v>8.6999999999999993</v>
      </c>
      <c r="H249">
        <v>8.3000000000000007</v>
      </c>
      <c r="I249" s="17">
        <f t="shared" si="15"/>
        <v>8.298795180722891</v>
      </c>
      <c r="J249" s="17">
        <f t="shared" si="16"/>
        <v>8.4952941176470596</v>
      </c>
      <c r="K249" s="2">
        <v>44327</v>
      </c>
      <c r="L249" t="s">
        <v>850</v>
      </c>
      <c r="O249" t="s">
        <v>446</v>
      </c>
      <c r="P249" t="s">
        <v>443</v>
      </c>
      <c r="Q249">
        <v>7.4</v>
      </c>
      <c r="R249">
        <v>7</v>
      </c>
      <c r="S249">
        <v>7.6</v>
      </c>
      <c r="T249">
        <v>7.9</v>
      </c>
      <c r="U249" s="17">
        <f t="shared" si="17"/>
        <v>7.1944444444444446</v>
      </c>
      <c r="V249" s="17">
        <f t="shared" si="18"/>
        <v>7.7470967741935493</v>
      </c>
      <c r="W249" s="2">
        <v>44472</v>
      </c>
      <c r="X249" t="s">
        <v>420</v>
      </c>
      <c r="AA249" s="17">
        <f t="shared" si="19"/>
        <v>1.1043507362784464</v>
      </c>
      <c r="AB249" s="17">
        <f t="shared" si="19"/>
        <v>0.7481973434535103</v>
      </c>
    </row>
    <row r="250" spans="1:28" x14ac:dyDescent="0.35">
      <c r="A250" s="1" t="s">
        <v>220</v>
      </c>
      <c r="B250">
        <v>13</v>
      </c>
      <c r="C250">
        <v>13</v>
      </c>
      <c r="D250" s="3" t="s">
        <v>216</v>
      </c>
      <c r="E250">
        <v>6.8</v>
      </c>
      <c r="F250">
        <v>6.8</v>
      </c>
      <c r="G250">
        <v>7.2</v>
      </c>
      <c r="H250">
        <v>7.2</v>
      </c>
      <c r="I250" s="17">
        <f t="shared" si="15"/>
        <v>6.8</v>
      </c>
      <c r="J250" s="17">
        <f t="shared" si="16"/>
        <v>7.1999999999999993</v>
      </c>
      <c r="K250" s="2">
        <v>44327</v>
      </c>
      <c r="L250" t="s">
        <v>850</v>
      </c>
      <c r="M250" t="s">
        <v>694</v>
      </c>
      <c r="O250" t="s">
        <v>450</v>
      </c>
      <c r="P250" t="s">
        <v>450</v>
      </c>
      <c r="Q250">
        <v>5.6</v>
      </c>
      <c r="R250">
        <v>5.8</v>
      </c>
      <c r="S250">
        <v>6</v>
      </c>
      <c r="T250">
        <v>6.2</v>
      </c>
      <c r="U250" s="17">
        <f t="shared" si="17"/>
        <v>5.6982456140350868</v>
      </c>
      <c r="V250" s="17">
        <f t="shared" si="18"/>
        <v>6.0983606557377055</v>
      </c>
      <c r="W250" s="2">
        <v>44472</v>
      </c>
      <c r="X250" t="s">
        <v>420</v>
      </c>
      <c r="Y250" t="s">
        <v>859</v>
      </c>
      <c r="AA250" s="17">
        <f t="shared" si="19"/>
        <v>1.101754385964913</v>
      </c>
      <c r="AB250" s="17">
        <f t="shared" si="19"/>
        <v>1.1016393442622938</v>
      </c>
    </row>
    <row r="251" spans="1:28" x14ac:dyDescent="0.35">
      <c r="A251" s="1" t="s">
        <v>221</v>
      </c>
      <c r="B251">
        <v>13</v>
      </c>
      <c r="C251">
        <v>14</v>
      </c>
      <c r="D251" s="3" t="s">
        <v>216</v>
      </c>
      <c r="E251">
        <v>9.4</v>
      </c>
      <c r="F251">
        <v>9.4</v>
      </c>
      <c r="G251">
        <v>9.5</v>
      </c>
      <c r="H251">
        <v>9.3000000000000007</v>
      </c>
      <c r="I251" s="17">
        <f t="shared" si="15"/>
        <v>9.4</v>
      </c>
      <c r="J251" s="17">
        <f t="shared" si="16"/>
        <v>9.3989361702127674</v>
      </c>
      <c r="K251" s="2">
        <v>44327</v>
      </c>
      <c r="L251" t="s">
        <v>850</v>
      </c>
      <c r="O251" t="s">
        <v>450</v>
      </c>
      <c r="P251" t="s">
        <v>450</v>
      </c>
      <c r="Q251">
        <v>8.5</v>
      </c>
      <c r="R251">
        <v>8.4</v>
      </c>
      <c r="S251">
        <v>8.1</v>
      </c>
      <c r="T251">
        <v>8.3000000000000007</v>
      </c>
      <c r="U251" s="17">
        <f t="shared" si="17"/>
        <v>8.449704142011834</v>
      </c>
      <c r="V251" s="17">
        <f t="shared" si="18"/>
        <v>8.1987804878048784</v>
      </c>
      <c r="W251" s="2">
        <v>44472</v>
      </c>
      <c r="X251" t="s">
        <v>420</v>
      </c>
      <c r="AA251" s="17">
        <f t="shared" si="19"/>
        <v>0.9502958579881664</v>
      </c>
      <c r="AB251" s="17">
        <f t="shared" si="19"/>
        <v>1.2001556824078889</v>
      </c>
    </row>
    <row r="252" spans="1:28" x14ac:dyDescent="0.35">
      <c r="A252" s="1" t="s">
        <v>222</v>
      </c>
      <c r="B252">
        <v>13</v>
      </c>
      <c r="C252">
        <v>15</v>
      </c>
      <c r="D252" s="3" t="s">
        <v>216</v>
      </c>
      <c r="E252">
        <v>9.9</v>
      </c>
      <c r="F252">
        <v>10</v>
      </c>
      <c r="G252">
        <v>9.3000000000000007</v>
      </c>
      <c r="H252">
        <v>9.1999999999999993</v>
      </c>
      <c r="I252" s="17">
        <f t="shared" si="15"/>
        <v>9.9497487437185921</v>
      </c>
      <c r="J252" s="17">
        <f t="shared" si="16"/>
        <v>9.2497297297297294</v>
      </c>
      <c r="K252" s="2">
        <v>44327</v>
      </c>
      <c r="L252" t="s">
        <v>850</v>
      </c>
      <c r="O252" t="s">
        <v>446</v>
      </c>
      <c r="P252" t="s">
        <v>443</v>
      </c>
      <c r="Q252">
        <v>9</v>
      </c>
      <c r="R252">
        <v>9</v>
      </c>
      <c r="S252">
        <v>8.1</v>
      </c>
      <c r="T252">
        <v>8.3000000000000007</v>
      </c>
      <c r="U252" s="17">
        <f t="shared" si="17"/>
        <v>9</v>
      </c>
      <c r="V252" s="17">
        <f t="shared" si="18"/>
        <v>8.1987804878048784</v>
      </c>
      <c r="W252" s="2">
        <v>44472</v>
      </c>
      <c r="X252" t="s">
        <v>420</v>
      </c>
      <c r="AA252" s="17">
        <f t="shared" si="19"/>
        <v>0.94974874371859208</v>
      </c>
      <c r="AB252" s="17">
        <f t="shared" si="19"/>
        <v>1.050949241924851</v>
      </c>
    </row>
    <row r="253" spans="1:28" x14ac:dyDescent="0.35">
      <c r="A253" s="1" t="s">
        <v>223</v>
      </c>
      <c r="B253">
        <v>13</v>
      </c>
      <c r="C253">
        <v>16</v>
      </c>
      <c r="D253" s="3" t="s">
        <v>216</v>
      </c>
      <c r="E253">
        <v>6.2</v>
      </c>
      <c r="F253">
        <v>6</v>
      </c>
      <c r="G253">
        <v>6</v>
      </c>
      <c r="H253">
        <v>5.7</v>
      </c>
      <c r="I253" s="17">
        <f t="shared" si="15"/>
        <v>6.0983606557377055</v>
      </c>
      <c r="J253" s="17">
        <f t="shared" si="16"/>
        <v>5.8461538461538467</v>
      </c>
      <c r="K253" s="2">
        <v>44327</v>
      </c>
      <c r="L253" t="s">
        <v>850</v>
      </c>
      <c r="O253" t="s">
        <v>446</v>
      </c>
      <c r="P253" t="s">
        <v>443</v>
      </c>
      <c r="Q253">
        <v>5.0999999999999996</v>
      </c>
      <c r="R253">
        <v>5.4</v>
      </c>
      <c r="S253">
        <v>5.3</v>
      </c>
      <c r="T253">
        <v>5.2</v>
      </c>
      <c r="U253" s="17">
        <f t="shared" si="17"/>
        <v>5.2457142857142856</v>
      </c>
      <c r="V253" s="17">
        <f t="shared" si="18"/>
        <v>5.2495238095238097</v>
      </c>
      <c r="W253" s="2">
        <v>44472</v>
      </c>
      <c r="X253" t="s">
        <v>420</v>
      </c>
      <c r="AA253" s="17">
        <f t="shared" si="19"/>
        <v>0.85264637002341992</v>
      </c>
      <c r="AB253" s="17">
        <f t="shared" si="19"/>
        <v>0.596630036630037</v>
      </c>
    </row>
    <row r="254" spans="1:28" x14ac:dyDescent="0.35">
      <c r="A254" s="1" t="s">
        <v>232</v>
      </c>
      <c r="B254">
        <v>14</v>
      </c>
      <c r="C254">
        <v>1</v>
      </c>
      <c r="D254" s="3" t="s">
        <v>233</v>
      </c>
      <c r="E254">
        <v>13</v>
      </c>
      <c r="F254">
        <v>13.1</v>
      </c>
      <c r="G254">
        <v>12.8</v>
      </c>
      <c r="H254">
        <v>12.7</v>
      </c>
      <c r="I254" s="17">
        <f t="shared" si="15"/>
        <v>13.049808429118773</v>
      </c>
      <c r="J254" s="17">
        <f t="shared" si="16"/>
        <v>12.749803921568628</v>
      </c>
      <c r="K254" s="2">
        <v>44327</v>
      </c>
      <c r="L254" t="s">
        <v>650</v>
      </c>
      <c r="O254" t="s">
        <v>443</v>
      </c>
      <c r="P254" t="s">
        <v>443</v>
      </c>
      <c r="Q254">
        <v>12.7</v>
      </c>
      <c r="R254">
        <v>12.8</v>
      </c>
      <c r="S254">
        <v>12.5</v>
      </c>
      <c r="T254">
        <v>12.4</v>
      </c>
      <c r="U254" s="17">
        <f t="shared" si="17"/>
        <v>12.749803921568628</v>
      </c>
      <c r="V254" s="17">
        <f t="shared" si="18"/>
        <v>12.449799196787149</v>
      </c>
      <c r="W254" s="2">
        <v>44472</v>
      </c>
      <c r="X254" t="s">
        <v>799</v>
      </c>
      <c r="AA254" s="17">
        <f t="shared" si="19"/>
        <v>0.30000450755014541</v>
      </c>
      <c r="AB254" s="17">
        <f t="shared" si="19"/>
        <v>0.30000472478147877</v>
      </c>
    </row>
    <row r="255" spans="1:28" x14ac:dyDescent="0.35">
      <c r="A255" s="1" t="s">
        <v>241</v>
      </c>
      <c r="B255">
        <v>14</v>
      </c>
      <c r="C255">
        <v>2</v>
      </c>
      <c r="D255" s="3" t="s">
        <v>233</v>
      </c>
      <c r="E255">
        <v>12.4</v>
      </c>
      <c r="F255">
        <v>12.6</v>
      </c>
      <c r="G255">
        <v>12.4</v>
      </c>
      <c r="H255">
        <v>12.7</v>
      </c>
      <c r="I255" s="17">
        <f t="shared" si="15"/>
        <v>12.499200000000002</v>
      </c>
      <c r="J255" s="17">
        <f t="shared" si="16"/>
        <v>12.54820717131474</v>
      </c>
      <c r="K255" s="2">
        <v>44327</v>
      </c>
      <c r="L255" t="s">
        <v>650</v>
      </c>
      <c r="M255" t="s">
        <v>860</v>
      </c>
      <c r="O255" t="s">
        <v>443</v>
      </c>
      <c r="P255" t="s">
        <v>446</v>
      </c>
      <c r="Q255">
        <v>12.3</v>
      </c>
      <c r="R255">
        <v>12</v>
      </c>
      <c r="S255">
        <v>12.3</v>
      </c>
      <c r="T255">
        <v>12.4</v>
      </c>
      <c r="U255" s="17">
        <f t="shared" si="17"/>
        <v>12.148148148148149</v>
      </c>
      <c r="V255" s="17">
        <f t="shared" si="18"/>
        <v>12.349797570850203</v>
      </c>
      <c r="W255" s="2">
        <v>44472</v>
      </c>
      <c r="X255" t="s">
        <v>799</v>
      </c>
      <c r="AA255" s="17">
        <f t="shared" si="19"/>
        <v>0.35105185185185306</v>
      </c>
      <c r="AB255" s="17">
        <f t="shared" si="19"/>
        <v>0.1984096004645366</v>
      </c>
    </row>
    <row r="256" spans="1:28" x14ac:dyDescent="0.35">
      <c r="A256" s="1" t="s">
        <v>242</v>
      </c>
      <c r="B256">
        <v>14</v>
      </c>
      <c r="C256">
        <v>3</v>
      </c>
      <c r="D256" s="3" t="s">
        <v>233</v>
      </c>
      <c r="E256">
        <v>10</v>
      </c>
      <c r="F256">
        <v>10.3</v>
      </c>
      <c r="G256">
        <v>10</v>
      </c>
      <c r="H256">
        <v>10</v>
      </c>
      <c r="I256" s="17">
        <f t="shared" si="15"/>
        <v>10.147783251231528</v>
      </c>
      <c r="J256" s="17">
        <f t="shared" si="16"/>
        <v>10</v>
      </c>
      <c r="K256" s="2">
        <v>44327</v>
      </c>
      <c r="L256" t="s">
        <v>650</v>
      </c>
      <c r="O256" t="s">
        <v>450</v>
      </c>
      <c r="P256" t="s">
        <v>450</v>
      </c>
      <c r="Q256">
        <v>9.1999999999999993</v>
      </c>
      <c r="R256">
        <v>9</v>
      </c>
      <c r="S256">
        <v>9.3000000000000007</v>
      </c>
      <c r="T256">
        <v>9.1</v>
      </c>
      <c r="U256" s="17">
        <f t="shared" si="17"/>
        <v>9.0989010989010985</v>
      </c>
      <c r="V256" s="17">
        <f t="shared" si="18"/>
        <v>9.198913043478262</v>
      </c>
      <c r="W256" s="2">
        <v>44472</v>
      </c>
      <c r="X256" t="s">
        <v>799</v>
      </c>
      <c r="AA256" s="17">
        <f t="shared" si="19"/>
        <v>1.0488821523304299</v>
      </c>
      <c r="AB256" s="17">
        <f t="shared" si="19"/>
        <v>0.801086956521738</v>
      </c>
    </row>
    <row r="257" spans="1:28" x14ac:dyDescent="0.35">
      <c r="A257" s="1" t="s">
        <v>243</v>
      </c>
      <c r="B257">
        <v>14</v>
      </c>
      <c r="C257" s="3">
        <v>4</v>
      </c>
      <c r="D257" s="3" t="s">
        <v>233</v>
      </c>
      <c r="E257">
        <v>7.5</v>
      </c>
      <c r="F257">
        <v>7.6</v>
      </c>
      <c r="G257">
        <v>6.6</v>
      </c>
      <c r="H257">
        <v>6.6</v>
      </c>
      <c r="I257" s="17">
        <f t="shared" si="15"/>
        <v>7.5496688741721858</v>
      </c>
      <c r="J257" s="17">
        <f t="shared" si="16"/>
        <v>6.6</v>
      </c>
      <c r="K257" s="2">
        <v>44327</v>
      </c>
      <c r="L257" t="s">
        <v>650</v>
      </c>
      <c r="M257" t="s">
        <v>860</v>
      </c>
      <c r="O257" t="s">
        <v>450</v>
      </c>
      <c r="P257" t="s">
        <v>446</v>
      </c>
      <c r="Q257">
        <v>6.1</v>
      </c>
      <c r="R257">
        <v>6.1</v>
      </c>
      <c r="S257">
        <v>5.8</v>
      </c>
      <c r="T257">
        <v>5.4</v>
      </c>
      <c r="U257" s="17">
        <f t="shared" si="17"/>
        <v>6.1</v>
      </c>
      <c r="V257" s="17">
        <f t="shared" si="18"/>
        <v>5.5928571428571425</v>
      </c>
      <c r="W257" s="2">
        <v>44472</v>
      </c>
      <c r="X257" t="s">
        <v>799</v>
      </c>
      <c r="AA257" s="17">
        <f t="shared" si="19"/>
        <v>1.4496688741721862</v>
      </c>
      <c r="AB257" s="17">
        <f t="shared" si="19"/>
        <v>1.0071428571428571</v>
      </c>
    </row>
    <row r="258" spans="1:28" x14ac:dyDescent="0.35">
      <c r="A258" s="1" t="s">
        <v>244</v>
      </c>
      <c r="B258">
        <v>14</v>
      </c>
      <c r="C258" s="3">
        <v>5</v>
      </c>
      <c r="D258" s="3" t="s">
        <v>233</v>
      </c>
      <c r="E258">
        <v>12</v>
      </c>
      <c r="F258">
        <v>12.2</v>
      </c>
      <c r="G258">
        <v>12.1</v>
      </c>
      <c r="H258">
        <v>12</v>
      </c>
      <c r="I258" s="17">
        <f t="shared" si="15"/>
        <v>12.099173553719007</v>
      </c>
      <c r="J258" s="17">
        <f t="shared" si="16"/>
        <v>12.049792531120334</v>
      </c>
      <c r="K258" s="2">
        <v>44327</v>
      </c>
      <c r="L258" t="s">
        <v>650</v>
      </c>
      <c r="O258" t="s">
        <v>446</v>
      </c>
      <c r="P258" t="s">
        <v>446</v>
      </c>
      <c r="Q258">
        <v>11.8</v>
      </c>
      <c r="R258">
        <v>11.8</v>
      </c>
      <c r="S258">
        <v>11.5</v>
      </c>
      <c r="T258">
        <v>11.2</v>
      </c>
      <c r="U258" s="17">
        <f t="shared" si="17"/>
        <v>11.8</v>
      </c>
      <c r="V258" s="17">
        <f t="shared" si="18"/>
        <v>11.348017621145374</v>
      </c>
      <c r="W258" s="2">
        <v>44472</v>
      </c>
      <c r="X258" t="s">
        <v>799</v>
      </c>
      <c r="AA258" s="17">
        <f t="shared" si="19"/>
        <v>0.29917355371900634</v>
      </c>
      <c r="AB258" s="17">
        <f t="shared" si="19"/>
        <v>0.70177490997495973</v>
      </c>
    </row>
    <row r="259" spans="1:28" x14ac:dyDescent="0.35">
      <c r="A259" s="1" t="s">
        <v>245</v>
      </c>
      <c r="B259">
        <v>14</v>
      </c>
      <c r="C259" s="3">
        <v>6</v>
      </c>
      <c r="D259" s="3" t="s">
        <v>233</v>
      </c>
      <c r="E259">
        <v>11.4</v>
      </c>
      <c r="F259">
        <v>11.5</v>
      </c>
      <c r="G259">
        <v>11.1</v>
      </c>
      <c r="H259">
        <v>11.2</v>
      </c>
      <c r="I259" s="17">
        <f t="shared" ref="I259:I322" si="20">HARMEAN(E259,F259)</f>
        <v>11.449781659388647</v>
      </c>
      <c r="J259" s="17">
        <f t="shared" ref="J259:J322" si="21">HARMEAN(G259,H259)</f>
        <v>11.149775784753363</v>
      </c>
      <c r="K259" s="2">
        <v>44327</v>
      </c>
      <c r="L259" t="s">
        <v>650</v>
      </c>
      <c r="M259" t="s">
        <v>861</v>
      </c>
      <c r="O259" t="s">
        <v>446</v>
      </c>
      <c r="P259" t="s">
        <v>446</v>
      </c>
      <c r="Q259">
        <v>11</v>
      </c>
      <c r="R259">
        <v>11.2</v>
      </c>
      <c r="S259">
        <v>10.9</v>
      </c>
      <c r="T259">
        <v>10.7</v>
      </c>
      <c r="U259" s="17">
        <f t="shared" ref="U259:U322" si="22">IFERROR(HARMEAN(Q259,R259),"")</f>
        <v>11.099099099099099</v>
      </c>
      <c r="V259" s="17">
        <f t="shared" ref="V259:V322" si="23">IFERROR(HARMEAN(S259,T259),"")</f>
        <v>10.799074074074074</v>
      </c>
      <c r="W259" s="2">
        <v>44472</v>
      </c>
      <c r="X259" t="s">
        <v>799</v>
      </c>
      <c r="AA259" s="17">
        <f t="shared" ref="AA259:AB322" si="24">IFERROR(I259-U259,"")</f>
        <v>0.35068256028954714</v>
      </c>
      <c r="AB259" s="17">
        <f t="shared" si="24"/>
        <v>0.35070171067928868</v>
      </c>
    </row>
    <row r="260" spans="1:28" x14ac:dyDescent="0.35">
      <c r="A260" s="1" t="s">
        <v>246</v>
      </c>
      <c r="B260">
        <v>14</v>
      </c>
      <c r="C260" s="3">
        <v>7</v>
      </c>
      <c r="D260" s="3" t="s">
        <v>233</v>
      </c>
      <c r="E260">
        <v>11.4</v>
      </c>
      <c r="F260">
        <v>11.1</v>
      </c>
      <c r="G260">
        <v>11</v>
      </c>
      <c r="H260">
        <v>11.2</v>
      </c>
      <c r="I260" s="17">
        <f t="shared" si="20"/>
        <v>11.247999999999999</v>
      </c>
      <c r="J260" s="17">
        <f t="shared" si="21"/>
        <v>11.099099099099099</v>
      </c>
      <c r="K260" s="2">
        <v>44327</v>
      </c>
      <c r="L260" t="s">
        <v>650</v>
      </c>
      <c r="O260" t="s">
        <v>446</v>
      </c>
      <c r="P260" t="s">
        <v>446</v>
      </c>
      <c r="Q260">
        <v>10.6</v>
      </c>
      <c r="R260">
        <v>10.4</v>
      </c>
      <c r="S260">
        <v>11</v>
      </c>
      <c r="T260">
        <v>10.8</v>
      </c>
      <c r="U260" s="17">
        <f t="shared" si="22"/>
        <v>10.499047619047619</v>
      </c>
      <c r="V260" s="17">
        <f t="shared" si="23"/>
        <v>10.899082568807339</v>
      </c>
      <c r="W260" s="2">
        <v>44472</v>
      </c>
      <c r="X260" t="s">
        <v>799</v>
      </c>
      <c r="AA260" s="17">
        <f t="shared" si="24"/>
        <v>0.74895238095237993</v>
      </c>
      <c r="AB260" s="17">
        <f t="shared" si="24"/>
        <v>0.20001653029176047</v>
      </c>
    </row>
    <row r="261" spans="1:28" x14ac:dyDescent="0.35">
      <c r="A261" s="1" t="s">
        <v>247</v>
      </c>
      <c r="B261">
        <v>14</v>
      </c>
      <c r="C261" s="3">
        <v>8</v>
      </c>
      <c r="D261" s="3" t="s">
        <v>233</v>
      </c>
      <c r="E261">
        <v>8.1</v>
      </c>
      <c r="F261">
        <v>8.3000000000000007</v>
      </c>
      <c r="G261">
        <v>8</v>
      </c>
      <c r="H261">
        <v>8</v>
      </c>
      <c r="I261" s="17">
        <f t="shared" si="20"/>
        <v>8.1987804878048784</v>
      </c>
      <c r="J261" s="17">
        <f t="shared" si="21"/>
        <v>8</v>
      </c>
      <c r="K261" s="2">
        <v>44327</v>
      </c>
      <c r="L261" t="s">
        <v>650</v>
      </c>
      <c r="O261" t="s">
        <v>446</v>
      </c>
      <c r="P261" t="s">
        <v>446</v>
      </c>
      <c r="Q261">
        <v>7.8</v>
      </c>
      <c r="R261">
        <v>7.8</v>
      </c>
      <c r="S261">
        <v>7.5</v>
      </c>
      <c r="T261">
        <v>7.6</v>
      </c>
      <c r="U261" s="17">
        <f t="shared" si="22"/>
        <v>7.7999999999999989</v>
      </c>
      <c r="V261" s="17">
        <f t="shared" si="23"/>
        <v>7.5496688741721858</v>
      </c>
      <c r="W261" s="2">
        <v>44472</v>
      </c>
      <c r="X261" t="s">
        <v>799</v>
      </c>
      <c r="AA261" s="17">
        <f t="shared" si="24"/>
        <v>0.39878048780487951</v>
      </c>
      <c r="AB261" s="17">
        <f t="shared" si="24"/>
        <v>0.4503311258278142</v>
      </c>
    </row>
    <row r="262" spans="1:28" x14ac:dyDescent="0.35">
      <c r="A262" s="1" t="s">
        <v>248</v>
      </c>
      <c r="B262">
        <v>14</v>
      </c>
      <c r="C262" s="3">
        <v>9</v>
      </c>
      <c r="D262" s="3" t="s">
        <v>233</v>
      </c>
      <c r="E262">
        <v>9.1</v>
      </c>
      <c r="F262">
        <v>9.1</v>
      </c>
      <c r="G262">
        <v>9</v>
      </c>
      <c r="H262">
        <v>9</v>
      </c>
      <c r="I262" s="17">
        <f t="shared" si="20"/>
        <v>9.1</v>
      </c>
      <c r="J262" s="17">
        <f t="shared" si="21"/>
        <v>9</v>
      </c>
      <c r="K262" s="2">
        <v>44327</v>
      </c>
      <c r="L262" t="s">
        <v>650</v>
      </c>
      <c r="O262" t="s">
        <v>446</v>
      </c>
      <c r="P262" t="s">
        <v>446</v>
      </c>
      <c r="Q262">
        <v>8.4</v>
      </c>
      <c r="R262">
        <v>8.6999999999999993</v>
      </c>
      <c r="S262">
        <v>8.5</v>
      </c>
      <c r="T262">
        <v>8.6</v>
      </c>
      <c r="U262" s="17">
        <f t="shared" si="22"/>
        <v>8.5473684210526315</v>
      </c>
      <c r="V262" s="17">
        <f t="shared" si="23"/>
        <v>8.5497076023391809</v>
      </c>
      <c r="W262" s="2">
        <v>44472</v>
      </c>
      <c r="X262" t="s">
        <v>799</v>
      </c>
      <c r="AA262" s="17">
        <f t="shared" si="24"/>
        <v>0.55263157894736814</v>
      </c>
      <c r="AB262" s="17">
        <f t="shared" si="24"/>
        <v>0.45029239766081908</v>
      </c>
    </row>
    <row r="263" spans="1:28" x14ac:dyDescent="0.35">
      <c r="A263" s="1" t="s">
        <v>234</v>
      </c>
      <c r="B263">
        <v>14</v>
      </c>
      <c r="C263">
        <v>10</v>
      </c>
      <c r="D263" s="3" t="s">
        <v>233</v>
      </c>
      <c r="E263">
        <v>8.6999999999999993</v>
      </c>
      <c r="F263">
        <v>9</v>
      </c>
      <c r="G263">
        <v>9.1</v>
      </c>
      <c r="H263">
        <v>9.3000000000000007</v>
      </c>
      <c r="I263" s="17">
        <f t="shared" si="20"/>
        <v>8.8474576271186436</v>
      </c>
      <c r="J263" s="17">
        <f t="shared" si="21"/>
        <v>9.198913043478262</v>
      </c>
      <c r="K263" s="2">
        <v>44327</v>
      </c>
      <c r="L263" t="s">
        <v>650</v>
      </c>
      <c r="O263" t="s">
        <v>450</v>
      </c>
      <c r="P263" t="s">
        <v>450</v>
      </c>
      <c r="Q263">
        <v>8.3000000000000007</v>
      </c>
      <c r="R263">
        <v>8.5</v>
      </c>
      <c r="S263">
        <v>8.5</v>
      </c>
      <c r="T263">
        <v>8.5</v>
      </c>
      <c r="U263" s="17">
        <f t="shared" si="22"/>
        <v>8.3988095238095255</v>
      </c>
      <c r="V263" s="17">
        <f t="shared" si="23"/>
        <v>8.5</v>
      </c>
      <c r="W263" s="2">
        <v>44472</v>
      </c>
      <c r="X263" t="s">
        <v>799</v>
      </c>
      <c r="AA263" s="17">
        <f t="shared" si="24"/>
        <v>0.44864810330911808</v>
      </c>
      <c r="AB263" s="17">
        <f t="shared" si="24"/>
        <v>0.698913043478262</v>
      </c>
    </row>
    <row r="264" spans="1:28" x14ac:dyDescent="0.35">
      <c r="A264" s="1" t="s">
        <v>235</v>
      </c>
      <c r="B264">
        <v>14</v>
      </c>
      <c r="C264">
        <v>11</v>
      </c>
      <c r="D264" s="3" t="s">
        <v>233</v>
      </c>
      <c r="E264">
        <v>8.9</v>
      </c>
      <c r="F264">
        <v>9</v>
      </c>
      <c r="G264">
        <v>9.1</v>
      </c>
      <c r="H264">
        <v>8.9</v>
      </c>
      <c r="I264" s="17">
        <f t="shared" si="20"/>
        <v>8.949720670391061</v>
      </c>
      <c r="J264" s="17">
        <f t="shared" si="21"/>
        <v>8.9988888888888887</v>
      </c>
      <c r="K264" s="2">
        <v>44327</v>
      </c>
      <c r="L264" t="s">
        <v>650</v>
      </c>
      <c r="O264" t="s">
        <v>443</v>
      </c>
      <c r="P264" t="s">
        <v>446</v>
      </c>
      <c r="Q264">
        <v>8.6</v>
      </c>
      <c r="R264">
        <v>8.6999999999999993</v>
      </c>
      <c r="S264">
        <v>8.8000000000000007</v>
      </c>
      <c r="T264">
        <v>8.6</v>
      </c>
      <c r="U264" s="17">
        <f t="shared" si="22"/>
        <v>8.6497109826589593</v>
      </c>
      <c r="V264" s="17">
        <f t="shared" si="23"/>
        <v>8.6988505747126439</v>
      </c>
      <c r="W264" s="2">
        <v>44472</v>
      </c>
      <c r="X264" t="s">
        <v>799</v>
      </c>
      <c r="AA264" s="17">
        <f t="shared" si="24"/>
        <v>0.30000968773210168</v>
      </c>
      <c r="AB264" s="17">
        <f t="shared" si="24"/>
        <v>0.30003831417624482</v>
      </c>
    </row>
    <row r="265" spans="1:28" x14ac:dyDescent="0.35">
      <c r="A265" s="1" t="s">
        <v>236</v>
      </c>
      <c r="B265">
        <v>14</v>
      </c>
      <c r="C265">
        <v>12</v>
      </c>
      <c r="D265" s="3" t="s">
        <v>233</v>
      </c>
      <c r="E265">
        <v>10.8</v>
      </c>
      <c r="F265">
        <v>10.9</v>
      </c>
      <c r="G265">
        <v>9.5</v>
      </c>
      <c r="H265">
        <v>9.8000000000000007</v>
      </c>
      <c r="I265" s="17">
        <f t="shared" si="20"/>
        <v>10.849769585253458</v>
      </c>
      <c r="J265" s="17">
        <f t="shared" si="21"/>
        <v>9.6476683937823839</v>
      </c>
      <c r="K265" s="2">
        <v>44327</v>
      </c>
      <c r="L265" t="s">
        <v>650</v>
      </c>
      <c r="O265" t="s">
        <v>446</v>
      </c>
      <c r="P265" t="s">
        <v>446</v>
      </c>
      <c r="Q265">
        <v>9.9</v>
      </c>
      <c r="R265">
        <v>10</v>
      </c>
      <c r="S265">
        <v>9.4</v>
      </c>
      <c r="T265">
        <v>9.5</v>
      </c>
      <c r="U265" s="17">
        <f t="shared" si="22"/>
        <v>9.9497487437185921</v>
      </c>
      <c r="V265" s="17">
        <f t="shared" si="23"/>
        <v>9.4497354497354511</v>
      </c>
      <c r="W265" s="2">
        <v>44472</v>
      </c>
      <c r="X265" t="s">
        <v>799</v>
      </c>
      <c r="AA265" s="17">
        <f t="shared" si="24"/>
        <v>0.90002084153486628</v>
      </c>
      <c r="AB265" s="17">
        <f t="shared" si="24"/>
        <v>0.19793294404693285</v>
      </c>
    </row>
    <row r="266" spans="1:28" x14ac:dyDescent="0.35">
      <c r="A266" s="1" t="s">
        <v>237</v>
      </c>
      <c r="B266">
        <v>14</v>
      </c>
      <c r="C266">
        <v>13</v>
      </c>
      <c r="D266" s="3" t="s">
        <v>233</v>
      </c>
      <c r="E266">
        <v>7.6</v>
      </c>
      <c r="F266">
        <v>7.7</v>
      </c>
      <c r="G266">
        <v>7.2</v>
      </c>
      <c r="H266">
        <v>7.1</v>
      </c>
      <c r="I266" s="17">
        <f t="shared" si="20"/>
        <v>7.6496732026143786</v>
      </c>
      <c r="J266" s="17">
        <f t="shared" si="21"/>
        <v>7.1496503496503498</v>
      </c>
      <c r="K266" s="2">
        <v>44327</v>
      </c>
      <c r="L266" t="s">
        <v>650</v>
      </c>
      <c r="M266" t="s">
        <v>862</v>
      </c>
      <c r="O266" t="s">
        <v>450</v>
      </c>
      <c r="P266" t="s">
        <v>450</v>
      </c>
      <c r="Q266">
        <v>6.4</v>
      </c>
      <c r="R266">
        <v>6.4</v>
      </c>
      <c r="S266">
        <v>6.4</v>
      </c>
      <c r="T266">
        <v>6.3</v>
      </c>
      <c r="U266" s="17">
        <f t="shared" si="22"/>
        <v>6.4</v>
      </c>
      <c r="V266" s="17">
        <f t="shared" si="23"/>
        <v>6.3496062992125983</v>
      </c>
      <c r="W266" s="2">
        <v>44472</v>
      </c>
      <c r="X266" t="s">
        <v>799</v>
      </c>
      <c r="Y266" t="s">
        <v>863</v>
      </c>
      <c r="AA266" s="17">
        <f t="shared" si="24"/>
        <v>1.2496732026143782</v>
      </c>
      <c r="AB266" s="17">
        <f t="shared" si="24"/>
        <v>0.80004405043775151</v>
      </c>
    </row>
    <row r="267" spans="1:28" x14ac:dyDescent="0.35">
      <c r="A267" s="1" t="s">
        <v>238</v>
      </c>
      <c r="B267">
        <v>14</v>
      </c>
      <c r="C267">
        <v>14</v>
      </c>
      <c r="D267" s="3" t="s">
        <v>233</v>
      </c>
      <c r="E267">
        <v>10.5</v>
      </c>
      <c r="F267">
        <v>10.7</v>
      </c>
      <c r="G267">
        <v>10.4</v>
      </c>
      <c r="H267">
        <v>10.7</v>
      </c>
      <c r="I267" s="17">
        <f t="shared" si="20"/>
        <v>10.599056603773585</v>
      </c>
      <c r="J267" s="17">
        <f t="shared" si="21"/>
        <v>10.547867298578199</v>
      </c>
      <c r="K267" s="2">
        <v>44327</v>
      </c>
      <c r="L267" t="s">
        <v>650</v>
      </c>
      <c r="O267" t="s">
        <v>450</v>
      </c>
      <c r="P267" t="s">
        <v>446</v>
      </c>
      <c r="Q267">
        <v>10.1</v>
      </c>
      <c r="R267">
        <v>10.199999999999999</v>
      </c>
      <c r="S267">
        <v>9.8000000000000007</v>
      </c>
      <c r="T267">
        <v>9.8000000000000007</v>
      </c>
      <c r="U267" s="17">
        <f t="shared" si="22"/>
        <v>10.14975369458128</v>
      </c>
      <c r="V267" s="17">
        <f t="shared" si="23"/>
        <v>9.8000000000000007</v>
      </c>
      <c r="W267" s="2">
        <v>44472</v>
      </c>
      <c r="X267" t="s">
        <v>799</v>
      </c>
      <c r="AA267" s="17">
        <f t="shared" si="24"/>
        <v>0.44930290919230487</v>
      </c>
      <c r="AB267" s="17">
        <f t="shared" si="24"/>
        <v>0.747867298578198</v>
      </c>
    </row>
    <row r="268" spans="1:28" x14ac:dyDescent="0.35">
      <c r="A268" s="1" t="s">
        <v>239</v>
      </c>
      <c r="B268">
        <v>14</v>
      </c>
      <c r="C268">
        <v>15</v>
      </c>
      <c r="D268" s="3" t="s">
        <v>233</v>
      </c>
      <c r="E268">
        <v>9.3000000000000007</v>
      </c>
      <c r="F268">
        <v>9</v>
      </c>
      <c r="G268">
        <v>9.6999999999999993</v>
      </c>
      <c r="H268">
        <v>9.3000000000000007</v>
      </c>
      <c r="I268" s="17">
        <f t="shared" si="20"/>
        <v>9.1475409836065573</v>
      </c>
      <c r="J268" s="17">
        <f t="shared" si="21"/>
        <v>9.4957894736842121</v>
      </c>
      <c r="K268" s="2">
        <v>44327</v>
      </c>
      <c r="L268" t="s">
        <v>650</v>
      </c>
      <c r="O268" t="s">
        <v>446</v>
      </c>
      <c r="P268" t="s">
        <v>486</v>
      </c>
      <c r="Q268">
        <v>8.6999999999999993</v>
      </c>
      <c r="R268">
        <v>8.9</v>
      </c>
      <c r="S268">
        <v>9.1</v>
      </c>
      <c r="T268">
        <v>9.5</v>
      </c>
      <c r="U268" s="17">
        <f t="shared" si="22"/>
        <v>8.7988636363636363</v>
      </c>
      <c r="V268" s="17">
        <f t="shared" si="23"/>
        <v>9.2956989247311839</v>
      </c>
      <c r="W268" s="2">
        <v>44472</v>
      </c>
      <c r="X268" t="s">
        <v>799</v>
      </c>
      <c r="Y268" t="s">
        <v>846</v>
      </c>
      <c r="AA268" s="17">
        <f t="shared" si="24"/>
        <v>0.34867734724292099</v>
      </c>
      <c r="AB268" s="17">
        <f t="shared" si="24"/>
        <v>0.20009054895302825</v>
      </c>
    </row>
    <row r="269" spans="1:28" x14ac:dyDescent="0.35">
      <c r="A269" s="1" t="s">
        <v>864</v>
      </c>
      <c r="B269">
        <v>14</v>
      </c>
      <c r="C269">
        <v>16</v>
      </c>
      <c r="D269" s="3" t="s">
        <v>233</v>
      </c>
      <c r="E269">
        <v>9.5</v>
      </c>
      <c r="F269">
        <v>9.6999999999999993</v>
      </c>
      <c r="G269">
        <v>9.6999999999999993</v>
      </c>
      <c r="H269">
        <v>10</v>
      </c>
      <c r="I269" s="17">
        <f t="shared" si="20"/>
        <v>9.5989583333333321</v>
      </c>
      <c r="J269" s="17">
        <f t="shared" si="21"/>
        <v>9.8477157360406089</v>
      </c>
      <c r="K269" s="2">
        <v>44327</v>
      </c>
      <c r="L269" t="s">
        <v>650</v>
      </c>
      <c r="M269" t="s">
        <v>865</v>
      </c>
      <c r="O269" t="s">
        <v>446</v>
      </c>
      <c r="P269" t="s">
        <v>446</v>
      </c>
      <c r="U269" s="17" t="str">
        <f t="shared" si="22"/>
        <v/>
      </c>
      <c r="V269" s="17" t="str">
        <f t="shared" si="23"/>
        <v/>
      </c>
      <c r="W269" s="2"/>
      <c r="AA269" s="17" t="str">
        <f t="shared" si="24"/>
        <v/>
      </c>
      <c r="AB269" s="17" t="str">
        <f t="shared" si="24"/>
        <v/>
      </c>
    </row>
    <row r="270" spans="1:28" x14ac:dyDescent="0.35">
      <c r="A270" s="1" t="s">
        <v>866</v>
      </c>
      <c r="B270">
        <v>14</v>
      </c>
      <c r="C270">
        <v>16</v>
      </c>
      <c r="D270" s="3" t="s">
        <v>233</v>
      </c>
      <c r="E270">
        <v>10.5</v>
      </c>
      <c r="F270">
        <v>10.4</v>
      </c>
      <c r="G270">
        <v>10.8</v>
      </c>
      <c r="H270">
        <v>10.8</v>
      </c>
      <c r="I270" s="17">
        <f t="shared" si="20"/>
        <v>10.44976076555024</v>
      </c>
      <c r="J270" s="17">
        <f t="shared" si="21"/>
        <v>10.8</v>
      </c>
      <c r="K270" s="2">
        <v>44327</v>
      </c>
      <c r="L270" t="s">
        <v>650</v>
      </c>
      <c r="O270" t="s">
        <v>446</v>
      </c>
      <c r="P270" t="s">
        <v>446</v>
      </c>
      <c r="Q270">
        <v>9.3000000000000007</v>
      </c>
      <c r="R270">
        <v>9.4</v>
      </c>
      <c r="S270">
        <v>9.9</v>
      </c>
      <c r="T270">
        <v>10</v>
      </c>
      <c r="U270" s="17">
        <f t="shared" si="22"/>
        <v>9.3497326203208555</v>
      </c>
      <c r="V270" s="17">
        <f t="shared" si="23"/>
        <v>9.9497487437185921</v>
      </c>
      <c r="W270" s="2">
        <v>44472</v>
      </c>
      <c r="X270" t="s">
        <v>799</v>
      </c>
      <c r="Y270" t="s">
        <v>653</v>
      </c>
      <c r="AA270" s="17">
        <f t="shared" si="24"/>
        <v>1.1000281452293841</v>
      </c>
      <c r="AB270" s="17">
        <f t="shared" si="24"/>
        <v>0.85025125628140863</v>
      </c>
    </row>
    <row r="271" spans="1:28" x14ac:dyDescent="0.35">
      <c r="A271" s="1" t="s">
        <v>249</v>
      </c>
      <c r="B271">
        <v>15</v>
      </c>
      <c r="C271">
        <v>1</v>
      </c>
      <c r="D271" s="3" t="s">
        <v>216</v>
      </c>
      <c r="E271">
        <v>12.5</v>
      </c>
      <c r="F271">
        <v>12.4</v>
      </c>
      <c r="G271">
        <v>12.5</v>
      </c>
      <c r="H271">
        <v>12.5</v>
      </c>
      <c r="I271" s="17">
        <f t="shared" si="20"/>
        <v>12.449799196787149</v>
      </c>
      <c r="J271" s="17">
        <f t="shared" si="21"/>
        <v>12.5</v>
      </c>
      <c r="K271" s="2">
        <v>44327</v>
      </c>
      <c r="L271" t="s">
        <v>420</v>
      </c>
      <c r="O271" t="s">
        <v>450</v>
      </c>
      <c r="P271" t="s">
        <v>464</v>
      </c>
      <c r="Q271">
        <v>11.5</v>
      </c>
      <c r="R271">
        <v>11.5</v>
      </c>
      <c r="S271">
        <v>11.3</v>
      </c>
      <c r="T271">
        <v>11.3</v>
      </c>
      <c r="U271" s="17">
        <f t="shared" si="22"/>
        <v>11.5</v>
      </c>
      <c r="V271" s="17">
        <f t="shared" si="23"/>
        <v>11.3</v>
      </c>
      <c r="W271" s="2">
        <v>44472</v>
      </c>
      <c r="X271" t="s">
        <v>420</v>
      </c>
      <c r="AA271" s="17">
        <f t="shared" si="24"/>
        <v>0.94979919678714886</v>
      </c>
      <c r="AB271" s="17">
        <f t="shared" si="24"/>
        <v>1.1999999999999993</v>
      </c>
    </row>
    <row r="272" spans="1:28" x14ac:dyDescent="0.35">
      <c r="A272" s="1" t="s">
        <v>257</v>
      </c>
      <c r="B272">
        <v>15</v>
      </c>
      <c r="C272">
        <v>2</v>
      </c>
      <c r="D272" s="3" t="s">
        <v>216</v>
      </c>
      <c r="E272">
        <v>12.5</v>
      </c>
      <c r="F272">
        <v>12.4</v>
      </c>
      <c r="G272">
        <v>12.9</v>
      </c>
      <c r="H272">
        <v>12.6</v>
      </c>
      <c r="I272" s="17">
        <f t="shared" si="20"/>
        <v>12.449799196787149</v>
      </c>
      <c r="J272" s="17">
        <f t="shared" si="21"/>
        <v>12.748235294117647</v>
      </c>
      <c r="K272" s="2">
        <v>44327</v>
      </c>
      <c r="L272" t="s">
        <v>420</v>
      </c>
      <c r="O272" t="s">
        <v>450</v>
      </c>
      <c r="P272" t="s">
        <v>464</v>
      </c>
      <c r="Q272">
        <v>12.1</v>
      </c>
      <c r="R272">
        <v>11.9</v>
      </c>
      <c r="S272">
        <v>11.9</v>
      </c>
      <c r="T272">
        <v>11.8</v>
      </c>
      <c r="U272" s="17">
        <f t="shared" si="22"/>
        <v>11.999166666666667</v>
      </c>
      <c r="V272" s="17">
        <f t="shared" si="23"/>
        <v>11.849789029535867</v>
      </c>
      <c r="W272" s="2">
        <v>44472</v>
      </c>
      <c r="X272" t="s">
        <v>420</v>
      </c>
      <c r="AA272" s="17">
        <f t="shared" si="24"/>
        <v>0.45063253012048143</v>
      </c>
      <c r="AB272" s="17">
        <f t="shared" si="24"/>
        <v>0.89844626458178034</v>
      </c>
    </row>
    <row r="273" spans="1:28" x14ac:dyDescent="0.35">
      <c r="A273" s="1" t="s">
        <v>258</v>
      </c>
      <c r="B273">
        <v>15</v>
      </c>
      <c r="C273">
        <v>3</v>
      </c>
      <c r="D273" s="3" t="s">
        <v>216</v>
      </c>
      <c r="E273">
        <v>8.1999999999999993</v>
      </c>
      <c r="F273">
        <v>8.1</v>
      </c>
      <c r="G273">
        <v>7.9</v>
      </c>
      <c r="H273">
        <v>7.9</v>
      </c>
      <c r="I273" s="17">
        <f t="shared" si="20"/>
        <v>8.1496932515337424</v>
      </c>
      <c r="J273" s="17">
        <f t="shared" si="21"/>
        <v>7.9000000000000012</v>
      </c>
      <c r="K273" s="2">
        <v>44327</v>
      </c>
      <c r="L273" t="s">
        <v>420</v>
      </c>
      <c r="O273" t="s">
        <v>450</v>
      </c>
      <c r="P273" t="s">
        <v>450</v>
      </c>
      <c r="Q273">
        <v>7</v>
      </c>
      <c r="R273">
        <v>7</v>
      </c>
      <c r="S273">
        <v>7</v>
      </c>
      <c r="T273">
        <v>7</v>
      </c>
      <c r="U273" s="17">
        <f t="shared" si="22"/>
        <v>7</v>
      </c>
      <c r="V273" s="17">
        <f t="shared" si="23"/>
        <v>7</v>
      </c>
      <c r="W273" s="2">
        <v>44472</v>
      </c>
      <c r="X273" t="s">
        <v>420</v>
      </c>
      <c r="AA273" s="17">
        <f t="shared" si="24"/>
        <v>1.1496932515337424</v>
      </c>
      <c r="AB273" s="17">
        <f t="shared" si="24"/>
        <v>0.90000000000000124</v>
      </c>
    </row>
    <row r="274" spans="1:28" x14ac:dyDescent="0.35">
      <c r="A274" s="1" t="s">
        <v>259</v>
      </c>
      <c r="B274">
        <v>15</v>
      </c>
      <c r="C274" s="3">
        <v>4</v>
      </c>
      <c r="D274" s="3" t="s">
        <v>216</v>
      </c>
      <c r="E274">
        <v>12.6</v>
      </c>
      <c r="F274">
        <v>12.4</v>
      </c>
      <c r="G274">
        <v>12</v>
      </c>
      <c r="H274">
        <v>11.7</v>
      </c>
      <c r="I274" s="17">
        <f t="shared" si="20"/>
        <v>12.499200000000002</v>
      </c>
      <c r="J274" s="17">
        <f t="shared" si="21"/>
        <v>11.848101265822784</v>
      </c>
      <c r="K274" s="2">
        <v>44327</v>
      </c>
      <c r="L274" t="s">
        <v>420</v>
      </c>
      <c r="O274" t="s">
        <v>446</v>
      </c>
      <c r="P274" t="s">
        <v>443</v>
      </c>
      <c r="Q274">
        <v>12.4</v>
      </c>
      <c r="R274">
        <v>12.2</v>
      </c>
      <c r="S274">
        <v>11.8</v>
      </c>
      <c r="T274">
        <v>11.4</v>
      </c>
      <c r="U274" s="17">
        <f t="shared" si="22"/>
        <v>12.299186991869917</v>
      </c>
      <c r="V274" s="17">
        <f t="shared" si="23"/>
        <v>11.596551724137932</v>
      </c>
      <c r="W274" s="2">
        <v>44472</v>
      </c>
      <c r="X274" t="s">
        <v>420</v>
      </c>
      <c r="AA274" s="17">
        <f t="shared" si="24"/>
        <v>0.20001300813008527</v>
      </c>
      <c r="AB274" s="17">
        <f t="shared" si="24"/>
        <v>0.25154954168485233</v>
      </c>
    </row>
    <row r="275" spans="1:28" x14ac:dyDescent="0.35">
      <c r="A275" s="1" t="s">
        <v>260</v>
      </c>
      <c r="B275">
        <v>15</v>
      </c>
      <c r="C275" s="3">
        <v>5</v>
      </c>
      <c r="D275" s="3" t="s">
        <v>216</v>
      </c>
      <c r="E275">
        <v>10.5</v>
      </c>
      <c r="F275">
        <v>10.4</v>
      </c>
      <c r="G275">
        <v>11.1</v>
      </c>
      <c r="H275">
        <v>10.9</v>
      </c>
      <c r="I275" s="17">
        <f t="shared" si="20"/>
        <v>10.44976076555024</v>
      </c>
      <c r="J275" s="17">
        <f t="shared" si="21"/>
        <v>10.99909090909091</v>
      </c>
      <c r="K275" s="2">
        <v>44327</v>
      </c>
      <c r="L275" t="s">
        <v>420</v>
      </c>
      <c r="M275" t="s">
        <v>694</v>
      </c>
      <c r="O275" t="s">
        <v>450</v>
      </c>
      <c r="P275" t="s">
        <v>464</v>
      </c>
      <c r="Q275">
        <v>10.1</v>
      </c>
      <c r="R275">
        <v>10.199999999999999</v>
      </c>
      <c r="S275">
        <v>10.4</v>
      </c>
      <c r="T275">
        <v>10.4</v>
      </c>
      <c r="U275" s="17">
        <f t="shared" si="22"/>
        <v>10.14975369458128</v>
      </c>
      <c r="V275" s="17">
        <f t="shared" si="23"/>
        <v>10.4</v>
      </c>
      <c r="W275" s="2">
        <v>44472</v>
      </c>
      <c r="X275" t="s">
        <v>420</v>
      </c>
      <c r="AA275" s="17">
        <f t="shared" si="24"/>
        <v>0.30000707096895951</v>
      </c>
      <c r="AB275" s="17">
        <f t="shared" si="24"/>
        <v>0.59909090909090956</v>
      </c>
    </row>
    <row r="276" spans="1:28" x14ac:dyDescent="0.35">
      <c r="A276" s="1" t="s">
        <v>261</v>
      </c>
      <c r="B276">
        <v>15</v>
      </c>
      <c r="C276" s="3">
        <v>6</v>
      </c>
      <c r="D276" s="3" t="s">
        <v>216</v>
      </c>
      <c r="E276">
        <v>14.9</v>
      </c>
      <c r="F276">
        <v>15.1</v>
      </c>
      <c r="G276">
        <v>14.7</v>
      </c>
      <c r="H276">
        <v>14.4</v>
      </c>
      <c r="I276" s="17">
        <f t="shared" si="20"/>
        <v>14.999333333333331</v>
      </c>
      <c r="J276" s="17">
        <f t="shared" si="21"/>
        <v>14.548453608247423</v>
      </c>
      <c r="K276" s="2">
        <v>44327</v>
      </c>
      <c r="L276" t="s">
        <v>420</v>
      </c>
      <c r="O276" t="s">
        <v>450</v>
      </c>
      <c r="P276" t="s">
        <v>443</v>
      </c>
      <c r="Q276">
        <v>14.4</v>
      </c>
      <c r="R276">
        <v>14.2</v>
      </c>
      <c r="S276">
        <v>13.7</v>
      </c>
      <c r="T276">
        <v>13.6</v>
      </c>
      <c r="U276" s="17">
        <f t="shared" si="22"/>
        <v>14.2993006993007</v>
      </c>
      <c r="V276" s="17">
        <f t="shared" si="23"/>
        <v>13.649816849816849</v>
      </c>
      <c r="W276" s="2">
        <v>44472</v>
      </c>
      <c r="X276" t="s">
        <v>420</v>
      </c>
      <c r="AA276" s="17">
        <f t="shared" si="24"/>
        <v>0.70003263403263105</v>
      </c>
      <c r="AB276" s="17">
        <f t="shared" si="24"/>
        <v>0.89863675843057322</v>
      </c>
    </row>
    <row r="277" spans="1:28" x14ac:dyDescent="0.35">
      <c r="A277" s="1" t="s">
        <v>867</v>
      </c>
      <c r="B277">
        <v>15</v>
      </c>
      <c r="C277" s="3">
        <v>7</v>
      </c>
      <c r="D277" s="3" t="s">
        <v>216</v>
      </c>
      <c r="E277">
        <v>11.1</v>
      </c>
      <c r="F277">
        <v>11.3</v>
      </c>
      <c r="G277">
        <v>11.1</v>
      </c>
      <c r="H277">
        <v>11.3</v>
      </c>
      <c r="I277" s="17">
        <f t="shared" si="20"/>
        <v>11.199107142857143</v>
      </c>
      <c r="J277" s="17">
        <f t="shared" si="21"/>
        <v>11.199107142857143</v>
      </c>
      <c r="K277" s="2">
        <v>44327</v>
      </c>
      <c r="L277" t="s">
        <v>420</v>
      </c>
      <c r="M277" t="s">
        <v>800</v>
      </c>
      <c r="O277" t="s">
        <v>450</v>
      </c>
      <c r="P277" t="s">
        <v>450</v>
      </c>
      <c r="U277" s="17" t="str">
        <f t="shared" si="22"/>
        <v/>
      </c>
      <c r="V277" s="17" t="str">
        <f t="shared" si="23"/>
        <v/>
      </c>
      <c r="W277" s="2"/>
      <c r="AA277" s="17" t="str">
        <f t="shared" si="24"/>
        <v/>
      </c>
      <c r="AB277" s="17" t="str">
        <f t="shared" si="24"/>
        <v/>
      </c>
    </row>
    <row r="278" spans="1:28" x14ac:dyDescent="0.35">
      <c r="A278" s="1" t="s">
        <v>868</v>
      </c>
      <c r="B278">
        <v>15</v>
      </c>
      <c r="C278" s="3">
        <v>7</v>
      </c>
      <c r="D278" s="3" t="s">
        <v>216</v>
      </c>
      <c r="E278">
        <v>8.3000000000000007</v>
      </c>
      <c r="F278">
        <v>8.1999999999999993</v>
      </c>
      <c r="G278">
        <v>8.1999999999999993</v>
      </c>
      <c r="H278">
        <v>8</v>
      </c>
      <c r="I278" s="17">
        <f t="shared" si="20"/>
        <v>8.24969696969697</v>
      </c>
      <c r="J278" s="17">
        <f t="shared" si="21"/>
        <v>8.0987654320987659</v>
      </c>
      <c r="K278" s="2">
        <v>44327</v>
      </c>
      <c r="L278" t="s">
        <v>420</v>
      </c>
      <c r="O278" t="s">
        <v>450</v>
      </c>
      <c r="P278" t="s">
        <v>450</v>
      </c>
      <c r="Q278">
        <v>8.3000000000000007</v>
      </c>
      <c r="R278">
        <v>8</v>
      </c>
      <c r="S278">
        <v>7.8</v>
      </c>
      <c r="T278">
        <v>8.1</v>
      </c>
      <c r="U278" s="17">
        <f t="shared" si="22"/>
        <v>8.1472392638036801</v>
      </c>
      <c r="V278" s="17">
        <f t="shared" si="23"/>
        <v>7.9471698113207534</v>
      </c>
      <c r="W278" s="2">
        <v>44472</v>
      </c>
      <c r="X278" t="s">
        <v>420</v>
      </c>
      <c r="AA278" s="17">
        <f t="shared" si="24"/>
        <v>0.10245770589328984</v>
      </c>
      <c r="AB278" s="17">
        <f t="shared" si="24"/>
        <v>0.15159562077801247</v>
      </c>
    </row>
    <row r="279" spans="1:28" x14ac:dyDescent="0.35">
      <c r="A279" s="1" t="s">
        <v>263</v>
      </c>
      <c r="B279">
        <v>15</v>
      </c>
      <c r="C279" s="3">
        <v>8</v>
      </c>
      <c r="D279" s="3" t="s">
        <v>216</v>
      </c>
      <c r="E279">
        <v>8.4</v>
      </c>
      <c r="F279">
        <v>8.5</v>
      </c>
      <c r="G279">
        <v>8.5</v>
      </c>
      <c r="H279">
        <v>8.4</v>
      </c>
      <c r="I279" s="17">
        <f t="shared" si="20"/>
        <v>8.449704142011834</v>
      </c>
      <c r="J279" s="17">
        <f t="shared" si="21"/>
        <v>8.449704142011834</v>
      </c>
      <c r="K279" s="2">
        <v>44327</v>
      </c>
      <c r="L279" t="s">
        <v>420</v>
      </c>
      <c r="O279" t="s">
        <v>450</v>
      </c>
      <c r="P279" t="s">
        <v>450</v>
      </c>
      <c r="Q279">
        <v>7.6</v>
      </c>
      <c r="R279">
        <v>7.7</v>
      </c>
      <c r="S279">
        <v>7.7</v>
      </c>
      <c r="T279">
        <v>7.8</v>
      </c>
      <c r="U279" s="17">
        <f t="shared" si="22"/>
        <v>7.6496732026143786</v>
      </c>
      <c r="V279" s="17">
        <f t="shared" si="23"/>
        <v>7.7496774193548381</v>
      </c>
      <c r="W279" s="2">
        <v>44472</v>
      </c>
      <c r="X279" t="s">
        <v>420</v>
      </c>
      <c r="AA279" s="17">
        <f t="shared" si="24"/>
        <v>0.8000309393974554</v>
      </c>
      <c r="AB279" s="17">
        <f t="shared" si="24"/>
        <v>0.70002672265699584</v>
      </c>
    </row>
    <row r="280" spans="1:28" x14ac:dyDescent="0.35">
      <c r="A280" s="1" t="s">
        <v>264</v>
      </c>
      <c r="B280">
        <v>15</v>
      </c>
      <c r="C280" s="3">
        <v>9</v>
      </c>
      <c r="D280" s="3" t="s">
        <v>216</v>
      </c>
      <c r="E280">
        <v>12</v>
      </c>
      <c r="F280">
        <v>11.9</v>
      </c>
      <c r="G280">
        <v>11.9</v>
      </c>
      <c r="H280">
        <v>11.9</v>
      </c>
      <c r="I280" s="17">
        <f t="shared" si="20"/>
        <v>11.94979079497908</v>
      </c>
      <c r="J280" s="17">
        <f t="shared" si="21"/>
        <v>11.9</v>
      </c>
      <c r="K280" s="2">
        <v>44327</v>
      </c>
      <c r="L280" t="s">
        <v>420</v>
      </c>
      <c r="M280" t="s">
        <v>869</v>
      </c>
      <c r="O280" t="s">
        <v>464</v>
      </c>
      <c r="P280" t="s">
        <v>450</v>
      </c>
      <c r="Q280">
        <v>11.5</v>
      </c>
      <c r="R280">
        <v>11.1</v>
      </c>
      <c r="S280">
        <v>11.5</v>
      </c>
      <c r="T280">
        <v>11.3</v>
      </c>
      <c r="U280" s="17">
        <f t="shared" si="22"/>
        <v>11.296460176991149</v>
      </c>
      <c r="V280" s="17">
        <f t="shared" si="23"/>
        <v>11.399122807017545</v>
      </c>
      <c r="W280" s="2">
        <v>44472</v>
      </c>
      <c r="X280" t="s">
        <v>420</v>
      </c>
      <c r="Y280" t="s">
        <v>870</v>
      </c>
      <c r="AA280" s="17">
        <f t="shared" si="24"/>
        <v>0.65333061798793146</v>
      </c>
      <c r="AB280" s="17">
        <f t="shared" si="24"/>
        <v>0.50087719298245581</v>
      </c>
    </row>
    <row r="281" spans="1:28" x14ac:dyDescent="0.35">
      <c r="A281" s="1" t="s">
        <v>871</v>
      </c>
      <c r="B281">
        <v>15</v>
      </c>
      <c r="C281">
        <v>10</v>
      </c>
      <c r="D281" s="3" t="s">
        <v>216</v>
      </c>
      <c r="E281">
        <v>6.7</v>
      </c>
      <c r="F281">
        <v>6.5</v>
      </c>
      <c r="G281">
        <v>6.9</v>
      </c>
      <c r="H281">
        <v>6.7</v>
      </c>
      <c r="I281" s="17">
        <f t="shared" si="20"/>
        <v>6.5984848484848486</v>
      </c>
      <c r="J281" s="17">
        <f t="shared" si="21"/>
        <v>6.798529411764707</v>
      </c>
      <c r="K281" s="2">
        <v>44327</v>
      </c>
      <c r="L281" t="s">
        <v>420</v>
      </c>
      <c r="M281" t="s">
        <v>872</v>
      </c>
      <c r="O281" t="s">
        <v>464</v>
      </c>
      <c r="P281" t="s">
        <v>464</v>
      </c>
      <c r="U281" s="17" t="str">
        <f t="shared" si="22"/>
        <v/>
      </c>
      <c r="V281" s="17" t="str">
        <f t="shared" si="23"/>
        <v/>
      </c>
      <c r="W281" s="2"/>
      <c r="AA281" s="17" t="str">
        <f t="shared" si="24"/>
        <v/>
      </c>
      <c r="AB281" s="17" t="str">
        <f t="shared" si="24"/>
        <v/>
      </c>
    </row>
    <row r="282" spans="1:28" x14ac:dyDescent="0.35">
      <c r="A282" s="1" t="s">
        <v>873</v>
      </c>
      <c r="B282">
        <v>15</v>
      </c>
      <c r="C282">
        <v>10</v>
      </c>
      <c r="D282" s="3" t="s">
        <v>216</v>
      </c>
      <c r="E282">
        <v>9.1999999999999993</v>
      </c>
      <c r="F282">
        <v>8.9</v>
      </c>
      <c r="G282">
        <v>9.6</v>
      </c>
      <c r="H282">
        <v>9.4</v>
      </c>
      <c r="I282" s="17">
        <f t="shared" si="20"/>
        <v>9.0475138121546959</v>
      </c>
      <c r="J282" s="17">
        <f t="shared" si="21"/>
        <v>9.498947368421053</v>
      </c>
      <c r="K282" s="2">
        <v>44327</v>
      </c>
      <c r="L282" t="s">
        <v>420</v>
      </c>
      <c r="O282" t="s">
        <v>464</v>
      </c>
      <c r="P282" t="s">
        <v>464</v>
      </c>
      <c r="Q282">
        <v>8.4</v>
      </c>
      <c r="R282">
        <v>8.4</v>
      </c>
      <c r="S282">
        <v>8.5</v>
      </c>
      <c r="T282">
        <v>8.6</v>
      </c>
      <c r="U282" s="17">
        <f t="shared" si="22"/>
        <v>8.4</v>
      </c>
      <c r="V282" s="17">
        <f t="shared" si="23"/>
        <v>8.5497076023391809</v>
      </c>
      <c r="W282" s="2">
        <v>44472</v>
      </c>
      <c r="X282" t="s">
        <v>420</v>
      </c>
      <c r="AA282" s="17">
        <f t="shared" si="24"/>
        <v>0.6475138121546955</v>
      </c>
      <c r="AB282" s="17">
        <f t="shared" si="24"/>
        <v>0.94923976608187211</v>
      </c>
    </row>
    <row r="283" spans="1:28" x14ac:dyDescent="0.35">
      <c r="A283" s="1" t="s">
        <v>251</v>
      </c>
      <c r="B283">
        <v>15</v>
      </c>
      <c r="C283">
        <v>11</v>
      </c>
      <c r="D283" s="3" t="s">
        <v>216</v>
      </c>
      <c r="E283">
        <v>11.5</v>
      </c>
      <c r="F283">
        <v>11.5</v>
      </c>
      <c r="G283">
        <v>11</v>
      </c>
      <c r="H283">
        <v>11.1</v>
      </c>
      <c r="I283" s="17">
        <f t="shared" si="20"/>
        <v>11.5</v>
      </c>
      <c r="J283" s="17">
        <f t="shared" si="21"/>
        <v>11.049773755656108</v>
      </c>
      <c r="K283" s="2">
        <v>44327</v>
      </c>
      <c r="L283" t="s">
        <v>420</v>
      </c>
      <c r="O283" t="s">
        <v>450</v>
      </c>
      <c r="P283" t="s">
        <v>443</v>
      </c>
      <c r="Q283">
        <v>10.8</v>
      </c>
      <c r="R283">
        <v>10.9</v>
      </c>
      <c r="S283">
        <v>10.8</v>
      </c>
      <c r="T283">
        <v>11.1</v>
      </c>
      <c r="U283" s="17">
        <f t="shared" si="22"/>
        <v>10.849769585253458</v>
      </c>
      <c r="V283" s="17">
        <f t="shared" si="23"/>
        <v>10.947945205479453</v>
      </c>
      <c r="W283" s="2">
        <v>44472</v>
      </c>
      <c r="X283" t="s">
        <v>420</v>
      </c>
      <c r="AA283" s="17">
        <f t="shared" si="24"/>
        <v>0.65023041474654164</v>
      </c>
      <c r="AB283" s="17">
        <f t="shared" si="24"/>
        <v>0.1018285501766556</v>
      </c>
    </row>
    <row r="284" spans="1:28" x14ac:dyDescent="0.35">
      <c r="A284" s="1" t="s">
        <v>252</v>
      </c>
      <c r="B284">
        <v>15</v>
      </c>
      <c r="C284">
        <v>12</v>
      </c>
      <c r="D284" s="3" t="s">
        <v>216</v>
      </c>
      <c r="E284">
        <v>9.9</v>
      </c>
      <c r="F284">
        <v>10</v>
      </c>
      <c r="G284">
        <v>9.8000000000000007</v>
      </c>
      <c r="H284">
        <v>9.8000000000000007</v>
      </c>
      <c r="I284" s="17">
        <f t="shared" si="20"/>
        <v>9.9497487437185921</v>
      </c>
      <c r="J284" s="17">
        <f t="shared" si="21"/>
        <v>9.8000000000000007</v>
      </c>
      <c r="K284" s="2">
        <v>44327</v>
      </c>
      <c r="L284" t="s">
        <v>420</v>
      </c>
      <c r="O284" t="s">
        <v>450</v>
      </c>
      <c r="P284" t="s">
        <v>450</v>
      </c>
      <c r="Q284">
        <v>9.3000000000000007</v>
      </c>
      <c r="R284">
        <v>9.5</v>
      </c>
      <c r="S284">
        <v>9.3000000000000007</v>
      </c>
      <c r="T284">
        <v>9.4</v>
      </c>
      <c r="U284" s="17">
        <f t="shared" si="22"/>
        <v>9.3989361702127674</v>
      </c>
      <c r="V284" s="17">
        <f t="shared" si="23"/>
        <v>9.3497326203208555</v>
      </c>
      <c r="W284" s="2">
        <v>44472</v>
      </c>
      <c r="X284" t="s">
        <v>420</v>
      </c>
      <c r="Y284" t="s">
        <v>874</v>
      </c>
      <c r="AA284" s="17">
        <f t="shared" si="24"/>
        <v>0.55081257350582469</v>
      </c>
      <c r="AB284" s="17">
        <f t="shared" si="24"/>
        <v>0.45026737967914521</v>
      </c>
    </row>
    <row r="285" spans="1:28" x14ac:dyDescent="0.35">
      <c r="A285" s="1" t="s">
        <v>253</v>
      </c>
      <c r="B285">
        <v>15</v>
      </c>
      <c r="C285">
        <v>13</v>
      </c>
      <c r="D285" s="3" t="s">
        <v>216</v>
      </c>
      <c r="E285">
        <v>8.3000000000000007</v>
      </c>
      <c r="F285">
        <v>8.5</v>
      </c>
      <c r="G285">
        <v>8.4</v>
      </c>
      <c r="H285">
        <v>8.1</v>
      </c>
      <c r="I285" s="17">
        <f t="shared" si="20"/>
        <v>8.3988095238095255</v>
      </c>
      <c r="J285" s="17">
        <f t="shared" si="21"/>
        <v>8.2472727272727262</v>
      </c>
      <c r="K285" s="2">
        <v>44327</v>
      </c>
      <c r="L285" t="s">
        <v>420</v>
      </c>
      <c r="O285" t="s">
        <v>464</v>
      </c>
      <c r="P285" t="s">
        <v>464</v>
      </c>
      <c r="Q285">
        <v>7.1</v>
      </c>
      <c r="R285">
        <v>7</v>
      </c>
      <c r="S285">
        <v>7.8</v>
      </c>
      <c r="T285">
        <v>7.5</v>
      </c>
      <c r="U285" s="17">
        <f t="shared" si="22"/>
        <v>7.0496453900709231</v>
      </c>
      <c r="V285" s="17">
        <f t="shared" si="23"/>
        <v>7.6470588235294112</v>
      </c>
      <c r="W285" s="2">
        <v>44472</v>
      </c>
      <c r="X285" t="s">
        <v>420</v>
      </c>
      <c r="AA285" s="17">
        <f t="shared" si="24"/>
        <v>1.3491641337386024</v>
      </c>
      <c r="AB285" s="17">
        <f t="shared" si="24"/>
        <v>0.60021390374331496</v>
      </c>
    </row>
    <row r="286" spans="1:28" x14ac:dyDescent="0.35">
      <c r="A286" s="1" t="s">
        <v>254</v>
      </c>
      <c r="B286">
        <v>15</v>
      </c>
      <c r="C286">
        <v>14</v>
      </c>
      <c r="D286" s="3" t="s">
        <v>216</v>
      </c>
      <c r="E286">
        <v>9.3000000000000007</v>
      </c>
      <c r="F286">
        <v>9.4</v>
      </c>
      <c r="G286">
        <v>9.8000000000000007</v>
      </c>
      <c r="H286">
        <v>9.6999999999999993</v>
      </c>
      <c r="I286" s="17">
        <f t="shared" si="20"/>
        <v>9.3497326203208555</v>
      </c>
      <c r="J286" s="17">
        <f t="shared" si="21"/>
        <v>9.7497435897435896</v>
      </c>
      <c r="K286" s="2">
        <v>44327</v>
      </c>
      <c r="L286" t="s">
        <v>420</v>
      </c>
      <c r="O286" t="s">
        <v>450</v>
      </c>
      <c r="P286" t="s">
        <v>464</v>
      </c>
      <c r="Q286">
        <v>8.6999999999999993</v>
      </c>
      <c r="R286">
        <v>8.4</v>
      </c>
      <c r="S286">
        <v>9.4</v>
      </c>
      <c r="T286">
        <v>9.4</v>
      </c>
      <c r="U286" s="17">
        <f t="shared" si="22"/>
        <v>8.5473684210526315</v>
      </c>
      <c r="V286" s="17">
        <f t="shared" si="23"/>
        <v>9.4</v>
      </c>
      <c r="W286" s="2">
        <v>44472</v>
      </c>
      <c r="X286" t="s">
        <v>420</v>
      </c>
      <c r="Y286" t="s">
        <v>875</v>
      </c>
      <c r="AA286" s="17">
        <f t="shared" si="24"/>
        <v>0.802364199268224</v>
      </c>
      <c r="AB286" s="17">
        <f t="shared" si="24"/>
        <v>0.34974358974358921</v>
      </c>
    </row>
    <row r="287" spans="1:28" x14ac:dyDescent="0.35">
      <c r="A287" s="1" t="s">
        <v>255</v>
      </c>
      <c r="B287">
        <v>15</v>
      </c>
      <c r="C287">
        <v>15</v>
      </c>
      <c r="D287" s="3" t="s">
        <v>216</v>
      </c>
      <c r="E287">
        <v>9.1</v>
      </c>
      <c r="F287">
        <v>9.3000000000000007</v>
      </c>
      <c r="G287">
        <v>11.4</v>
      </c>
      <c r="H287">
        <v>11.2</v>
      </c>
      <c r="I287" s="17">
        <f t="shared" si="20"/>
        <v>9.198913043478262</v>
      </c>
      <c r="J287" s="17">
        <f t="shared" si="21"/>
        <v>11.299115044247786</v>
      </c>
      <c r="K287" s="2">
        <v>44327</v>
      </c>
      <c r="L287" t="s">
        <v>420</v>
      </c>
      <c r="M287" t="s">
        <v>876</v>
      </c>
      <c r="O287" t="s">
        <v>486</v>
      </c>
      <c r="P287" t="s">
        <v>486</v>
      </c>
      <c r="Q287">
        <v>9</v>
      </c>
      <c r="R287">
        <v>9.5</v>
      </c>
      <c r="S287">
        <v>10.4</v>
      </c>
      <c r="T287">
        <v>11</v>
      </c>
      <c r="U287" s="17">
        <f t="shared" si="22"/>
        <v>9.2432432432432439</v>
      </c>
      <c r="V287" s="17">
        <f t="shared" si="23"/>
        <v>10.691588785046729</v>
      </c>
      <c r="W287" s="2">
        <v>44472</v>
      </c>
      <c r="X287" t="s">
        <v>420</v>
      </c>
      <c r="Y287" t="s">
        <v>877</v>
      </c>
      <c r="AA287" s="17">
        <f t="shared" si="24"/>
        <v>-4.433019976498187E-2</v>
      </c>
      <c r="AB287" s="17">
        <f t="shared" si="24"/>
        <v>0.60752625920105707</v>
      </c>
    </row>
    <row r="288" spans="1:28" x14ac:dyDescent="0.35">
      <c r="A288" s="1" t="s">
        <v>878</v>
      </c>
      <c r="B288">
        <v>15</v>
      </c>
      <c r="C288">
        <v>16</v>
      </c>
      <c r="D288" s="3" t="s">
        <v>216</v>
      </c>
      <c r="E288">
        <v>12.4</v>
      </c>
      <c r="F288">
        <v>12.6</v>
      </c>
      <c r="G288">
        <v>12.9</v>
      </c>
      <c r="H288">
        <v>12.6</v>
      </c>
      <c r="I288" s="17">
        <f t="shared" si="20"/>
        <v>12.499200000000002</v>
      </c>
      <c r="J288" s="17">
        <f t="shared" si="21"/>
        <v>12.748235294117647</v>
      </c>
      <c r="K288" s="2">
        <v>44327</v>
      </c>
      <c r="L288" t="s">
        <v>420</v>
      </c>
      <c r="O288" t="s">
        <v>443</v>
      </c>
      <c r="P288" t="s">
        <v>443</v>
      </c>
      <c r="U288" s="17" t="str">
        <f t="shared" si="22"/>
        <v/>
      </c>
      <c r="V288" s="17" t="str">
        <f t="shared" si="23"/>
        <v/>
      </c>
      <c r="W288" s="2"/>
      <c r="AA288" s="17" t="str">
        <f t="shared" si="24"/>
        <v/>
      </c>
      <c r="AB288" s="17" t="str">
        <f t="shared" si="24"/>
        <v/>
      </c>
    </row>
    <row r="289" spans="1:28" x14ac:dyDescent="0.35">
      <c r="A289" s="1" t="s">
        <v>879</v>
      </c>
      <c r="B289">
        <v>15</v>
      </c>
      <c r="C289">
        <v>16</v>
      </c>
      <c r="D289" s="3" t="s">
        <v>216</v>
      </c>
      <c r="E289">
        <v>8.5</v>
      </c>
      <c r="F289">
        <v>8.6</v>
      </c>
      <c r="G289">
        <v>8.5</v>
      </c>
      <c r="H289">
        <v>8.3000000000000007</v>
      </c>
      <c r="I289" s="17">
        <f t="shared" si="20"/>
        <v>8.5497076023391809</v>
      </c>
      <c r="J289" s="17">
        <f t="shared" si="21"/>
        <v>8.3988095238095255</v>
      </c>
      <c r="K289" s="2">
        <v>44327</v>
      </c>
      <c r="L289" t="s">
        <v>420</v>
      </c>
      <c r="M289" t="s">
        <v>880</v>
      </c>
      <c r="O289" t="s">
        <v>450</v>
      </c>
      <c r="P289" t="s">
        <v>450</v>
      </c>
      <c r="Q289">
        <v>8.5</v>
      </c>
      <c r="R289">
        <v>8.5</v>
      </c>
      <c r="S289">
        <v>8.5</v>
      </c>
      <c r="T289">
        <v>8.5</v>
      </c>
      <c r="U289" s="17">
        <f t="shared" si="22"/>
        <v>8.5</v>
      </c>
      <c r="V289" s="17">
        <f t="shared" si="23"/>
        <v>8.5</v>
      </c>
      <c r="W289" s="2">
        <v>44472</v>
      </c>
      <c r="X289" t="s">
        <v>420</v>
      </c>
      <c r="Y289" t="s">
        <v>881</v>
      </c>
      <c r="AA289" s="17">
        <f t="shared" si="24"/>
        <v>4.9707602339180923E-2</v>
      </c>
      <c r="AB289" s="17">
        <f t="shared" si="24"/>
        <v>-0.1011904761904745</v>
      </c>
    </row>
    <row r="290" spans="1:28" x14ac:dyDescent="0.35">
      <c r="A290" s="1" t="s">
        <v>265</v>
      </c>
      <c r="B290">
        <v>16</v>
      </c>
      <c r="C290">
        <v>1</v>
      </c>
      <c r="D290" s="3" t="s">
        <v>233</v>
      </c>
      <c r="E290">
        <v>9.1</v>
      </c>
      <c r="F290">
        <v>9.1</v>
      </c>
      <c r="G290">
        <v>9</v>
      </c>
      <c r="H290">
        <v>9.1</v>
      </c>
      <c r="I290" s="17">
        <f t="shared" si="20"/>
        <v>9.1</v>
      </c>
      <c r="J290" s="17">
        <f t="shared" si="21"/>
        <v>9.0497237569060776</v>
      </c>
      <c r="K290" s="2">
        <v>44327</v>
      </c>
      <c r="L290" t="s">
        <v>420</v>
      </c>
      <c r="O290" t="s">
        <v>446</v>
      </c>
      <c r="P290" t="s">
        <v>446</v>
      </c>
      <c r="Q290">
        <v>9</v>
      </c>
      <c r="R290">
        <v>9.3000000000000007</v>
      </c>
      <c r="S290">
        <v>8.9</v>
      </c>
      <c r="T290">
        <v>8.3000000000000007</v>
      </c>
      <c r="U290" s="17">
        <f t="shared" si="22"/>
        <v>9.1475409836065573</v>
      </c>
      <c r="V290" s="17">
        <f t="shared" si="23"/>
        <v>8.5895348837209298</v>
      </c>
      <c r="W290" s="2">
        <v>44472</v>
      </c>
      <c r="X290" t="s">
        <v>799</v>
      </c>
      <c r="AA290" s="17">
        <f t="shared" si="24"/>
        <v>-4.7540983606557674E-2</v>
      </c>
      <c r="AB290" s="17">
        <f t="shared" si="24"/>
        <v>0.46018887318514778</v>
      </c>
    </row>
    <row r="291" spans="1:28" x14ac:dyDescent="0.35">
      <c r="A291" s="1" t="s">
        <v>273</v>
      </c>
      <c r="B291">
        <v>16</v>
      </c>
      <c r="C291">
        <v>2</v>
      </c>
      <c r="D291" s="3" t="s">
        <v>233</v>
      </c>
      <c r="E291">
        <v>9.1999999999999993</v>
      </c>
      <c r="F291">
        <v>9.1999999999999993</v>
      </c>
      <c r="G291">
        <v>8.6999999999999993</v>
      </c>
      <c r="H291">
        <v>8.4</v>
      </c>
      <c r="I291" s="17">
        <f t="shared" si="20"/>
        <v>9.1999999999999993</v>
      </c>
      <c r="J291" s="17">
        <f t="shared" si="21"/>
        <v>8.5473684210526315</v>
      </c>
      <c r="K291" s="2">
        <v>44327</v>
      </c>
      <c r="L291" t="s">
        <v>420</v>
      </c>
      <c r="M291" t="s">
        <v>882</v>
      </c>
      <c r="O291" t="s">
        <v>446</v>
      </c>
      <c r="P291" t="s">
        <v>446</v>
      </c>
      <c r="Q291">
        <v>8.5</v>
      </c>
      <c r="R291">
        <v>8.5</v>
      </c>
      <c r="S291">
        <v>8.1</v>
      </c>
      <c r="T291">
        <v>8</v>
      </c>
      <c r="U291" s="17">
        <f t="shared" si="22"/>
        <v>8.5</v>
      </c>
      <c r="V291" s="17">
        <f t="shared" si="23"/>
        <v>8.0496894409937898</v>
      </c>
      <c r="W291" s="2">
        <v>44472</v>
      </c>
      <c r="X291" t="s">
        <v>799</v>
      </c>
      <c r="Y291" t="s">
        <v>883</v>
      </c>
      <c r="AA291" s="17">
        <f t="shared" si="24"/>
        <v>0.69999999999999929</v>
      </c>
      <c r="AB291" s="17">
        <f t="shared" si="24"/>
        <v>0.4976789800588417</v>
      </c>
    </row>
    <row r="292" spans="1:28" x14ac:dyDescent="0.35">
      <c r="A292" s="1" t="s">
        <v>274</v>
      </c>
      <c r="B292">
        <v>16</v>
      </c>
      <c r="C292">
        <v>3</v>
      </c>
      <c r="D292" s="3" t="s">
        <v>233</v>
      </c>
      <c r="E292">
        <v>9.8000000000000007</v>
      </c>
      <c r="F292">
        <v>10.1</v>
      </c>
      <c r="G292">
        <v>9.9</v>
      </c>
      <c r="H292">
        <v>10.1</v>
      </c>
      <c r="I292" s="17">
        <f t="shared" si="20"/>
        <v>9.947738693467338</v>
      </c>
      <c r="J292" s="17">
        <f t="shared" si="21"/>
        <v>9.9989999999999988</v>
      </c>
      <c r="K292" s="2">
        <v>44327</v>
      </c>
      <c r="L292" t="s">
        <v>420</v>
      </c>
      <c r="M292" t="s">
        <v>694</v>
      </c>
      <c r="O292" t="s">
        <v>464</v>
      </c>
      <c r="P292" t="s">
        <v>450</v>
      </c>
      <c r="Q292">
        <v>9.3000000000000007</v>
      </c>
      <c r="R292">
        <v>9.1</v>
      </c>
      <c r="S292">
        <v>9.5</v>
      </c>
      <c r="T292">
        <v>9.5</v>
      </c>
      <c r="U292" s="17">
        <f t="shared" si="22"/>
        <v>9.198913043478262</v>
      </c>
      <c r="V292" s="17">
        <f t="shared" si="23"/>
        <v>9.5</v>
      </c>
      <c r="W292" s="2">
        <v>44472</v>
      </c>
      <c r="X292" t="s">
        <v>799</v>
      </c>
      <c r="Y292" t="s">
        <v>660</v>
      </c>
      <c r="AA292" s="17">
        <f t="shared" si="24"/>
        <v>0.74882564998907597</v>
      </c>
      <c r="AB292" s="17">
        <f t="shared" si="24"/>
        <v>0.49899999999999878</v>
      </c>
    </row>
    <row r="293" spans="1:28" x14ac:dyDescent="0.35">
      <c r="A293" s="1" t="s">
        <v>275</v>
      </c>
      <c r="B293">
        <v>16</v>
      </c>
      <c r="C293" s="3">
        <v>4</v>
      </c>
      <c r="D293" s="3" t="s">
        <v>233</v>
      </c>
      <c r="E293">
        <v>6.8</v>
      </c>
      <c r="F293">
        <v>6.8</v>
      </c>
      <c r="G293">
        <v>7.2</v>
      </c>
      <c r="H293">
        <v>7.2</v>
      </c>
      <c r="I293" s="17">
        <f t="shared" si="20"/>
        <v>6.8</v>
      </c>
      <c r="J293" s="17">
        <f t="shared" si="21"/>
        <v>7.1999999999999993</v>
      </c>
      <c r="K293" s="2">
        <v>44327</v>
      </c>
      <c r="L293" t="s">
        <v>420</v>
      </c>
      <c r="O293" t="s">
        <v>443</v>
      </c>
      <c r="P293" t="s">
        <v>443</v>
      </c>
      <c r="Q293">
        <v>6</v>
      </c>
      <c r="R293">
        <v>6</v>
      </c>
      <c r="S293">
        <v>6.4</v>
      </c>
      <c r="T293">
        <v>6.4</v>
      </c>
      <c r="U293" s="17">
        <f t="shared" si="22"/>
        <v>6</v>
      </c>
      <c r="V293" s="17">
        <f t="shared" si="23"/>
        <v>6.4</v>
      </c>
      <c r="W293" s="2">
        <v>44472</v>
      </c>
      <c r="X293" t="s">
        <v>799</v>
      </c>
      <c r="AA293" s="17">
        <f t="shared" si="24"/>
        <v>0.79999999999999982</v>
      </c>
      <c r="AB293" s="17">
        <f t="shared" si="24"/>
        <v>0.79999999999999893</v>
      </c>
    </row>
    <row r="294" spans="1:28" x14ac:dyDescent="0.35">
      <c r="A294" s="1" t="s">
        <v>884</v>
      </c>
      <c r="B294">
        <v>16</v>
      </c>
      <c r="C294" s="3">
        <v>5</v>
      </c>
      <c r="D294" s="3" t="s">
        <v>233</v>
      </c>
      <c r="E294">
        <v>11</v>
      </c>
      <c r="F294">
        <v>11.1</v>
      </c>
      <c r="G294">
        <v>10.6</v>
      </c>
      <c r="H294">
        <v>10.5</v>
      </c>
      <c r="I294" s="17">
        <f t="shared" si="20"/>
        <v>11.049773755656108</v>
      </c>
      <c r="J294" s="17">
        <f t="shared" si="21"/>
        <v>10.549763033175356</v>
      </c>
      <c r="K294" s="2">
        <v>44327</v>
      </c>
      <c r="L294" t="s">
        <v>420</v>
      </c>
      <c r="M294" t="s">
        <v>885</v>
      </c>
      <c r="O294" t="s">
        <v>450</v>
      </c>
      <c r="P294" t="s">
        <v>450</v>
      </c>
      <c r="U294" s="17" t="str">
        <f t="shared" si="22"/>
        <v/>
      </c>
      <c r="V294" s="17" t="str">
        <f t="shared" si="23"/>
        <v/>
      </c>
      <c r="W294" s="2"/>
      <c r="AA294" s="17" t="str">
        <f t="shared" si="24"/>
        <v/>
      </c>
      <c r="AB294" s="17" t="str">
        <f t="shared" si="24"/>
        <v/>
      </c>
    </row>
    <row r="295" spans="1:28" x14ac:dyDescent="0.35">
      <c r="A295" s="1" t="s">
        <v>886</v>
      </c>
      <c r="B295">
        <v>16</v>
      </c>
      <c r="C295" s="3">
        <v>5</v>
      </c>
      <c r="D295" s="3" t="s">
        <v>233</v>
      </c>
      <c r="E295">
        <v>9</v>
      </c>
      <c r="F295">
        <v>9.1</v>
      </c>
      <c r="G295">
        <v>9.5</v>
      </c>
      <c r="H295">
        <v>9.4</v>
      </c>
      <c r="I295" s="17">
        <f t="shared" si="20"/>
        <v>9.0497237569060776</v>
      </c>
      <c r="J295" s="17">
        <f t="shared" si="21"/>
        <v>9.4497354497354511</v>
      </c>
      <c r="K295" s="2">
        <v>44327</v>
      </c>
      <c r="L295" t="s">
        <v>420</v>
      </c>
      <c r="O295" t="s">
        <v>446</v>
      </c>
      <c r="P295" t="s">
        <v>450</v>
      </c>
      <c r="Q295">
        <v>8.6</v>
      </c>
      <c r="R295">
        <v>8.5</v>
      </c>
      <c r="S295">
        <v>9</v>
      </c>
      <c r="T295">
        <v>9</v>
      </c>
      <c r="U295" s="17">
        <f t="shared" si="22"/>
        <v>8.5497076023391809</v>
      </c>
      <c r="V295" s="17">
        <f t="shared" si="23"/>
        <v>9</v>
      </c>
      <c r="W295" s="2">
        <v>44472</v>
      </c>
      <c r="X295" t="s">
        <v>799</v>
      </c>
      <c r="AA295" s="17">
        <f t="shared" si="24"/>
        <v>0.50001615456689663</v>
      </c>
      <c r="AB295" s="17">
        <f t="shared" si="24"/>
        <v>0.4497354497354511</v>
      </c>
    </row>
    <row r="296" spans="1:28" x14ac:dyDescent="0.35">
      <c r="A296" s="1" t="s">
        <v>887</v>
      </c>
      <c r="B296">
        <v>16</v>
      </c>
      <c r="C296" s="3">
        <v>6</v>
      </c>
      <c r="D296" s="3" t="s">
        <v>233</v>
      </c>
      <c r="E296">
        <v>10.5</v>
      </c>
      <c r="F296">
        <v>10.4</v>
      </c>
      <c r="G296">
        <v>10.7</v>
      </c>
      <c r="H296">
        <v>10.5</v>
      </c>
      <c r="I296" s="17">
        <f t="shared" si="20"/>
        <v>10.44976076555024</v>
      </c>
      <c r="J296" s="17">
        <f t="shared" si="21"/>
        <v>10.599056603773585</v>
      </c>
      <c r="K296" s="2">
        <v>44327</v>
      </c>
      <c r="L296" t="s">
        <v>420</v>
      </c>
      <c r="M296" t="s">
        <v>888</v>
      </c>
      <c r="O296" t="s">
        <v>450</v>
      </c>
      <c r="P296" t="s">
        <v>450</v>
      </c>
      <c r="U296" s="17" t="str">
        <f t="shared" si="22"/>
        <v/>
      </c>
      <c r="V296" s="17" t="str">
        <f t="shared" si="23"/>
        <v/>
      </c>
      <c r="W296" s="2">
        <v>44472</v>
      </c>
      <c r="X296" t="s">
        <v>799</v>
      </c>
      <c r="AA296" s="17" t="str">
        <f t="shared" si="24"/>
        <v/>
      </c>
      <c r="AB296" s="17" t="str">
        <f t="shared" si="24"/>
        <v/>
      </c>
    </row>
    <row r="297" spans="1:28" x14ac:dyDescent="0.35">
      <c r="A297" s="1" t="s">
        <v>360</v>
      </c>
      <c r="B297">
        <v>16</v>
      </c>
      <c r="C297" s="3">
        <v>6</v>
      </c>
      <c r="D297" s="3" t="s">
        <v>233</v>
      </c>
      <c r="E297">
        <v>11.7</v>
      </c>
      <c r="F297">
        <v>11.7</v>
      </c>
      <c r="G297">
        <v>12.2</v>
      </c>
      <c r="H297">
        <v>12</v>
      </c>
      <c r="I297" s="17">
        <f t="shared" si="20"/>
        <v>11.7</v>
      </c>
      <c r="J297" s="17">
        <f t="shared" si="21"/>
        <v>12.099173553719007</v>
      </c>
      <c r="K297" s="2">
        <v>44327</v>
      </c>
      <c r="L297" t="s">
        <v>420</v>
      </c>
      <c r="O297" t="s">
        <v>446</v>
      </c>
      <c r="P297" t="s">
        <v>450</v>
      </c>
      <c r="Q297">
        <v>11.2</v>
      </c>
      <c r="R297">
        <v>11.4</v>
      </c>
      <c r="S297">
        <v>11.3</v>
      </c>
      <c r="T297">
        <v>11</v>
      </c>
      <c r="U297" s="17">
        <f t="shared" si="22"/>
        <v>11.299115044247786</v>
      </c>
      <c r="V297" s="17">
        <f t="shared" si="23"/>
        <v>11.147982062780269</v>
      </c>
      <c r="W297" s="2">
        <v>44472</v>
      </c>
      <c r="X297" t="s">
        <v>799</v>
      </c>
      <c r="AA297" s="17">
        <f t="shared" si="24"/>
        <v>0.40088495575221295</v>
      </c>
      <c r="AB297" s="17">
        <f t="shared" si="24"/>
        <v>0.95119149093873823</v>
      </c>
    </row>
    <row r="298" spans="1:28" x14ac:dyDescent="0.35">
      <c r="A298" s="1" t="s">
        <v>889</v>
      </c>
      <c r="B298">
        <v>16</v>
      </c>
      <c r="C298" s="3">
        <v>7</v>
      </c>
      <c r="D298" s="3" t="s">
        <v>233</v>
      </c>
      <c r="E298">
        <v>7.4</v>
      </c>
      <c r="F298">
        <v>7.4</v>
      </c>
      <c r="G298">
        <v>7.2</v>
      </c>
      <c r="H298">
        <v>7.1</v>
      </c>
      <c r="I298" s="17">
        <f t="shared" si="20"/>
        <v>7.4000000000000012</v>
      </c>
      <c r="J298" s="17">
        <f t="shared" si="21"/>
        <v>7.1496503496503498</v>
      </c>
      <c r="K298" s="2">
        <v>44327</v>
      </c>
      <c r="L298" t="s">
        <v>420</v>
      </c>
      <c r="M298" t="s">
        <v>890</v>
      </c>
      <c r="O298" t="s">
        <v>446</v>
      </c>
      <c r="P298" t="s">
        <v>446</v>
      </c>
      <c r="U298" s="17" t="str">
        <f t="shared" si="22"/>
        <v/>
      </c>
      <c r="V298" s="17" t="str">
        <f t="shared" si="23"/>
        <v/>
      </c>
      <c r="W298" s="2">
        <v>44472</v>
      </c>
      <c r="X298" t="s">
        <v>799</v>
      </c>
      <c r="AA298" s="17" t="str">
        <f t="shared" si="24"/>
        <v/>
      </c>
      <c r="AB298" s="17" t="str">
        <f t="shared" si="24"/>
        <v/>
      </c>
    </row>
    <row r="299" spans="1:28" x14ac:dyDescent="0.35">
      <c r="A299" s="1" t="s">
        <v>891</v>
      </c>
      <c r="B299">
        <v>16</v>
      </c>
      <c r="C299" s="3">
        <v>7</v>
      </c>
      <c r="D299" s="3" t="s">
        <v>233</v>
      </c>
      <c r="E299">
        <v>6.9</v>
      </c>
      <c r="F299">
        <v>7.2</v>
      </c>
      <c r="G299">
        <v>7</v>
      </c>
      <c r="H299">
        <v>7</v>
      </c>
      <c r="I299" s="17">
        <f t="shared" si="20"/>
        <v>7.0468085106382965</v>
      </c>
      <c r="J299" s="17">
        <f t="shared" si="21"/>
        <v>7</v>
      </c>
      <c r="K299" s="2">
        <v>44327</v>
      </c>
      <c r="L299" t="s">
        <v>420</v>
      </c>
      <c r="O299" t="s">
        <v>450</v>
      </c>
      <c r="P299" t="s">
        <v>450</v>
      </c>
      <c r="Q299">
        <v>6.7</v>
      </c>
      <c r="R299">
        <v>6.9</v>
      </c>
      <c r="S299">
        <v>6.8</v>
      </c>
      <c r="T299">
        <v>6.8</v>
      </c>
      <c r="U299" s="17">
        <f t="shared" si="22"/>
        <v>6.798529411764707</v>
      </c>
      <c r="V299" s="17">
        <f t="shared" si="23"/>
        <v>6.8</v>
      </c>
      <c r="W299" s="2">
        <v>44472</v>
      </c>
      <c r="X299" t="s">
        <v>799</v>
      </c>
      <c r="AA299" s="17">
        <f t="shared" si="24"/>
        <v>0.24827909887358945</v>
      </c>
      <c r="AB299" s="17">
        <f t="shared" si="24"/>
        <v>0.20000000000000018</v>
      </c>
    </row>
    <row r="300" spans="1:28" x14ac:dyDescent="0.35">
      <c r="A300" s="1" t="s">
        <v>279</v>
      </c>
      <c r="B300">
        <v>16</v>
      </c>
      <c r="C300" s="3">
        <v>8</v>
      </c>
      <c r="D300" s="3" t="s">
        <v>233</v>
      </c>
      <c r="E300">
        <v>6.2</v>
      </c>
      <c r="F300">
        <v>6.4</v>
      </c>
      <c r="G300">
        <v>6</v>
      </c>
      <c r="H300">
        <v>6.2</v>
      </c>
      <c r="I300" s="17">
        <f t="shared" si="20"/>
        <v>6.2984126984126991</v>
      </c>
      <c r="J300" s="17">
        <f t="shared" si="21"/>
        <v>6.0983606557377055</v>
      </c>
      <c r="K300" s="2">
        <v>44327</v>
      </c>
      <c r="L300" t="s">
        <v>420</v>
      </c>
      <c r="M300" t="s">
        <v>682</v>
      </c>
      <c r="O300" t="s">
        <v>443</v>
      </c>
      <c r="P300" t="s">
        <v>446</v>
      </c>
      <c r="Q300">
        <v>6</v>
      </c>
      <c r="R300">
        <v>6.1</v>
      </c>
      <c r="S300">
        <v>5.9</v>
      </c>
      <c r="T300">
        <v>5.9</v>
      </c>
      <c r="U300" s="17">
        <f t="shared" si="22"/>
        <v>6.0495867768595035</v>
      </c>
      <c r="V300" s="17">
        <f t="shared" si="23"/>
        <v>5.9</v>
      </c>
      <c r="W300" s="2">
        <v>44472</v>
      </c>
      <c r="X300" t="s">
        <v>799</v>
      </c>
      <c r="Y300" t="s">
        <v>660</v>
      </c>
      <c r="AA300" s="17">
        <f t="shared" si="24"/>
        <v>0.24882592155319561</v>
      </c>
      <c r="AB300" s="17">
        <f t="shared" si="24"/>
        <v>0.19836065573770512</v>
      </c>
    </row>
    <row r="301" spans="1:28" x14ac:dyDescent="0.35">
      <c r="A301" s="1" t="s">
        <v>892</v>
      </c>
      <c r="B301">
        <v>16</v>
      </c>
      <c r="C301" s="3">
        <v>9</v>
      </c>
      <c r="D301" s="3" t="s">
        <v>233</v>
      </c>
      <c r="E301" s="7">
        <v>11</v>
      </c>
      <c r="F301" s="7">
        <v>11.1</v>
      </c>
      <c r="G301">
        <v>11.3</v>
      </c>
      <c r="H301">
        <v>11.2</v>
      </c>
      <c r="I301" s="17">
        <f t="shared" si="20"/>
        <v>11.049773755656108</v>
      </c>
      <c r="J301" s="17">
        <f t="shared" si="21"/>
        <v>11.249777777777778</v>
      </c>
      <c r="K301" s="2">
        <v>44327</v>
      </c>
      <c r="L301" t="s">
        <v>420</v>
      </c>
      <c r="M301" t="s">
        <v>893</v>
      </c>
      <c r="O301" t="s">
        <v>446</v>
      </c>
      <c r="P301" t="s">
        <v>450</v>
      </c>
      <c r="U301" s="17" t="str">
        <f t="shared" si="22"/>
        <v/>
      </c>
      <c r="V301" s="17" t="str">
        <f t="shared" si="23"/>
        <v/>
      </c>
      <c r="W301" s="2"/>
      <c r="AA301" s="17" t="str">
        <f t="shared" si="24"/>
        <v/>
      </c>
      <c r="AB301" s="17" t="str">
        <f t="shared" si="24"/>
        <v/>
      </c>
    </row>
    <row r="302" spans="1:28" x14ac:dyDescent="0.35">
      <c r="A302" s="1" t="s">
        <v>894</v>
      </c>
      <c r="B302">
        <v>16</v>
      </c>
      <c r="C302" s="3">
        <v>9</v>
      </c>
      <c r="D302" s="3" t="s">
        <v>233</v>
      </c>
      <c r="E302" s="7">
        <v>8.3000000000000007</v>
      </c>
      <c r="F302" s="7">
        <v>8.3000000000000007</v>
      </c>
      <c r="G302">
        <v>8.1999999999999993</v>
      </c>
      <c r="H302">
        <v>7.9</v>
      </c>
      <c r="I302" s="17">
        <f t="shared" si="20"/>
        <v>8.3000000000000007</v>
      </c>
      <c r="J302" s="17">
        <f t="shared" si="21"/>
        <v>8.047204968944099</v>
      </c>
      <c r="K302" s="2">
        <v>44327</v>
      </c>
      <c r="L302" t="s">
        <v>420</v>
      </c>
      <c r="O302" t="s">
        <v>446</v>
      </c>
      <c r="P302" t="s">
        <v>450</v>
      </c>
      <c r="Q302">
        <v>8</v>
      </c>
      <c r="R302">
        <v>7.9</v>
      </c>
      <c r="S302">
        <v>8</v>
      </c>
      <c r="T302">
        <v>8</v>
      </c>
      <c r="U302" s="17">
        <f t="shared" si="22"/>
        <v>7.949685534591195</v>
      </c>
      <c r="V302" s="17">
        <f t="shared" si="23"/>
        <v>8</v>
      </c>
      <c r="W302" s="2">
        <v>44472</v>
      </c>
      <c r="X302" t="s">
        <v>799</v>
      </c>
      <c r="AA302" s="17">
        <f t="shared" si="24"/>
        <v>0.35031446540880573</v>
      </c>
      <c r="AB302" s="17">
        <f t="shared" si="24"/>
        <v>4.7204968944098979E-2</v>
      </c>
    </row>
    <row r="303" spans="1:28" x14ac:dyDescent="0.35">
      <c r="A303" s="1" t="s">
        <v>266</v>
      </c>
      <c r="B303">
        <v>16</v>
      </c>
      <c r="C303">
        <v>10</v>
      </c>
      <c r="D303" s="3" t="s">
        <v>233</v>
      </c>
      <c r="E303">
        <v>5.5</v>
      </c>
      <c r="F303">
        <v>5.7</v>
      </c>
      <c r="G303">
        <v>6.2</v>
      </c>
      <c r="H303">
        <v>5.9</v>
      </c>
      <c r="I303" s="17">
        <f t="shared" si="20"/>
        <v>5.5982142857142856</v>
      </c>
      <c r="J303" s="17">
        <f t="shared" si="21"/>
        <v>6.0462809917355376</v>
      </c>
      <c r="K303" s="2">
        <v>44327</v>
      </c>
      <c r="L303" t="s">
        <v>420</v>
      </c>
      <c r="O303" t="s">
        <v>450</v>
      </c>
      <c r="P303" t="s">
        <v>450</v>
      </c>
      <c r="Q303">
        <v>4.3</v>
      </c>
      <c r="R303">
        <v>4.5</v>
      </c>
      <c r="S303">
        <v>4.5999999999999996</v>
      </c>
      <c r="T303">
        <v>4.7</v>
      </c>
      <c r="U303" s="17">
        <f t="shared" si="22"/>
        <v>4.3977272727272734</v>
      </c>
      <c r="V303" s="17">
        <f t="shared" si="23"/>
        <v>4.6494623655913969</v>
      </c>
      <c r="W303" s="2">
        <v>44472</v>
      </c>
      <c r="X303" t="s">
        <v>799</v>
      </c>
      <c r="Y303" t="s">
        <v>846</v>
      </c>
      <c r="AA303" s="17">
        <f t="shared" si="24"/>
        <v>1.2004870129870122</v>
      </c>
      <c r="AB303" s="17">
        <f t="shared" si="24"/>
        <v>1.3968186261441407</v>
      </c>
    </row>
    <row r="304" spans="1:28" x14ac:dyDescent="0.35">
      <c r="A304" s="1" t="s">
        <v>267</v>
      </c>
      <c r="B304">
        <v>16</v>
      </c>
      <c r="C304">
        <v>11</v>
      </c>
      <c r="D304" s="3" t="s">
        <v>233</v>
      </c>
      <c r="E304">
        <v>8.8000000000000007</v>
      </c>
      <c r="F304">
        <v>8.6999999999999993</v>
      </c>
      <c r="G304">
        <v>8.3000000000000007</v>
      </c>
      <c r="H304">
        <v>8.1</v>
      </c>
      <c r="I304" s="17">
        <f t="shared" si="20"/>
        <v>8.7497142857142851</v>
      </c>
      <c r="J304" s="17">
        <f t="shared" si="21"/>
        <v>8.1987804878048784</v>
      </c>
      <c r="K304" s="2">
        <v>44327</v>
      </c>
      <c r="L304" t="s">
        <v>420</v>
      </c>
      <c r="O304" t="s">
        <v>443</v>
      </c>
      <c r="P304" t="s">
        <v>464</v>
      </c>
      <c r="Q304">
        <v>7.4</v>
      </c>
      <c r="R304">
        <v>7</v>
      </c>
      <c r="S304">
        <v>7.3</v>
      </c>
      <c r="T304">
        <v>7</v>
      </c>
      <c r="U304" s="17">
        <f t="shared" si="22"/>
        <v>7.1944444444444446</v>
      </c>
      <c r="V304" s="17">
        <f t="shared" si="23"/>
        <v>7.1468531468531475</v>
      </c>
      <c r="W304" s="2">
        <v>44472</v>
      </c>
      <c r="X304" t="s">
        <v>799</v>
      </c>
      <c r="Y304" t="s">
        <v>895</v>
      </c>
      <c r="AA304" s="17">
        <f t="shared" si="24"/>
        <v>1.5552698412698405</v>
      </c>
      <c r="AB304" s="17">
        <f t="shared" si="24"/>
        <v>1.0519273409517309</v>
      </c>
    </row>
    <row r="305" spans="1:28" x14ac:dyDescent="0.35">
      <c r="A305" s="1" t="s">
        <v>268</v>
      </c>
      <c r="B305">
        <v>16</v>
      </c>
      <c r="C305">
        <v>12</v>
      </c>
      <c r="D305" s="3" t="s">
        <v>233</v>
      </c>
      <c r="E305">
        <v>6.1</v>
      </c>
      <c r="F305">
        <v>5.9</v>
      </c>
      <c r="G305">
        <v>6.1</v>
      </c>
      <c r="H305">
        <v>6.1</v>
      </c>
      <c r="I305" s="17">
        <f t="shared" si="20"/>
        <v>5.9983333333333331</v>
      </c>
      <c r="J305" s="17">
        <f t="shared" si="21"/>
        <v>6.1</v>
      </c>
      <c r="K305" s="2">
        <v>44327</v>
      </c>
      <c r="L305" t="s">
        <v>420</v>
      </c>
      <c r="O305" t="s">
        <v>464</v>
      </c>
      <c r="P305" t="s">
        <v>446</v>
      </c>
      <c r="Q305">
        <v>5.3</v>
      </c>
      <c r="R305">
        <v>5.4</v>
      </c>
      <c r="S305">
        <v>5.7</v>
      </c>
      <c r="T305">
        <v>5.9</v>
      </c>
      <c r="U305" s="17">
        <f t="shared" si="22"/>
        <v>5.349532710280374</v>
      </c>
      <c r="V305" s="17">
        <f t="shared" si="23"/>
        <v>5.7982758620689658</v>
      </c>
      <c r="W305" s="2">
        <v>44472</v>
      </c>
      <c r="X305" t="s">
        <v>799</v>
      </c>
      <c r="AA305" s="17">
        <f t="shared" si="24"/>
        <v>0.64880062305295905</v>
      </c>
      <c r="AB305" s="17">
        <f t="shared" si="24"/>
        <v>0.30172413793103381</v>
      </c>
    </row>
    <row r="306" spans="1:28" x14ac:dyDescent="0.35">
      <c r="A306" s="1" t="s">
        <v>269</v>
      </c>
      <c r="B306">
        <v>16</v>
      </c>
      <c r="C306">
        <v>13</v>
      </c>
      <c r="D306" s="3" t="s">
        <v>233</v>
      </c>
      <c r="E306">
        <v>5.7</v>
      </c>
      <c r="F306">
        <v>5.9</v>
      </c>
      <c r="G306">
        <v>6.1</v>
      </c>
      <c r="H306">
        <v>6.1</v>
      </c>
      <c r="I306" s="17">
        <f t="shared" si="20"/>
        <v>5.7982758620689658</v>
      </c>
      <c r="J306" s="17">
        <f t="shared" si="21"/>
        <v>6.1</v>
      </c>
      <c r="K306" s="2">
        <v>44327</v>
      </c>
      <c r="L306" t="s">
        <v>420</v>
      </c>
      <c r="O306" t="s">
        <v>446</v>
      </c>
      <c r="P306" t="s">
        <v>450</v>
      </c>
      <c r="Q306">
        <v>4.5999999999999996</v>
      </c>
      <c r="R306">
        <v>4.5999999999999996</v>
      </c>
      <c r="S306">
        <v>4.9000000000000004</v>
      </c>
      <c r="T306">
        <v>4.4000000000000004</v>
      </c>
      <c r="U306" s="17">
        <f t="shared" si="22"/>
        <v>4.5999999999999996</v>
      </c>
      <c r="V306" s="17">
        <f t="shared" si="23"/>
        <v>4.6365591397849464</v>
      </c>
      <c r="W306" s="2">
        <v>44472</v>
      </c>
      <c r="X306" t="s">
        <v>799</v>
      </c>
      <c r="AA306" s="17">
        <f t="shared" si="24"/>
        <v>1.1982758620689662</v>
      </c>
      <c r="AB306" s="17">
        <f t="shared" si="24"/>
        <v>1.4634408602150533</v>
      </c>
    </row>
    <row r="307" spans="1:28" x14ac:dyDescent="0.35">
      <c r="A307" s="1" t="s">
        <v>896</v>
      </c>
      <c r="B307">
        <v>16</v>
      </c>
      <c r="C307">
        <v>14</v>
      </c>
      <c r="D307" s="3" t="s">
        <v>233</v>
      </c>
      <c r="E307">
        <v>13.6</v>
      </c>
      <c r="F307">
        <v>13.7</v>
      </c>
      <c r="G307">
        <v>13.6</v>
      </c>
      <c r="H307">
        <v>13.5</v>
      </c>
      <c r="I307" s="17">
        <f t="shared" si="20"/>
        <v>13.649816849816849</v>
      </c>
      <c r="J307" s="17">
        <f t="shared" si="21"/>
        <v>13.549815498154981</v>
      </c>
      <c r="K307" s="2">
        <v>44327</v>
      </c>
      <c r="L307" t="s">
        <v>420</v>
      </c>
      <c r="M307" t="s">
        <v>885</v>
      </c>
      <c r="O307" t="s">
        <v>446</v>
      </c>
      <c r="P307" t="s">
        <v>446</v>
      </c>
      <c r="U307" s="17" t="str">
        <f t="shared" si="22"/>
        <v/>
      </c>
      <c r="V307" s="17" t="str">
        <f t="shared" si="23"/>
        <v/>
      </c>
      <c r="W307" s="2"/>
      <c r="AA307" s="17" t="str">
        <f t="shared" si="24"/>
        <v/>
      </c>
      <c r="AB307" s="17" t="str">
        <f t="shared" si="24"/>
        <v/>
      </c>
    </row>
    <row r="308" spans="1:28" x14ac:dyDescent="0.35">
      <c r="A308" s="1" t="s">
        <v>432</v>
      </c>
      <c r="B308">
        <v>16</v>
      </c>
      <c r="C308">
        <v>14</v>
      </c>
      <c r="D308" s="3" t="s">
        <v>233</v>
      </c>
      <c r="E308">
        <v>12</v>
      </c>
      <c r="F308">
        <v>11.7</v>
      </c>
      <c r="G308">
        <v>12</v>
      </c>
      <c r="H308">
        <v>11.8</v>
      </c>
      <c r="I308" s="17">
        <f t="shared" si="20"/>
        <v>11.848101265822784</v>
      </c>
      <c r="J308" s="17">
        <f t="shared" si="21"/>
        <v>11.899159663865548</v>
      </c>
      <c r="K308" s="2">
        <v>44327</v>
      </c>
      <c r="L308" t="s">
        <v>420</v>
      </c>
      <c r="O308" t="s">
        <v>450</v>
      </c>
      <c r="P308" t="s">
        <v>450</v>
      </c>
      <c r="Q308">
        <v>10.7</v>
      </c>
      <c r="R308">
        <v>10.9</v>
      </c>
      <c r="S308">
        <v>10.7</v>
      </c>
      <c r="T308">
        <v>10.9</v>
      </c>
      <c r="U308" s="17">
        <f t="shared" si="22"/>
        <v>10.799074074074074</v>
      </c>
      <c r="V308" s="17">
        <f t="shared" si="23"/>
        <v>10.799074074074074</v>
      </c>
      <c r="W308" s="2">
        <v>44472</v>
      </c>
      <c r="X308" t="s">
        <v>799</v>
      </c>
      <c r="AA308" s="17">
        <f t="shared" si="24"/>
        <v>1.04902719174871</v>
      </c>
      <c r="AB308" s="17">
        <f t="shared" si="24"/>
        <v>1.1000855897914743</v>
      </c>
    </row>
    <row r="309" spans="1:28" x14ac:dyDescent="0.35">
      <c r="A309" s="1" t="s">
        <v>897</v>
      </c>
      <c r="B309">
        <v>16</v>
      </c>
      <c r="C309">
        <v>15</v>
      </c>
      <c r="D309" s="3" t="s">
        <v>233</v>
      </c>
      <c r="E309">
        <v>7.2</v>
      </c>
      <c r="F309">
        <v>7.5</v>
      </c>
      <c r="G309">
        <v>7.4</v>
      </c>
      <c r="H309">
        <v>7.2</v>
      </c>
      <c r="I309" s="17">
        <f t="shared" si="20"/>
        <v>7.3469387755102034</v>
      </c>
      <c r="J309" s="17">
        <f t="shared" si="21"/>
        <v>7.2986301369863007</v>
      </c>
      <c r="K309" s="2">
        <v>44327</v>
      </c>
      <c r="L309" t="s">
        <v>420</v>
      </c>
      <c r="M309" t="s">
        <v>885</v>
      </c>
      <c r="O309" t="s">
        <v>464</v>
      </c>
      <c r="P309" t="s">
        <v>464</v>
      </c>
      <c r="U309" s="17" t="str">
        <f t="shared" si="22"/>
        <v/>
      </c>
      <c r="V309" s="17" t="str">
        <f t="shared" si="23"/>
        <v/>
      </c>
      <c r="W309" s="2"/>
      <c r="AA309" s="17" t="str">
        <f t="shared" si="24"/>
        <v/>
      </c>
      <c r="AB309" s="17" t="str">
        <f t="shared" si="24"/>
        <v/>
      </c>
    </row>
    <row r="310" spans="1:28" x14ac:dyDescent="0.35">
      <c r="A310" s="1" t="s">
        <v>362</v>
      </c>
      <c r="B310">
        <v>16</v>
      </c>
      <c r="C310">
        <v>15</v>
      </c>
      <c r="D310" s="3" t="s">
        <v>233</v>
      </c>
      <c r="E310">
        <v>10.1</v>
      </c>
      <c r="F310">
        <v>9.8000000000000007</v>
      </c>
      <c r="G310">
        <v>10.199999999999999</v>
      </c>
      <c r="H310">
        <v>10</v>
      </c>
      <c r="I310" s="17">
        <f t="shared" si="20"/>
        <v>9.947738693467338</v>
      </c>
      <c r="J310" s="17">
        <f t="shared" si="21"/>
        <v>10.099009900990097</v>
      </c>
      <c r="K310" s="2">
        <v>44327</v>
      </c>
      <c r="L310" t="s">
        <v>420</v>
      </c>
      <c r="O310" t="s">
        <v>450</v>
      </c>
      <c r="P310" t="s">
        <v>450</v>
      </c>
      <c r="Q310">
        <v>9.4</v>
      </c>
      <c r="R310">
        <v>9.3000000000000007</v>
      </c>
      <c r="S310">
        <v>9.3000000000000007</v>
      </c>
      <c r="T310">
        <v>9.3000000000000007</v>
      </c>
      <c r="U310" s="17">
        <f t="shared" si="22"/>
        <v>9.3497326203208555</v>
      </c>
      <c r="V310" s="17">
        <f t="shared" si="23"/>
        <v>9.3000000000000007</v>
      </c>
      <c r="W310" s="2">
        <v>44472</v>
      </c>
      <c r="X310" t="s">
        <v>799</v>
      </c>
      <c r="AA310" s="17">
        <f t="shared" si="24"/>
        <v>0.59800607314648246</v>
      </c>
      <c r="AB310" s="17">
        <f t="shared" si="24"/>
        <v>0.79900990099009661</v>
      </c>
    </row>
    <row r="311" spans="1:28" x14ac:dyDescent="0.35">
      <c r="A311" s="1" t="s">
        <v>898</v>
      </c>
      <c r="B311">
        <v>16</v>
      </c>
      <c r="C311">
        <v>16</v>
      </c>
      <c r="D311" s="3" t="s">
        <v>233</v>
      </c>
      <c r="E311">
        <v>5.9</v>
      </c>
      <c r="F311">
        <v>5.7</v>
      </c>
      <c r="G311">
        <v>5.8</v>
      </c>
      <c r="H311">
        <v>6.2</v>
      </c>
      <c r="I311" s="17">
        <f t="shared" si="20"/>
        <v>5.7982758620689658</v>
      </c>
      <c r="J311" s="17">
        <f t="shared" si="21"/>
        <v>5.9933333333333341</v>
      </c>
      <c r="K311" s="2">
        <v>44327</v>
      </c>
      <c r="L311" t="s">
        <v>420</v>
      </c>
      <c r="M311" t="s">
        <v>885</v>
      </c>
      <c r="O311" t="s">
        <v>446</v>
      </c>
      <c r="P311" t="s">
        <v>446</v>
      </c>
      <c r="U311" s="17" t="str">
        <f t="shared" si="22"/>
        <v/>
      </c>
      <c r="V311" s="17" t="str">
        <f t="shared" si="23"/>
        <v/>
      </c>
      <c r="W311" s="2"/>
      <c r="AA311" s="17" t="str">
        <f t="shared" si="24"/>
        <v/>
      </c>
      <c r="AB311" s="17" t="str">
        <f t="shared" si="24"/>
        <v/>
      </c>
    </row>
    <row r="312" spans="1:28" x14ac:dyDescent="0.35">
      <c r="A312" s="1" t="s">
        <v>364</v>
      </c>
      <c r="B312">
        <v>16</v>
      </c>
      <c r="C312">
        <v>16</v>
      </c>
      <c r="D312" s="3" t="s">
        <v>233</v>
      </c>
      <c r="E312">
        <v>10.3</v>
      </c>
      <c r="F312">
        <v>10.5</v>
      </c>
      <c r="G312">
        <v>10.6</v>
      </c>
      <c r="H312">
        <v>10.9</v>
      </c>
      <c r="I312" s="17">
        <f t="shared" si="20"/>
        <v>10.399038461538462</v>
      </c>
      <c r="J312" s="17">
        <f t="shared" si="21"/>
        <v>10.747906976744186</v>
      </c>
      <c r="K312" s="2">
        <v>44327</v>
      </c>
      <c r="L312" t="s">
        <v>420</v>
      </c>
      <c r="O312" t="s">
        <v>446</v>
      </c>
      <c r="P312" t="s">
        <v>446</v>
      </c>
      <c r="Q312">
        <v>10</v>
      </c>
      <c r="R312">
        <v>10</v>
      </c>
      <c r="S312">
        <v>10.199999999999999</v>
      </c>
      <c r="T312">
        <v>10.1</v>
      </c>
      <c r="U312" s="17">
        <f t="shared" si="22"/>
        <v>10</v>
      </c>
      <c r="V312" s="17">
        <f t="shared" si="23"/>
        <v>10.14975369458128</v>
      </c>
      <c r="W312" s="2">
        <v>44472</v>
      </c>
      <c r="X312" t="s">
        <v>799</v>
      </c>
      <c r="AA312" s="17">
        <f t="shared" si="24"/>
        <v>0.39903846153846168</v>
      </c>
      <c r="AB312" s="17">
        <f t="shared" si="24"/>
        <v>0.59815328216290631</v>
      </c>
    </row>
    <row r="313" spans="1:28" x14ac:dyDescent="0.35">
      <c r="A313" s="1" t="s">
        <v>281</v>
      </c>
      <c r="B313">
        <v>17</v>
      </c>
      <c r="C313">
        <v>1</v>
      </c>
      <c r="D313" s="3" t="s">
        <v>216</v>
      </c>
      <c r="E313">
        <v>13.3</v>
      </c>
      <c r="F313">
        <v>13.7</v>
      </c>
      <c r="G313">
        <v>13.4</v>
      </c>
      <c r="H313">
        <v>13.5</v>
      </c>
      <c r="I313" s="17">
        <f t="shared" si="20"/>
        <v>13.497037037037035</v>
      </c>
      <c r="J313" s="17">
        <f t="shared" si="21"/>
        <v>13.449814126394052</v>
      </c>
      <c r="K313" s="2">
        <v>44326</v>
      </c>
      <c r="L313" t="s">
        <v>707</v>
      </c>
      <c r="O313" t="s">
        <v>464</v>
      </c>
      <c r="P313" t="s">
        <v>464</v>
      </c>
      <c r="Q313" t="s">
        <v>84</v>
      </c>
      <c r="R313" t="s">
        <v>84</v>
      </c>
      <c r="S313" t="s">
        <v>84</v>
      </c>
      <c r="T313" t="s">
        <v>84</v>
      </c>
      <c r="U313" s="17" t="str">
        <f t="shared" si="22"/>
        <v/>
      </c>
      <c r="V313" s="17" t="str">
        <f t="shared" si="23"/>
        <v/>
      </c>
      <c r="W313" s="2">
        <v>44472</v>
      </c>
      <c r="X313" t="s">
        <v>799</v>
      </c>
      <c r="Y313" t="s">
        <v>512</v>
      </c>
      <c r="AA313" s="17" t="str">
        <f t="shared" si="24"/>
        <v/>
      </c>
      <c r="AB313" s="17" t="str">
        <f t="shared" si="24"/>
        <v/>
      </c>
    </row>
    <row r="314" spans="1:28" x14ac:dyDescent="0.35">
      <c r="A314" s="1" t="s">
        <v>289</v>
      </c>
      <c r="B314">
        <v>17</v>
      </c>
      <c r="C314">
        <v>2</v>
      </c>
      <c r="D314" s="3" t="s">
        <v>216</v>
      </c>
      <c r="E314">
        <v>11.5</v>
      </c>
      <c r="F314">
        <v>11.3</v>
      </c>
      <c r="G314">
        <v>11.1</v>
      </c>
      <c r="H314">
        <v>11.1</v>
      </c>
      <c r="I314" s="17">
        <f t="shared" si="20"/>
        <v>11.399122807017545</v>
      </c>
      <c r="J314" s="17">
        <f t="shared" si="21"/>
        <v>11.1</v>
      </c>
      <c r="K314" s="2">
        <v>44326</v>
      </c>
      <c r="L314" t="s">
        <v>707</v>
      </c>
      <c r="O314" t="s">
        <v>464</v>
      </c>
      <c r="P314" t="s">
        <v>464</v>
      </c>
      <c r="Q314">
        <v>11.1</v>
      </c>
      <c r="R314">
        <v>10.9</v>
      </c>
      <c r="S314">
        <v>10.7</v>
      </c>
      <c r="T314">
        <v>10.4</v>
      </c>
      <c r="U314" s="17">
        <f t="shared" si="22"/>
        <v>10.99909090909091</v>
      </c>
      <c r="V314" s="17">
        <f t="shared" si="23"/>
        <v>10.547867298578199</v>
      </c>
      <c r="W314" s="2">
        <v>44472</v>
      </c>
      <c r="X314" t="s">
        <v>799</v>
      </c>
      <c r="AA314" s="17">
        <f t="shared" si="24"/>
        <v>0.40003189792663463</v>
      </c>
      <c r="AB314" s="17">
        <f t="shared" si="24"/>
        <v>0.55213270142180093</v>
      </c>
    </row>
    <row r="315" spans="1:28" x14ac:dyDescent="0.35">
      <c r="A315" s="1" t="s">
        <v>290</v>
      </c>
      <c r="B315">
        <v>17</v>
      </c>
      <c r="C315">
        <v>3</v>
      </c>
      <c r="D315" s="3" t="s">
        <v>216</v>
      </c>
      <c r="E315">
        <v>14.5</v>
      </c>
      <c r="F315">
        <v>14.4</v>
      </c>
      <c r="G315">
        <v>14.5</v>
      </c>
      <c r="H315">
        <v>14.6</v>
      </c>
      <c r="I315" s="17">
        <f t="shared" si="20"/>
        <v>14.449826989619377</v>
      </c>
      <c r="J315" s="17">
        <f t="shared" si="21"/>
        <v>14.549828178694158</v>
      </c>
      <c r="K315" s="2">
        <v>44326</v>
      </c>
      <c r="L315" t="s">
        <v>707</v>
      </c>
      <c r="O315" t="s">
        <v>464</v>
      </c>
      <c r="P315" t="s">
        <v>464</v>
      </c>
      <c r="Q315">
        <v>13.6</v>
      </c>
      <c r="R315">
        <v>13.6</v>
      </c>
      <c r="S315">
        <v>13.7</v>
      </c>
      <c r="T315">
        <v>13.6</v>
      </c>
      <c r="U315" s="17">
        <f t="shared" si="22"/>
        <v>13.6</v>
      </c>
      <c r="V315" s="17">
        <f t="shared" si="23"/>
        <v>13.649816849816849</v>
      </c>
      <c r="W315" s="2">
        <v>44472</v>
      </c>
      <c r="X315" t="s">
        <v>799</v>
      </c>
      <c r="AA315" s="17">
        <f t="shared" si="24"/>
        <v>0.84982698961937686</v>
      </c>
      <c r="AB315" s="17">
        <f t="shared" si="24"/>
        <v>0.90001132887730861</v>
      </c>
    </row>
    <row r="316" spans="1:28" x14ac:dyDescent="0.35">
      <c r="A316" s="1" t="s">
        <v>899</v>
      </c>
      <c r="B316">
        <v>17</v>
      </c>
      <c r="C316" s="3">
        <v>4</v>
      </c>
      <c r="D316" s="3" t="s">
        <v>216</v>
      </c>
      <c r="E316">
        <v>11</v>
      </c>
      <c r="F316">
        <v>10.9</v>
      </c>
      <c r="G316">
        <v>10.9</v>
      </c>
      <c r="H316">
        <v>11.1</v>
      </c>
      <c r="I316" s="17">
        <f t="shared" si="20"/>
        <v>10.949771689497718</v>
      </c>
      <c r="J316" s="17">
        <f t="shared" si="21"/>
        <v>10.99909090909091</v>
      </c>
      <c r="K316" s="2">
        <v>44326</v>
      </c>
      <c r="L316" t="s">
        <v>707</v>
      </c>
      <c r="M316" t="s">
        <v>720</v>
      </c>
      <c r="O316" t="s">
        <v>464</v>
      </c>
      <c r="P316" t="s">
        <v>464</v>
      </c>
      <c r="Q316">
        <v>10.8</v>
      </c>
      <c r="R316">
        <v>10.5</v>
      </c>
      <c r="S316">
        <v>10.6</v>
      </c>
      <c r="T316">
        <v>10.5</v>
      </c>
      <c r="U316" s="17">
        <f t="shared" si="22"/>
        <v>10.647887323943662</v>
      </c>
      <c r="V316" s="17">
        <f t="shared" si="23"/>
        <v>10.549763033175356</v>
      </c>
      <c r="W316" s="2">
        <v>44472</v>
      </c>
      <c r="X316" t="s">
        <v>799</v>
      </c>
      <c r="AA316" s="17">
        <f t="shared" si="24"/>
        <v>0.30188436555405573</v>
      </c>
      <c r="AB316" s="17">
        <f t="shared" si="24"/>
        <v>0.44932787591555368</v>
      </c>
    </row>
    <row r="317" spans="1:28" x14ac:dyDescent="0.35">
      <c r="A317" s="1" t="s">
        <v>292</v>
      </c>
      <c r="B317">
        <v>17</v>
      </c>
      <c r="C317" s="3">
        <v>5</v>
      </c>
      <c r="D317" s="3" t="s">
        <v>216</v>
      </c>
      <c r="E317">
        <v>14.1</v>
      </c>
      <c r="F317">
        <v>13.8</v>
      </c>
      <c r="G317">
        <v>13.2</v>
      </c>
      <c r="H317">
        <v>13.4</v>
      </c>
      <c r="I317" s="17">
        <f t="shared" si="20"/>
        <v>13.948387096774193</v>
      </c>
      <c r="J317" s="17">
        <f t="shared" si="21"/>
        <v>13.299248120300753</v>
      </c>
      <c r="K317" s="2">
        <v>44326</v>
      </c>
      <c r="L317" t="s">
        <v>707</v>
      </c>
      <c r="M317" t="s">
        <v>609</v>
      </c>
      <c r="O317" t="s">
        <v>464</v>
      </c>
      <c r="P317" t="s">
        <v>464</v>
      </c>
      <c r="Q317">
        <v>12.7</v>
      </c>
      <c r="R317">
        <v>12.8</v>
      </c>
      <c r="S317">
        <v>12</v>
      </c>
      <c r="T317">
        <v>12.1</v>
      </c>
      <c r="U317" s="17">
        <f t="shared" si="22"/>
        <v>12.749803921568628</v>
      </c>
      <c r="V317" s="17">
        <f t="shared" si="23"/>
        <v>12.049792531120334</v>
      </c>
      <c r="W317" s="2">
        <v>44472</v>
      </c>
      <c r="X317" t="s">
        <v>799</v>
      </c>
      <c r="AA317" s="17">
        <f t="shared" si="24"/>
        <v>1.1985831752055649</v>
      </c>
      <c r="AB317" s="17">
        <f t="shared" si="24"/>
        <v>1.2494555891804193</v>
      </c>
    </row>
    <row r="318" spans="1:28" x14ac:dyDescent="0.35">
      <c r="A318" s="1" t="s">
        <v>293</v>
      </c>
      <c r="B318">
        <v>17</v>
      </c>
      <c r="C318" s="3">
        <v>6</v>
      </c>
      <c r="D318" s="3" t="s">
        <v>216</v>
      </c>
      <c r="E318">
        <v>14.5</v>
      </c>
      <c r="F318">
        <v>14.4</v>
      </c>
      <c r="G318">
        <v>13.8</v>
      </c>
      <c r="H318">
        <v>14.1</v>
      </c>
      <c r="I318" s="17">
        <f t="shared" si="20"/>
        <v>14.449826989619377</v>
      </c>
      <c r="J318" s="17">
        <f t="shared" si="21"/>
        <v>13.948387096774193</v>
      </c>
      <c r="K318" s="2">
        <v>44326</v>
      </c>
      <c r="L318" t="s">
        <v>707</v>
      </c>
      <c r="O318" t="s">
        <v>464</v>
      </c>
      <c r="P318" t="s">
        <v>464</v>
      </c>
      <c r="Q318">
        <v>13.1</v>
      </c>
      <c r="R318">
        <v>13.1</v>
      </c>
      <c r="S318">
        <v>12.8</v>
      </c>
      <c r="T318">
        <v>12.8</v>
      </c>
      <c r="U318" s="17">
        <f t="shared" si="22"/>
        <v>13.1</v>
      </c>
      <c r="V318" s="17">
        <f t="shared" si="23"/>
        <v>12.8</v>
      </c>
      <c r="W318" s="2">
        <v>44472</v>
      </c>
      <c r="X318" t="s">
        <v>799</v>
      </c>
      <c r="AA318" s="17">
        <f t="shared" si="24"/>
        <v>1.3498269896193769</v>
      </c>
      <c r="AB318" s="17">
        <f t="shared" si="24"/>
        <v>1.1483870967741918</v>
      </c>
    </row>
    <row r="319" spans="1:28" x14ac:dyDescent="0.35">
      <c r="A319" s="1" t="s">
        <v>294</v>
      </c>
      <c r="B319">
        <v>17</v>
      </c>
      <c r="C319" s="3">
        <v>7</v>
      </c>
      <c r="D319" s="3" t="s">
        <v>216</v>
      </c>
      <c r="E319">
        <v>5.0999999999999996</v>
      </c>
      <c r="F319">
        <v>5.3</v>
      </c>
      <c r="G319">
        <v>6.2</v>
      </c>
      <c r="H319">
        <v>6</v>
      </c>
      <c r="I319" s="17">
        <f t="shared" si="20"/>
        <v>5.1980769230769228</v>
      </c>
      <c r="J319" s="17">
        <f t="shared" si="21"/>
        <v>6.0983606557377055</v>
      </c>
      <c r="K319" s="2">
        <v>44326</v>
      </c>
      <c r="L319" t="s">
        <v>707</v>
      </c>
      <c r="O319" t="s">
        <v>464</v>
      </c>
      <c r="P319" t="s">
        <v>464</v>
      </c>
      <c r="Q319" t="s">
        <v>84</v>
      </c>
      <c r="R319" t="s">
        <v>84</v>
      </c>
      <c r="S319" t="s">
        <v>84</v>
      </c>
      <c r="T319" t="s">
        <v>84</v>
      </c>
      <c r="U319" s="17" t="str">
        <f t="shared" si="22"/>
        <v/>
      </c>
      <c r="V319" s="17" t="str">
        <f t="shared" si="23"/>
        <v/>
      </c>
      <c r="W319" s="2">
        <v>44472</v>
      </c>
      <c r="X319" t="s">
        <v>799</v>
      </c>
      <c r="Y319" t="s">
        <v>512</v>
      </c>
      <c r="AA319" s="17" t="str">
        <f t="shared" si="24"/>
        <v/>
      </c>
      <c r="AB319" s="17" t="str">
        <f t="shared" si="24"/>
        <v/>
      </c>
    </row>
    <row r="320" spans="1:28" x14ac:dyDescent="0.35">
      <c r="A320" s="1" t="s">
        <v>295</v>
      </c>
      <c r="B320">
        <v>17</v>
      </c>
      <c r="C320" s="3">
        <v>8</v>
      </c>
      <c r="D320" s="3" t="s">
        <v>216</v>
      </c>
      <c r="E320">
        <v>9.6999999999999993</v>
      </c>
      <c r="F320">
        <v>9.9</v>
      </c>
      <c r="G320">
        <v>9.5</v>
      </c>
      <c r="H320">
        <v>9.8000000000000007</v>
      </c>
      <c r="I320" s="17">
        <f t="shared" si="20"/>
        <v>9.7989795918367335</v>
      </c>
      <c r="J320" s="17">
        <f t="shared" si="21"/>
        <v>9.6476683937823839</v>
      </c>
      <c r="K320" s="2">
        <v>44326</v>
      </c>
      <c r="L320" t="s">
        <v>707</v>
      </c>
      <c r="O320" t="s">
        <v>464</v>
      </c>
      <c r="P320" t="s">
        <v>464</v>
      </c>
      <c r="Q320">
        <v>8.5</v>
      </c>
      <c r="R320">
        <v>8.6</v>
      </c>
      <c r="S320">
        <v>8.1999999999999993</v>
      </c>
      <c r="T320">
        <v>8.1999999999999993</v>
      </c>
      <c r="U320" s="17">
        <f t="shared" si="22"/>
        <v>8.5497076023391809</v>
      </c>
      <c r="V320" s="17">
        <f t="shared" si="23"/>
        <v>8.1999999999999993</v>
      </c>
      <c r="W320" s="2">
        <v>44472</v>
      </c>
      <c r="X320" t="s">
        <v>799</v>
      </c>
      <c r="AA320" s="17">
        <f t="shared" si="24"/>
        <v>1.2492719894975526</v>
      </c>
      <c r="AB320" s="17">
        <f t="shared" si="24"/>
        <v>1.4476683937823847</v>
      </c>
    </row>
    <row r="321" spans="1:28" x14ac:dyDescent="0.35">
      <c r="A321" s="1" t="s">
        <v>296</v>
      </c>
      <c r="B321">
        <v>17</v>
      </c>
      <c r="C321" s="3">
        <v>9</v>
      </c>
      <c r="D321" s="3" t="s">
        <v>216</v>
      </c>
      <c r="E321">
        <v>10.9</v>
      </c>
      <c r="F321">
        <v>11</v>
      </c>
      <c r="G321">
        <v>10.5</v>
      </c>
      <c r="H321">
        <v>10.7</v>
      </c>
      <c r="I321" s="17">
        <f t="shared" si="20"/>
        <v>10.949771689497718</v>
      </c>
      <c r="J321" s="17">
        <f t="shared" si="21"/>
        <v>10.599056603773585</v>
      </c>
      <c r="K321" s="2">
        <v>44326</v>
      </c>
      <c r="L321" t="s">
        <v>707</v>
      </c>
      <c r="O321" t="s">
        <v>464</v>
      </c>
      <c r="P321" t="s">
        <v>464</v>
      </c>
      <c r="Q321" t="s">
        <v>84</v>
      </c>
      <c r="R321" t="s">
        <v>84</v>
      </c>
      <c r="S321" t="s">
        <v>84</v>
      </c>
      <c r="T321" t="s">
        <v>84</v>
      </c>
      <c r="U321" s="17" t="str">
        <f t="shared" si="22"/>
        <v/>
      </c>
      <c r="V321" s="17" t="str">
        <f t="shared" si="23"/>
        <v/>
      </c>
      <c r="W321" s="2">
        <v>44472</v>
      </c>
      <c r="X321" t="s">
        <v>799</v>
      </c>
      <c r="Y321" t="s">
        <v>512</v>
      </c>
      <c r="AA321" s="17" t="str">
        <f t="shared" si="24"/>
        <v/>
      </c>
      <c r="AB321" s="17" t="str">
        <f t="shared" si="24"/>
        <v/>
      </c>
    </row>
    <row r="322" spans="1:28" x14ac:dyDescent="0.35">
      <c r="A322" s="1" t="s">
        <v>900</v>
      </c>
      <c r="B322">
        <v>17</v>
      </c>
      <c r="C322">
        <v>10</v>
      </c>
      <c r="D322" s="3" t="s">
        <v>216</v>
      </c>
      <c r="E322" s="14">
        <v>11</v>
      </c>
      <c r="F322">
        <v>11.2</v>
      </c>
      <c r="G322">
        <v>10.8</v>
      </c>
      <c r="H322">
        <v>11.1</v>
      </c>
      <c r="I322" s="17">
        <f t="shared" si="20"/>
        <v>11.099099099099099</v>
      </c>
      <c r="J322" s="17">
        <f t="shared" si="21"/>
        <v>10.947945205479453</v>
      </c>
      <c r="K322" s="2">
        <v>44326</v>
      </c>
      <c r="L322" t="s">
        <v>707</v>
      </c>
      <c r="O322" t="s">
        <v>464</v>
      </c>
      <c r="P322" t="s">
        <v>464</v>
      </c>
      <c r="U322" s="17" t="str">
        <f t="shared" si="22"/>
        <v/>
      </c>
      <c r="V322" s="17" t="str">
        <f t="shared" si="23"/>
        <v/>
      </c>
      <c r="W322" s="2"/>
      <c r="AA322" s="17" t="str">
        <f t="shared" si="24"/>
        <v/>
      </c>
      <c r="AB322" s="17" t="str">
        <f t="shared" si="24"/>
        <v/>
      </c>
    </row>
    <row r="323" spans="1:28" x14ac:dyDescent="0.35">
      <c r="A323" s="1" t="s">
        <v>901</v>
      </c>
      <c r="B323">
        <v>17</v>
      </c>
      <c r="C323">
        <v>10</v>
      </c>
      <c r="D323" s="3" t="s">
        <v>216</v>
      </c>
      <c r="E323" s="14">
        <v>10.7</v>
      </c>
      <c r="F323">
        <v>8.1999999999999993</v>
      </c>
      <c r="G323">
        <v>10.8</v>
      </c>
      <c r="H323">
        <v>8.1999999999999993</v>
      </c>
      <c r="I323" s="17">
        <f t="shared" ref="I323:I386" si="25">HARMEAN(E323,F323)</f>
        <v>9.2846560846560848</v>
      </c>
      <c r="J323" s="17">
        <f t="shared" ref="J323:J386" si="26">HARMEAN(G323,H323)</f>
        <v>9.3221052631578942</v>
      </c>
      <c r="K323" s="2">
        <v>44326</v>
      </c>
      <c r="L323" t="s">
        <v>707</v>
      </c>
      <c r="O323" t="s">
        <v>464</v>
      </c>
      <c r="P323" t="s">
        <v>464</v>
      </c>
      <c r="Q323">
        <v>6.6</v>
      </c>
      <c r="R323">
        <v>6.7</v>
      </c>
      <c r="S323">
        <v>6.5</v>
      </c>
      <c r="T323">
        <v>6.4</v>
      </c>
      <c r="U323" s="17">
        <f t="shared" ref="U323:U386" si="27">IFERROR(HARMEAN(Q323,R323),"")</f>
        <v>6.6496240601503764</v>
      </c>
      <c r="V323" s="17">
        <f t="shared" ref="V323:V386" si="28">IFERROR(HARMEAN(S323,T323),"")</f>
        <v>6.4496124031007751</v>
      </c>
      <c r="W323" s="2">
        <v>44472</v>
      </c>
      <c r="X323" t="s">
        <v>799</v>
      </c>
      <c r="Y323" t="s">
        <v>874</v>
      </c>
      <c r="AA323" s="17">
        <f t="shared" ref="AA323:AB386" si="29">IFERROR(I323-U323,"")</f>
        <v>2.6350320245057084</v>
      </c>
      <c r="AB323" s="17">
        <f t="shared" si="29"/>
        <v>2.8724928600571191</v>
      </c>
    </row>
    <row r="324" spans="1:28" x14ac:dyDescent="0.35">
      <c r="A324" s="1" t="s">
        <v>902</v>
      </c>
      <c r="B324">
        <v>17</v>
      </c>
      <c r="C324">
        <v>11</v>
      </c>
      <c r="D324" s="3" t="s">
        <v>216</v>
      </c>
      <c r="E324">
        <v>10.4</v>
      </c>
      <c r="F324">
        <v>10.4</v>
      </c>
      <c r="G324">
        <v>10</v>
      </c>
      <c r="H324">
        <v>10.4</v>
      </c>
      <c r="I324" s="17">
        <f t="shared" si="25"/>
        <v>10.4</v>
      </c>
      <c r="J324" s="17">
        <f t="shared" si="26"/>
        <v>10.196078431372548</v>
      </c>
      <c r="K324" s="2">
        <v>44326</v>
      </c>
      <c r="L324" t="s">
        <v>707</v>
      </c>
      <c r="O324" t="s">
        <v>464</v>
      </c>
      <c r="P324" t="s">
        <v>464</v>
      </c>
      <c r="U324" s="17" t="str">
        <f t="shared" si="27"/>
        <v/>
      </c>
      <c r="V324" s="17" t="str">
        <f t="shared" si="28"/>
        <v/>
      </c>
      <c r="W324" s="2"/>
      <c r="AA324" s="17" t="str">
        <f t="shared" si="29"/>
        <v/>
      </c>
      <c r="AB324" s="17" t="str">
        <f t="shared" si="29"/>
        <v/>
      </c>
    </row>
    <row r="325" spans="1:28" x14ac:dyDescent="0.35">
      <c r="A325" s="1" t="s">
        <v>903</v>
      </c>
      <c r="B325">
        <v>17</v>
      </c>
      <c r="C325">
        <v>11</v>
      </c>
      <c r="D325" s="3" t="s">
        <v>216</v>
      </c>
      <c r="E325">
        <v>10</v>
      </c>
      <c r="F325">
        <v>10.1</v>
      </c>
      <c r="G325">
        <v>10</v>
      </c>
      <c r="H325">
        <v>10.1</v>
      </c>
      <c r="I325" s="17">
        <f t="shared" si="25"/>
        <v>10.049751243781094</v>
      </c>
      <c r="J325" s="17">
        <f t="shared" si="26"/>
        <v>10.049751243781094</v>
      </c>
      <c r="K325" s="2">
        <v>44326</v>
      </c>
      <c r="L325" t="s">
        <v>707</v>
      </c>
      <c r="O325" t="s">
        <v>446</v>
      </c>
      <c r="P325" t="s">
        <v>464</v>
      </c>
      <c r="Q325">
        <v>9.6999999999999993</v>
      </c>
      <c r="R325">
        <v>9.5</v>
      </c>
      <c r="S325">
        <v>9.9</v>
      </c>
      <c r="T325">
        <v>10</v>
      </c>
      <c r="U325" s="17">
        <f t="shared" si="27"/>
        <v>9.5989583333333321</v>
      </c>
      <c r="V325" s="17">
        <f t="shared" si="28"/>
        <v>9.9497487437185921</v>
      </c>
      <c r="W325" s="2">
        <v>44472</v>
      </c>
      <c r="X325" t="s">
        <v>799</v>
      </c>
      <c r="AA325" s="17">
        <f t="shared" si="29"/>
        <v>0.45079291044776149</v>
      </c>
      <c r="AB325" s="17">
        <f t="shared" si="29"/>
        <v>0.10000250006250155</v>
      </c>
    </row>
    <row r="326" spans="1:28" x14ac:dyDescent="0.35">
      <c r="A326" s="1" t="s">
        <v>284</v>
      </c>
      <c r="B326">
        <v>17</v>
      </c>
      <c r="C326">
        <v>12</v>
      </c>
      <c r="D326" s="3" t="s">
        <v>216</v>
      </c>
      <c r="E326">
        <v>10.8</v>
      </c>
      <c r="F326">
        <v>10.6</v>
      </c>
      <c r="G326">
        <v>11.1</v>
      </c>
      <c r="H326">
        <v>11.1</v>
      </c>
      <c r="I326" s="17">
        <f t="shared" si="25"/>
        <v>10.699065420560748</v>
      </c>
      <c r="J326" s="17">
        <f t="shared" si="26"/>
        <v>11.1</v>
      </c>
      <c r="K326" s="2">
        <v>44326</v>
      </c>
      <c r="L326" t="s">
        <v>707</v>
      </c>
      <c r="O326" t="s">
        <v>464</v>
      </c>
      <c r="P326" t="s">
        <v>464</v>
      </c>
      <c r="Q326">
        <v>10.5</v>
      </c>
      <c r="R326">
        <v>10.5</v>
      </c>
      <c r="S326">
        <v>10.6</v>
      </c>
      <c r="T326">
        <v>10.8</v>
      </c>
      <c r="U326" s="17">
        <f t="shared" si="27"/>
        <v>10.5</v>
      </c>
      <c r="V326" s="17">
        <f t="shared" si="28"/>
        <v>10.699065420560748</v>
      </c>
      <c r="W326" s="2">
        <v>44472</v>
      </c>
      <c r="X326" t="s">
        <v>799</v>
      </c>
      <c r="AA326" s="17">
        <f t="shared" si="29"/>
        <v>0.19906542056074805</v>
      </c>
      <c r="AB326" s="17">
        <f t="shared" si="29"/>
        <v>0.40093457943925159</v>
      </c>
    </row>
    <row r="327" spans="1:28" x14ac:dyDescent="0.35">
      <c r="A327" s="1" t="s">
        <v>904</v>
      </c>
      <c r="B327">
        <v>17</v>
      </c>
      <c r="C327">
        <v>13</v>
      </c>
      <c r="D327" s="3" t="s">
        <v>216</v>
      </c>
      <c r="E327">
        <v>7.1</v>
      </c>
      <c r="F327">
        <v>7.3</v>
      </c>
      <c r="G327">
        <v>6.7</v>
      </c>
      <c r="H327">
        <v>6.9</v>
      </c>
      <c r="I327" s="17">
        <f t="shared" si="25"/>
        <v>7.1986111111111102</v>
      </c>
      <c r="J327" s="17">
        <f t="shared" si="26"/>
        <v>6.798529411764707</v>
      </c>
      <c r="K327" s="2">
        <v>44326</v>
      </c>
      <c r="L327" t="s">
        <v>707</v>
      </c>
      <c r="O327" t="s">
        <v>464</v>
      </c>
      <c r="P327" t="s">
        <v>464</v>
      </c>
      <c r="U327" s="17" t="str">
        <f t="shared" si="27"/>
        <v/>
      </c>
      <c r="V327" s="17" t="str">
        <f t="shared" si="28"/>
        <v/>
      </c>
      <c r="W327" s="2"/>
      <c r="AA327" s="17" t="str">
        <f t="shared" si="29"/>
        <v/>
      </c>
      <c r="AB327" s="17" t="str">
        <f t="shared" si="29"/>
        <v/>
      </c>
    </row>
    <row r="328" spans="1:28" x14ac:dyDescent="0.35">
      <c r="A328" s="1" t="s">
        <v>905</v>
      </c>
      <c r="B328">
        <v>17</v>
      </c>
      <c r="C328">
        <v>13</v>
      </c>
      <c r="D328" s="3" t="s">
        <v>216</v>
      </c>
      <c r="E328">
        <v>8.8000000000000007</v>
      </c>
      <c r="F328">
        <v>9.3000000000000007</v>
      </c>
      <c r="G328">
        <v>8.9</v>
      </c>
      <c r="H328">
        <v>9</v>
      </c>
      <c r="I328" s="17">
        <f t="shared" si="25"/>
        <v>9.0430939226519342</v>
      </c>
      <c r="J328" s="17">
        <f t="shared" si="26"/>
        <v>8.949720670391061</v>
      </c>
      <c r="K328" s="2">
        <v>44326</v>
      </c>
      <c r="L328" t="s">
        <v>707</v>
      </c>
      <c r="O328" t="s">
        <v>446</v>
      </c>
      <c r="P328" t="s">
        <v>464</v>
      </c>
      <c r="Q328">
        <v>8.9</v>
      </c>
      <c r="R328">
        <v>8.5</v>
      </c>
      <c r="S328">
        <v>8.1999999999999993</v>
      </c>
      <c r="T328">
        <v>7.9</v>
      </c>
      <c r="U328" s="17">
        <f t="shared" si="27"/>
        <v>8.6954022988505741</v>
      </c>
      <c r="V328" s="17">
        <f t="shared" si="28"/>
        <v>8.047204968944099</v>
      </c>
      <c r="W328" s="2">
        <v>44472</v>
      </c>
      <c r="X328" t="s">
        <v>799</v>
      </c>
      <c r="AA328" s="17">
        <f t="shared" si="29"/>
        <v>0.34769162380136009</v>
      </c>
      <c r="AB328" s="17">
        <f t="shared" si="29"/>
        <v>0.90251570144696203</v>
      </c>
    </row>
    <row r="329" spans="1:28" x14ac:dyDescent="0.35">
      <c r="A329" s="1" t="s">
        <v>286</v>
      </c>
      <c r="B329">
        <v>17</v>
      </c>
      <c r="C329">
        <v>14</v>
      </c>
      <c r="D329" s="3" t="s">
        <v>216</v>
      </c>
      <c r="E329">
        <v>9.1999999999999993</v>
      </c>
      <c r="F329">
        <v>9.4</v>
      </c>
      <c r="G329">
        <v>9.1999999999999993</v>
      </c>
      <c r="H329">
        <v>9.1999999999999993</v>
      </c>
      <c r="I329" s="17">
        <f t="shared" si="25"/>
        <v>9.2989247311827938</v>
      </c>
      <c r="J329" s="17">
        <f t="shared" si="26"/>
        <v>9.1999999999999993</v>
      </c>
      <c r="K329" s="2">
        <v>44326</v>
      </c>
      <c r="L329" t="s">
        <v>707</v>
      </c>
      <c r="O329" t="s">
        <v>464</v>
      </c>
      <c r="P329" t="s">
        <v>446</v>
      </c>
      <c r="Q329">
        <v>8.3000000000000007</v>
      </c>
      <c r="R329">
        <v>8.3000000000000007</v>
      </c>
      <c r="S329">
        <v>8.4</v>
      </c>
      <c r="T329">
        <v>8.4</v>
      </c>
      <c r="U329" s="17">
        <f t="shared" si="27"/>
        <v>8.3000000000000007</v>
      </c>
      <c r="V329" s="17">
        <f t="shared" si="28"/>
        <v>8.4</v>
      </c>
      <c r="W329" s="2">
        <v>44472</v>
      </c>
      <c r="X329" t="s">
        <v>799</v>
      </c>
      <c r="AA329" s="17">
        <f t="shared" si="29"/>
        <v>0.99892473118279312</v>
      </c>
      <c r="AB329" s="17">
        <f t="shared" si="29"/>
        <v>0.79999999999999893</v>
      </c>
    </row>
    <row r="330" spans="1:28" x14ac:dyDescent="0.35">
      <c r="A330" s="1" t="s">
        <v>906</v>
      </c>
      <c r="B330">
        <v>17</v>
      </c>
      <c r="C330">
        <v>15</v>
      </c>
      <c r="D330" s="3" t="s">
        <v>216</v>
      </c>
      <c r="E330">
        <v>11</v>
      </c>
      <c r="F330">
        <v>11.4</v>
      </c>
      <c r="G330">
        <v>11</v>
      </c>
      <c r="H330">
        <v>11.1</v>
      </c>
      <c r="I330" s="17">
        <f t="shared" si="25"/>
        <v>11.196428571428571</v>
      </c>
      <c r="J330" s="17">
        <f t="shared" si="26"/>
        <v>11.049773755656108</v>
      </c>
      <c r="K330" s="2">
        <v>44326</v>
      </c>
      <c r="L330" t="s">
        <v>707</v>
      </c>
      <c r="O330" t="s">
        <v>464</v>
      </c>
      <c r="P330" t="s">
        <v>464</v>
      </c>
      <c r="U330" s="17" t="str">
        <f t="shared" si="27"/>
        <v/>
      </c>
      <c r="V330" s="17" t="str">
        <f t="shared" si="28"/>
        <v/>
      </c>
      <c r="W330" s="2"/>
      <c r="AA330" s="17" t="str">
        <f t="shared" si="29"/>
        <v/>
      </c>
      <c r="AB330" s="17" t="str">
        <f t="shared" si="29"/>
        <v/>
      </c>
    </row>
    <row r="331" spans="1:28" x14ac:dyDescent="0.35">
      <c r="A331" s="1" t="s">
        <v>365</v>
      </c>
      <c r="B331">
        <v>17</v>
      </c>
      <c r="C331">
        <v>15</v>
      </c>
      <c r="D331" s="3" t="s">
        <v>216</v>
      </c>
      <c r="E331">
        <v>11.3</v>
      </c>
      <c r="F331">
        <v>11</v>
      </c>
      <c r="G331">
        <v>11.5</v>
      </c>
      <c r="H331">
        <v>11.2</v>
      </c>
      <c r="I331" s="17">
        <f t="shared" si="25"/>
        <v>11.147982062780269</v>
      </c>
      <c r="J331" s="17">
        <f t="shared" si="26"/>
        <v>11.348017621145374</v>
      </c>
      <c r="K331" s="2">
        <v>44326</v>
      </c>
      <c r="L331" t="s">
        <v>707</v>
      </c>
      <c r="O331" t="s">
        <v>464</v>
      </c>
      <c r="P331" t="s">
        <v>464</v>
      </c>
      <c r="Q331">
        <v>10.6</v>
      </c>
      <c r="R331">
        <v>10.4</v>
      </c>
      <c r="S331">
        <v>10.8</v>
      </c>
      <c r="T331">
        <v>10.6</v>
      </c>
      <c r="U331" s="17">
        <f t="shared" si="27"/>
        <v>10.499047619047619</v>
      </c>
      <c r="V331" s="17">
        <f t="shared" si="28"/>
        <v>10.699065420560748</v>
      </c>
      <c r="W331" s="2">
        <v>44472</v>
      </c>
      <c r="X331" t="s">
        <v>799</v>
      </c>
      <c r="AA331" s="17">
        <f t="shared" si="29"/>
        <v>0.64893444373264941</v>
      </c>
      <c r="AB331" s="17">
        <f t="shared" si="29"/>
        <v>0.64895220058462577</v>
      </c>
    </row>
    <row r="332" spans="1:28" x14ac:dyDescent="0.35">
      <c r="A332" s="1" t="s">
        <v>907</v>
      </c>
      <c r="B332">
        <v>17</v>
      </c>
      <c r="C332">
        <v>16</v>
      </c>
      <c r="D332" s="3" t="s">
        <v>216</v>
      </c>
      <c r="E332">
        <v>12.6</v>
      </c>
      <c r="F332">
        <v>12.7</v>
      </c>
      <c r="G332">
        <v>13.1</v>
      </c>
      <c r="H332">
        <v>13.3</v>
      </c>
      <c r="I332" s="17">
        <f t="shared" si="25"/>
        <v>12.649802371541503</v>
      </c>
      <c r="J332" s="17">
        <f t="shared" si="26"/>
        <v>13.199242424242422</v>
      </c>
      <c r="K332" s="2">
        <v>44326</v>
      </c>
      <c r="L332" t="s">
        <v>707</v>
      </c>
      <c r="O332" t="s">
        <v>464</v>
      </c>
      <c r="P332" t="s">
        <v>464</v>
      </c>
      <c r="U332" s="17" t="str">
        <f t="shared" si="27"/>
        <v/>
      </c>
      <c r="V332" s="17" t="str">
        <f t="shared" si="28"/>
        <v/>
      </c>
      <c r="W332" s="2"/>
      <c r="AA332" s="17" t="str">
        <f t="shared" si="29"/>
        <v/>
      </c>
      <c r="AB332" s="17" t="str">
        <f t="shared" si="29"/>
        <v/>
      </c>
    </row>
    <row r="333" spans="1:28" x14ac:dyDescent="0.35">
      <c r="A333" s="1" t="s">
        <v>435</v>
      </c>
      <c r="B333">
        <v>17</v>
      </c>
      <c r="C333">
        <v>16</v>
      </c>
      <c r="D333" s="3" t="s">
        <v>216</v>
      </c>
      <c r="E333">
        <v>10.8</v>
      </c>
      <c r="F333">
        <v>11.1</v>
      </c>
      <c r="G333">
        <v>10.6</v>
      </c>
      <c r="H333">
        <v>10.4</v>
      </c>
      <c r="I333" s="17">
        <f t="shared" si="25"/>
        <v>10.947945205479453</v>
      </c>
      <c r="J333" s="17">
        <f t="shared" si="26"/>
        <v>10.499047619047619</v>
      </c>
      <c r="K333" s="2">
        <v>44326</v>
      </c>
      <c r="L333" t="s">
        <v>707</v>
      </c>
      <c r="O333" t="s">
        <v>464</v>
      </c>
      <c r="P333" t="s">
        <v>464</v>
      </c>
      <c r="Q333">
        <v>10.5</v>
      </c>
      <c r="R333">
        <v>10.6</v>
      </c>
      <c r="S333">
        <v>10.3</v>
      </c>
      <c r="T333">
        <v>9.9</v>
      </c>
      <c r="U333" s="17">
        <f t="shared" si="27"/>
        <v>10.549763033175356</v>
      </c>
      <c r="V333" s="17">
        <f t="shared" si="28"/>
        <v>10.096039603960396</v>
      </c>
      <c r="W333" s="2">
        <v>44472</v>
      </c>
      <c r="X333" t="s">
        <v>799</v>
      </c>
      <c r="AA333" s="17">
        <f t="shared" si="29"/>
        <v>0.39818217230409658</v>
      </c>
      <c r="AB333" s="17">
        <f t="shared" si="29"/>
        <v>0.40300801508722373</v>
      </c>
    </row>
    <row r="334" spans="1:28" x14ac:dyDescent="0.35">
      <c r="A334" s="1" t="s">
        <v>633</v>
      </c>
      <c r="B334">
        <v>18</v>
      </c>
      <c r="C334">
        <v>1</v>
      </c>
      <c r="D334" s="3" t="s">
        <v>233</v>
      </c>
      <c r="E334">
        <v>8.6999999999999993</v>
      </c>
      <c r="F334">
        <v>8.6</v>
      </c>
      <c r="G334">
        <v>9.4</v>
      </c>
      <c r="H334">
        <v>9.1999999999999993</v>
      </c>
      <c r="I334" s="17">
        <f t="shared" si="25"/>
        <v>8.6497109826589593</v>
      </c>
      <c r="J334" s="17">
        <f t="shared" si="26"/>
        <v>9.2989247311827938</v>
      </c>
      <c r="K334" s="2">
        <v>44326</v>
      </c>
      <c r="L334" t="s">
        <v>420</v>
      </c>
      <c r="O334" t="s">
        <v>450</v>
      </c>
      <c r="P334" t="s">
        <v>450</v>
      </c>
      <c r="U334" s="17" t="str">
        <f t="shared" si="27"/>
        <v/>
      </c>
      <c r="V334" s="17" t="str">
        <f t="shared" si="28"/>
        <v/>
      </c>
      <c r="W334" s="2"/>
      <c r="AA334" s="17" t="str">
        <f t="shared" si="29"/>
        <v/>
      </c>
      <c r="AB334" s="17" t="str">
        <f t="shared" si="29"/>
        <v/>
      </c>
    </row>
    <row r="335" spans="1:28" x14ac:dyDescent="0.35">
      <c r="A335" s="1" t="s">
        <v>635</v>
      </c>
      <c r="B335">
        <v>18</v>
      </c>
      <c r="C335">
        <v>1</v>
      </c>
      <c r="D335" s="3" t="s">
        <v>233</v>
      </c>
      <c r="E335">
        <v>10.7</v>
      </c>
      <c r="F335">
        <v>11.1</v>
      </c>
      <c r="G335">
        <v>10.8</v>
      </c>
      <c r="H335">
        <v>10.8</v>
      </c>
      <c r="I335" s="17">
        <f t="shared" si="25"/>
        <v>10.896330275229356</v>
      </c>
      <c r="J335" s="17">
        <f t="shared" si="26"/>
        <v>10.8</v>
      </c>
      <c r="K335" s="2">
        <v>44326</v>
      </c>
      <c r="L335" t="s">
        <v>420</v>
      </c>
      <c r="O335" t="s">
        <v>450</v>
      </c>
      <c r="P335" t="s">
        <v>450</v>
      </c>
      <c r="Q335">
        <v>10.8</v>
      </c>
      <c r="R335">
        <v>10.7</v>
      </c>
      <c r="S335">
        <v>10.7</v>
      </c>
      <c r="T335">
        <v>10.6</v>
      </c>
      <c r="U335" s="17">
        <f t="shared" si="27"/>
        <v>10.749767441860465</v>
      </c>
      <c r="V335" s="17">
        <f t="shared" si="28"/>
        <v>10.649765258215961</v>
      </c>
      <c r="W335" s="2">
        <v>44472</v>
      </c>
      <c r="X335" t="s">
        <v>799</v>
      </c>
      <c r="AA335" s="17">
        <f t="shared" si="29"/>
        <v>0.14656283336889153</v>
      </c>
      <c r="AB335" s="17">
        <f t="shared" si="29"/>
        <v>0.15023474178403973</v>
      </c>
    </row>
    <row r="336" spans="1:28" x14ac:dyDescent="0.35">
      <c r="A336" s="1" t="s">
        <v>908</v>
      </c>
      <c r="B336">
        <v>18</v>
      </c>
      <c r="C336">
        <v>2</v>
      </c>
      <c r="D336" s="3" t="s">
        <v>233</v>
      </c>
      <c r="E336">
        <v>10.199999999999999</v>
      </c>
      <c r="F336">
        <v>10.1</v>
      </c>
      <c r="G336">
        <v>10.3</v>
      </c>
      <c r="H336">
        <v>10.1</v>
      </c>
      <c r="I336" s="17">
        <f t="shared" si="25"/>
        <v>10.14975369458128</v>
      </c>
      <c r="J336" s="17">
        <f t="shared" si="26"/>
        <v>10.199019607843137</v>
      </c>
      <c r="K336" s="2">
        <v>44326</v>
      </c>
      <c r="L336" t="s">
        <v>420</v>
      </c>
      <c r="O336" t="s">
        <v>450</v>
      </c>
      <c r="P336" t="s">
        <v>450</v>
      </c>
      <c r="U336" s="17" t="str">
        <f t="shared" si="27"/>
        <v/>
      </c>
      <c r="V336" s="17" t="str">
        <f t="shared" si="28"/>
        <v/>
      </c>
      <c r="W336" s="2"/>
      <c r="AA336" s="17" t="str">
        <f t="shared" si="29"/>
        <v/>
      </c>
      <c r="AB336" s="17" t="str">
        <f t="shared" si="29"/>
        <v/>
      </c>
    </row>
    <row r="337" spans="1:28" x14ac:dyDescent="0.35">
      <c r="A337" s="1" t="s">
        <v>909</v>
      </c>
      <c r="B337">
        <v>18</v>
      </c>
      <c r="C337">
        <v>2</v>
      </c>
      <c r="D337" s="3" t="s">
        <v>233</v>
      </c>
      <c r="E337">
        <v>11.5</v>
      </c>
      <c r="F337">
        <v>11.7</v>
      </c>
      <c r="G337">
        <v>11.7</v>
      </c>
      <c r="H337">
        <v>11.6</v>
      </c>
      <c r="I337" s="17">
        <f t="shared" si="25"/>
        <v>11.599137931034482</v>
      </c>
      <c r="J337" s="17">
        <f t="shared" si="26"/>
        <v>11.649785407725322</v>
      </c>
      <c r="K337" s="2">
        <v>44326</v>
      </c>
      <c r="L337" t="s">
        <v>420</v>
      </c>
      <c r="O337" t="s">
        <v>446</v>
      </c>
      <c r="P337" t="s">
        <v>450</v>
      </c>
      <c r="Q337">
        <v>11.2</v>
      </c>
      <c r="R337">
        <v>11.3</v>
      </c>
      <c r="S337">
        <v>11.3</v>
      </c>
      <c r="T337">
        <v>11.1</v>
      </c>
      <c r="U337" s="17">
        <f t="shared" si="27"/>
        <v>11.249777777777778</v>
      </c>
      <c r="V337" s="17">
        <f t="shared" si="28"/>
        <v>11.199107142857143</v>
      </c>
      <c r="W337" s="2">
        <v>44472</v>
      </c>
      <c r="X337" t="s">
        <v>799</v>
      </c>
      <c r="AA337" s="17">
        <f t="shared" si="29"/>
        <v>0.34936015325670411</v>
      </c>
      <c r="AB337" s="17">
        <f t="shared" si="29"/>
        <v>0.45067826486817886</v>
      </c>
    </row>
    <row r="338" spans="1:28" x14ac:dyDescent="0.35">
      <c r="A338" s="1" t="s">
        <v>306</v>
      </c>
      <c r="B338">
        <v>18</v>
      </c>
      <c r="C338">
        <v>3</v>
      </c>
      <c r="D338" s="3" t="s">
        <v>233</v>
      </c>
      <c r="E338">
        <v>8.4</v>
      </c>
      <c r="F338">
        <v>8.1999999999999993</v>
      </c>
      <c r="G338">
        <v>8</v>
      </c>
      <c r="H338">
        <v>8.3000000000000007</v>
      </c>
      <c r="I338" s="17">
        <f t="shared" si="25"/>
        <v>8.298795180722891</v>
      </c>
      <c r="J338" s="17">
        <f t="shared" si="26"/>
        <v>8.1472392638036801</v>
      </c>
      <c r="K338" s="2">
        <v>44326</v>
      </c>
      <c r="L338" t="s">
        <v>420</v>
      </c>
      <c r="O338" t="s">
        <v>450</v>
      </c>
      <c r="P338" t="s">
        <v>450</v>
      </c>
      <c r="Q338">
        <v>7.3</v>
      </c>
      <c r="R338">
        <v>7.4</v>
      </c>
      <c r="S338">
        <v>7.1</v>
      </c>
      <c r="T338">
        <v>7.3</v>
      </c>
      <c r="U338" s="17">
        <f t="shared" si="27"/>
        <v>7.3496598639455799</v>
      </c>
      <c r="V338" s="17">
        <f t="shared" si="28"/>
        <v>7.1986111111111102</v>
      </c>
      <c r="W338" s="2">
        <v>44472</v>
      </c>
      <c r="X338" t="s">
        <v>799</v>
      </c>
      <c r="Y338" t="s">
        <v>883</v>
      </c>
      <c r="AA338" s="17">
        <f t="shared" si="29"/>
        <v>0.94913531677731111</v>
      </c>
      <c r="AB338" s="17">
        <f t="shared" si="29"/>
        <v>0.94862815269256995</v>
      </c>
    </row>
    <row r="339" spans="1:28" x14ac:dyDescent="0.35">
      <c r="A339" s="1" t="s">
        <v>307</v>
      </c>
      <c r="B339">
        <v>18</v>
      </c>
      <c r="C339" s="3">
        <v>4</v>
      </c>
      <c r="D339" s="3" t="s">
        <v>233</v>
      </c>
      <c r="E339">
        <v>10.1</v>
      </c>
      <c r="F339">
        <v>10.1</v>
      </c>
      <c r="G339">
        <v>10.5</v>
      </c>
      <c r="H339">
        <v>10.6</v>
      </c>
      <c r="I339" s="17">
        <f t="shared" si="25"/>
        <v>10.1</v>
      </c>
      <c r="J339" s="17">
        <f t="shared" si="26"/>
        <v>10.549763033175356</v>
      </c>
      <c r="K339" s="2">
        <v>44326</v>
      </c>
      <c r="L339" t="s">
        <v>420</v>
      </c>
      <c r="O339" t="s">
        <v>450</v>
      </c>
      <c r="P339" t="s">
        <v>450</v>
      </c>
      <c r="Q339">
        <v>8</v>
      </c>
      <c r="R339">
        <v>8.1</v>
      </c>
      <c r="S339">
        <v>8.3000000000000007</v>
      </c>
      <c r="T339">
        <v>8</v>
      </c>
      <c r="U339" s="17">
        <f t="shared" si="27"/>
        <v>8.0496894409937898</v>
      </c>
      <c r="V339" s="17">
        <f t="shared" si="28"/>
        <v>8.1472392638036801</v>
      </c>
      <c r="W339" s="2">
        <v>44472</v>
      </c>
      <c r="X339" t="s">
        <v>799</v>
      </c>
      <c r="Y339" t="s">
        <v>910</v>
      </c>
      <c r="AA339" s="17">
        <f t="shared" si="29"/>
        <v>2.0503105590062098</v>
      </c>
      <c r="AB339" s="17">
        <f t="shared" si="29"/>
        <v>2.4025237693716761</v>
      </c>
    </row>
    <row r="340" spans="1:28" x14ac:dyDescent="0.35">
      <c r="A340" s="1" t="s">
        <v>911</v>
      </c>
      <c r="B340">
        <v>18</v>
      </c>
      <c r="C340" s="3">
        <v>5</v>
      </c>
      <c r="D340" s="3" t="s">
        <v>233</v>
      </c>
      <c r="E340">
        <v>9</v>
      </c>
      <c r="F340">
        <v>8.6</v>
      </c>
      <c r="G340">
        <v>8.9</v>
      </c>
      <c r="H340">
        <v>8.6999999999999993</v>
      </c>
      <c r="I340" s="17">
        <f t="shared" si="25"/>
        <v>8.7954545454545467</v>
      </c>
      <c r="J340" s="17">
        <f t="shared" si="26"/>
        <v>8.7988636363636363</v>
      </c>
      <c r="K340" s="2">
        <v>44326</v>
      </c>
      <c r="L340" t="s">
        <v>420</v>
      </c>
      <c r="M340" t="s">
        <v>912</v>
      </c>
      <c r="O340" t="s">
        <v>450</v>
      </c>
      <c r="P340" t="s">
        <v>450</v>
      </c>
      <c r="Q340">
        <v>8.3000000000000007</v>
      </c>
      <c r="R340">
        <v>8.1999999999999993</v>
      </c>
      <c r="S340">
        <v>8.3000000000000007</v>
      </c>
      <c r="T340">
        <v>8.3000000000000007</v>
      </c>
      <c r="U340" s="17">
        <f t="shared" si="27"/>
        <v>8.24969696969697</v>
      </c>
      <c r="V340" s="17">
        <f t="shared" si="28"/>
        <v>8.3000000000000007</v>
      </c>
      <c r="W340" s="2">
        <v>44472</v>
      </c>
      <c r="X340" t="s">
        <v>799</v>
      </c>
      <c r="AA340" s="17">
        <f t="shared" si="29"/>
        <v>0.54575757575757677</v>
      </c>
      <c r="AB340" s="17">
        <f t="shared" si="29"/>
        <v>0.49886363636363562</v>
      </c>
    </row>
    <row r="341" spans="1:28" x14ac:dyDescent="0.35">
      <c r="A341" s="1" t="s">
        <v>309</v>
      </c>
      <c r="B341">
        <v>18</v>
      </c>
      <c r="C341" s="3">
        <v>6</v>
      </c>
      <c r="D341" s="3" t="s">
        <v>233</v>
      </c>
      <c r="E341">
        <v>8.1999999999999993</v>
      </c>
      <c r="F341">
        <v>8.1</v>
      </c>
      <c r="G341">
        <v>8.5</v>
      </c>
      <c r="H341">
        <v>8.3000000000000007</v>
      </c>
      <c r="I341" s="17">
        <f t="shared" si="25"/>
        <v>8.1496932515337424</v>
      </c>
      <c r="J341" s="17">
        <f t="shared" si="26"/>
        <v>8.3988095238095255</v>
      </c>
      <c r="K341" s="2">
        <v>44326</v>
      </c>
      <c r="L341" t="s">
        <v>420</v>
      </c>
      <c r="M341" t="s">
        <v>542</v>
      </c>
      <c r="O341" t="s">
        <v>446</v>
      </c>
      <c r="P341" t="s">
        <v>486</v>
      </c>
      <c r="Q341">
        <v>7.5</v>
      </c>
      <c r="R341">
        <v>7.5</v>
      </c>
      <c r="S341">
        <v>7.8</v>
      </c>
      <c r="T341">
        <v>7.9</v>
      </c>
      <c r="U341" s="17">
        <f t="shared" si="27"/>
        <v>7.5</v>
      </c>
      <c r="V341" s="17">
        <f t="shared" si="28"/>
        <v>7.8496815286624209</v>
      </c>
      <c r="W341" s="2">
        <v>44472</v>
      </c>
      <c r="X341" t="s">
        <v>799</v>
      </c>
      <c r="AA341" s="17">
        <f t="shared" si="29"/>
        <v>0.64969325153374236</v>
      </c>
      <c r="AB341" s="17">
        <f t="shared" si="29"/>
        <v>0.54912799514710464</v>
      </c>
    </row>
    <row r="342" spans="1:28" x14ac:dyDescent="0.35">
      <c r="A342" s="1" t="s">
        <v>310</v>
      </c>
      <c r="B342">
        <v>18</v>
      </c>
      <c r="C342" s="3">
        <v>7</v>
      </c>
      <c r="D342" s="3" t="s">
        <v>233</v>
      </c>
      <c r="E342">
        <v>7</v>
      </c>
      <c r="F342">
        <v>7.1</v>
      </c>
      <c r="G342">
        <v>7</v>
      </c>
      <c r="H342">
        <v>6.7</v>
      </c>
      <c r="I342" s="17">
        <f t="shared" si="25"/>
        <v>7.0496453900709231</v>
      </c>
      <c r="J342" s="17">
        <f t="shared" si="26"/>
        <v>6.8467153284671536</v>
      </c>
      <c r="K342" s="2">
        <v>44326</v>
      </c>
      <c r="L342" t="s">
        <v>420</v>
      </c>
      <c r="O342" t="s">
        <v>446</v>
      </c>
      <c r="P342" t="s">
        <v>446</v>
      </c>
      <c r="Q342">
        <v>6.1</v>
      </c>
      <c r="R342">
        <v>6.1</v>
      </c>
      <c r="S342">
        <v>6.2</v>
      </c>
      <c r="T342">
        <v>6.5</v>
      </c>
      <c r="U342" s="17">
        <f t="shared" si="27"/>
        <v>6.1</v>
      </c>
      <c r="V342" s="17">
        <f t="shared" si="28"/>
        <v>6.3464566929133861</v>
      </c>
      <c r="W342" s="2">
        <v>44472</v>
      </c>
      <c r="X342" t="s">
        <v>799</v>
      </c>
      <c r="Y342" t="s">
        <v>913</v>
      </c>
      <c r="AA342" s="17">
        <f t="shared" si="29"/>
        <v>0.94964539007092341</v>
      </c>
      <c r="AB342" s="17">
        <f t="shared" si="29"/>
        <v>0.50025863555376748</v>
      </c>
    </row>
    <row r="343" spans="1:28" x14ac:dyDescent="0.35">
      <c r="A343" s="1" t="s">
        <v>638</v>
      </c>
      <c r="B343">
        <v>18</v>
      </c>
      <c r="C343" s="3">
        <v>8</v>
      </c>
      <c r="D343" s="3" t="s">
        <v>233</v>
      </c>
      <c r="E343">
        <v>11.7</v>
      </c>
      <c r="F343">
        <v>11.8</v>
      </c>
      <c r="G343">
        <v>11.8</v>
      </c>
      <c r="H343">
        <v>11.7</v>
      </c>
      <c r="I343" s="17">
        <f t="shared" si="25"/>
        <v>11.749787234042554</v>
      </c>
      <c r="J343" s="17">
        <f t="shared" si="26"/>
        <v>11.749787234042554</v>
      </c>
      <c r="K343" s="2">
        <v>44326</v>
      </c>
      <c r="L343" t="s">
        <v>420</v>
      </c>
      <c r="O343" t="s">
        <v>446</v>
      </c>
      <c r="P343" t="s">
        <v>446</v>
      </c>
      <c r="U343" s="17" t="str">
        <f t="shared" si="27"/>
        <v/>
      </c>
      <c r="V343" s="17" t="str">
        <f t="shared" si="28"/>
        <v/>
      </c>
      <c r="W343" s="2"/>
      <c r="AA343" s="17" t="str">
        <f t="shared" si="29"/>
        <v/>
      </c>
      <c r="AB343" s="17" t="str">
        <f t="shared" si="29"/>
        <v/>
      </c>
    </row>
    <row r="344" spans="1:28" x14ac:dyDescent="0.35">
      <c r="A344" s="1" t="s">
        <v>640</v>
      </c>
      <c r="B344">
        <v>18</v>
      </c>
      <c r="C344" s="3">
        <v>8</v>
      </c>
      <c r="D344" s="3" t="s">
        <v>233</v>
      </c>
      <c r="E344">
        <v>8.6</v>
      </c>
      <c r="F344">
        <v>8.4</v>
      </c>
      <c r="G344">
        <v>8.6</v>
      </c>
      <c r="H344">
        <v>8.5</v>
      </c>
      <c r="I344" s="17">
        <f t="shared" si="25"/>
        <v>8.498823529411764</v>
      </c>
      <c r="J344" s="17">
        <f t="shared" si="26"/>
        <v>8.5497076023391809</v>
      </c>
      <c r="K344" s="2">
        <v>44326</v>
      </c>
      <c r="L344" t="s">
        <v>420</v>
      </c>
      <c r="O344" t="s">
        <v>446</v>
      </c>
      <c r="P344" t="s">
        <v>446</v>
      </c>
      <c r="Q344">
        <v>8.4</v>
      </c>
      <c r="R344">
        <v>8.4</v>
      </c>
      <c r="S344">
        <v>8.1</v>
      </c>
      <c r="T344">
        <v>8.1</v>
      </c>
      <c r="U344" s="17">
        <f t="shared" si="27"/>
        <v>8.4</v>
      </c>
      <c r="V344" s="17">
        <f t="shared" si="28"/>
        <v>8.1</v>
      </c>
      <c r="W344" s="2">
        <v>44472</v>
      </c>
      <c r="X344" t="s">
        <v>799</v>
      </c>
      <c r="AA344" s="17">
        <f t="shared" si="29"/>
        <v>9.8823529411763644E-2</v>
      </c>
      <c r="AB344" s="17">
        <f t="shared" si="29"/>
        <v>0.44970760233918128</v>
      </c>
    </row>
    <row r="345" spans="1:28" x14ac:dyDescent="0.35">
      <c r="A345" s="1" t="s">
        <v>312</v>
      </c>
      <c r="B345">
        <v>18</v>
      </c>
      <c r="C345" s="3">
        <v>9</v>
      </c>
      <c r="D345" s="3" t="s">
        <v>233</v>
      </c>
      <c r="E345">
        <v>10</v>
      </c>
      <c r="F345">
        <v>10.1</v>
      </c>
      <c r="G345">
        <v>9.9</v>
      </c>
      <c r="H345">
        <v>9.9</v>
      </c>
      <c r="I345" s="17">
        <f t="shared" si="25"/>
        <v>10.049751243781094</v>
      </c>
      <c r="J345" s="17">
        <f t="shared" si="26"/>
        <v>9.9</v>
      </c>
      <c r="K345" s="2">
        <v>44326</v>
      </c>
      <c r="L345" t="s">
        <v>420</v>
      </c>
      <c r="M345" t="s">
        <v>914</v>
      </c>
      <c r="O345" t="s">
        <v>450</v>
      </c>
      <c r="P345" t="s">
        <v>486</v>
      </c>
      <c r="Q345">
        <v>9.3000000000000007</v>
      </c>
      <c r="R345">
        <v>9.1</v>
      </c>
      <c r="S345">
        <v>9.1999999999999993</v>
      </c>
      <c r="T345">
        <v>9.1999999999999993</v>
      </c>
      <c r="U345" s="17">
        <f t="shared" si="27"/>
        <v>9.198913043478262</v>
      </c>
      <c r="V345" s="17">
        <f t="shared" si="28"/>
        <v>9.1999999999999993</v>
      </c>
      <c r="W345" s="2">
        <v>44472</v>
      </c>
      <c r="X345" t="s">
        <v>799</v>
      </c>
      <c r="Y345" t="s">
        <v>653</v>
      </c>
      <c r="AA345" s="17">
        <f t="shared" si="29"/>
        <v>0.85083820030283164</v>
      </c>
      <c r="AB345" s="17">
        <f t="shared" si="29"/>
        <v>0.70000000000000107</v>
      </c>
    </row>
    <row r="346" spans="1:28" x14ac:dyDescent="0.35">
      <c r="A346" s="1" t="s">
        <v>298</v>
      </c>
      <c r="B346">
        <v>18</v>
      </c>
      <c r="C346">
        <v>10</v>
      </c>
      <c r="D346" s="3" t="s">
        <v>233</v>
      </c>
      <c r="E346">
        <v>8.5</v>
      </c>
      <c r="F346">
        <v>8.5</v>
      </c>
      <c r="G346">
        <v>8.3000000000000007</v>
      </c>
      <c r="H346">
        <v>8.5</v>
      </c>
      <c r="I346" s="17">
        <f t="shared" si="25"/>
        <v>8.5</v>
      </c>
      <c r="J346" s="17">
        <f t="shared" si="26"/>
        <v>8.3988095238095255</v>
      </c>
      <c r="K346" s="2">
        <v>44326</v>
      </c>
      <c r="L346" t="s">
        <v>420</v>
      </c>
      <c r="M346" t="s">
        <v>542</v>
      </c>
      <c r="O346" t="s">
        <v>446</v>
      </c>
      <c r="P346" t="s">
        <v>446</v>
      </c>
      <c r="Q346">
        <v>7.5</v>
      </c>
      <c r="R346">
        <v>7.5</v>
      </c>
      <c r="S346">
        <v>7.5</v>
      </c>
      <c r="T346">
        <v>7.5</v>
      </c>
      <c r="U346" s="17">
        <f t="shared" si="27"/>
        <v>7.5</v>
      </c>
      <c r="V346" s="17">
        <f t="shared" si="28"/>
        <v>7.5</v>
      </c>
      <c r="W346" s="2">
        <v>44472</v>
      </c>
      <c r="X346" t="s">
        <v>799</v>
      </c>
      <c r="Y346" t="s">
        <v>846</v>
      </c>
      <c r="AA346" s="17">
        <f t="shared" si="29"/>
        <v>1</v>
      </c>
      <c r="AB346" s="17">
        <f t="shared" si="29"/>
        <v>0.8988095238095255</v>
      </c>
    </row>
    <row r="347" spans="1:28" x14ac:dyDescent="0.35">
      <c r="A347" s="1" t="s">
        <v>299</v>
      </c>
      <c r="B347">
        <v>18</v>
      </c>
      <c r="C347">
        <v>11</v>
      </c>
      <c r="D347" s="3" t="s">
        <v>233</v>
      </c>
      <c r="E347">
        <v>10.3</v>
      </c>
      <c r="F347">
        <v>10.4</v>
      </c>
      <c r="G347">
        <v>10.8</v>
      </c>
      <c r="H347">
        <v>10.8</v>
      </c>
      <c r="I347" s="17">
        <f t="shared" si="25"/>
        <v>10.349758454106279</v>
      </c>
      <c r="J347" s="17">
        <f t="shared" si="26"/>
        <v>10.8</v>
      </c>
      <c r="K347" s="2">
        <v>44326</v>
      </c>
      <c r="L347" t="s">
        <v>420</v>
      </c>
      <c r="M347" t="s">
        <v>915</v>
      </c>
      <c r="O347" t="s">
        <v>486</v>
      </c>
      <c r="P347" t="s">
        <v>486</v>
      </c>
      <c r="Q347">
        <v>10.5</v>
      </c>
      <c r="R347">
        <v>10.4</v>
      </c>
      <c r="S347">
        <v>10.7</v>
      </c>
      <c r="T347">
        <v>10.8</v>
      </c>
      <c r="U347" s="17">
        <f t="shared" si="27"/>
        <v>10.44976076555024</v>
      </c>
      <c r="V347" s="17">
        <f t="shared" si="28"/>
        <v>10.749767441860465</v>
      </c>
      <c r="W347" s="2">
        <v>44472</v>
      </c>
      <c r="X347" t="s">
        <v>799</v>
      </c>
      <c r="Y347" t="s">
        <v>916</v>
      </c>
      <c r="AA347" s="17">
        <f t="shared" si="29"/>
        <v>-0.10000231144396032</v>
      </c>
      <c r="AB347" s="17">
        <f t="shared" si="29"/>
        <v>5.0232558139535755E-2</v>
      </c>
    </row>
    <row r="348" spans="1:28" x14ac:dyDescent="0.35">
      <c r="A348" s="1" t="s">
        <v>300</v>
      </c>
      <c r="B348">
        <v>18</v>
      </c>
      <c r="C348">
        <v>12</v>
      </c>
      <c r="D348" s="3" t="s">
        <v>233</v>
      </c>
      <c r="E348">
        <v>9.8000000000000007</v>
      </c>
      <c r="F348">
        <v>10.199999999999999</v>
      </c>
      <c r="G348">
        <v>10.199999999999999</v>
      </c>
      <c r="H348">
        <v>10.1</v>
      </c>
      <c r="I348" s="17">
        <f t="shared" si="25"/>
        <v>9.9960000000000004</v>
      </c>
      <c r="J348" s="17">
        <f t="shared" si="26"/>
        <v>10.14975369458128</v>
      </c>
      <c r="K348" s="2">
        <v>44326</v>
      </c>
      <c r="L348" t="s">
        <v>420</v>
      </c>
      <c r="O348" t="s">
        <v>450</v>
      </c>
      <c r="P348" t="s">
        <v>446</v>
      </c>
      <c r="Q348">
        <v>9.6</v>
      </c>
      <c r="R348">
        <v>9.5</v>
      </c>
      <c r="S348">
        <v>9.6</v>
      </c>
      <c r="T348">
        <v>9.3000000000000007</v>
      </c>
      <c r="U348" s="17">
        <f t="shared" si="27"/>
        <v>9.5497382198952874</v>
      </c>
      <c r="V348" s="17">
        <f t="shared" si="28"/>
        <v>9.4476190476190478</v>
      </c>
      <c r="W348" s="2">
        <v>44472</v>
      </c>
      <c r="X348" t="s">
        <v>799</v>
      </c>
      <c r="AA348" s="17">
        <f t="shared" si="29"/>
        <v>0.44626178010471307</v>
      </c>
      <c r="AB348" s="17">
        <f t="shared" si="29"/>
        <v>0.70213464696223227</v>
      </c>
    </row>
    <row r="349" spans="1:28" x14ac:dyDescent="0.35">
      <c r="A349" s="1" t="s">
        <v>301</v>
      </c>
      <c r="B349">
        <v>18</v>
      </c>
      <c r="C349">
        <v>13</v>
      </c>
      <c r="D349" s="3" t="s">
        <v>233</v>
      </c>
      <c r="E349">
        <v>8.9</v>
      </c>
      <c r="F349">
        <v>9</v>
      </c>
      <c r="G349">
        <v>9.1999999999999993</v>
      </c>
      <c r="H349">
        <v>9.1</v>
      </c>
      <c r="I349" s="17">
        <f t="shared" si="25"/>
        <v>8.949720670391061</v>
      </c>
      <c r="J349" s="17">
        <f t="shared" si="26"/>
        <v>9.1497267759562835</v>
      </c>
      <c r="K349" s="2">
        <v>44326</v>
      </c>
      <c r="L349" t="s">
        <v>420</v>
      </c>
      <c r="O349" t="s">
        <v>446</v>
      </c>
      <c r="P349" t="s">
        <v>446</v>
      </c>
      <c r="Q349">
        <v>7.7</v>
      </c>
      <c r="R349">
        <v>7.6</v>
      </c>
      <c r="S349">
        <v>7.8</v>
      </c>
      <c r="T349">
        <v>7.9</v>
      </c>
      <c r="U349" s="17">
        <f t="shared" si="27"/>
        <v>7.6496732026143786</v>
      </c>
      <c r="V349" s="17">
        <f t="shared" si="28"/>
        <v>7.8496815286624209</v>
      </c>
      <c r="W349" s="2">
        <v>44472</v>
      </c>
      <c r="X349" t="s">
        <v>799</v>
      </c>
      <c r="AA349" s="17">
        <f t="shared" si="29"/>
        <v>1.3000474677766825</v>
      </c>
      <c r="AB349" s="17">
        <f t="shared" si="29"/>
        <v>1.3000452472938626</v>
      </c>
    </row>
    <row r="350" spans="1:28" x14ac:dyDescent="0.35">
      <c r="A350" s="1" t="s">
        <v>917</v>
      </c>
      <c r="B350">
        <v>18</v>
      </c>
      <c r="C350">
        <v>14</v>
      </c>
      <c r="D350" s="3" t="s">
        <v>233</v>
      </c>
      <c r="E350">
        <v>10.1</v>
      </c>
      <c r="F350">
        <v>9.9</v>
      </c>
      <c r="G350">
        <v>9.4</v>
      </c>
      <c r="H350">
        <v>9.1999999999999993</v>
      </c>
      <c r="I350" s="17">
        <f t="shared" si="25"/>
        <v>9.9989999999999988</v>
      </c>
      <c r="J350" s="17">
        <f t="shared" si="26"/>
        <v>9.2989247311827938</v>
      </c>
      <c r="K350" s="2">
        <v>44326</v>
      </c>
      <c r="L350" t="s">
        <v>420</v>
      </c>
      <c r="M350" t="s">
        <v>559</v>
      </c>
      <c r="O350" t="s">
        <v>446</v>
      </c>
      <c r="P350" t="s">
        <v>446</v>
      </c>
      <c r="U350" s="17" t="str">
        <f t="shared" si="27"/>
        <v/>
      </c>
      <c r="V350" s="17" t="str">
        <f t="shared" si="28"/>
        <v/>
      </c>
      <c r="W350" s="2"/>
      <c r="AA350" s="17" t="str">
        <f t="shared" si="29"/>
        <v/>
      </c>
      <c r="AB350" s="17" t="str">
        <f t="shared" si="29"/>
        <v/>
      </c>
    </row>
    <row r="351" spans="1:28" x14ac:dyDescent="0.35">
      <c r="A351" s="1" t="s">
        <v>918</v>
      </c>
      <c r="B351">
        <v>18</v>
      </c>
      <c r="C351">
        <v>14</v>
      </c>
      <c r="D351" s="3" t="s">
        <v>233</v>
      </c>
      <c r="E351">
        <v>10.7</v>
      </c>
      <c r="F351">
        <v>10.9</v>
      </c>
      <c r="G351">
        <v>11</v>
      </c>
      <c r="H351">
        <v>11</v>
      </c>
      <c r="I351" s="17">
        <f t="shared" si="25"/>
        <v>10.799074074074074</v>
      </c>
      <c r="J351" s="17">
        <f t="shared" si="26"/>
        <v>11</v>
      </c>
      <c r="K351" s="2">
        <v>44326</v>
      </c>
      <c r="L351" t="s">
        <v>420</v>
      </c>
      <c r="O351" t="s">
        <v>446</v>
      </c>
      <c r="P351" t="s">
        <v>446</v>
      </c>
      <c r="Q351">
        <v>9.6999999999999993</v>
      </c>
      <c r="R351">
        <v>9.9</v>
      </c>
      <c r="S351">
        <v>10.1</v>
      </c>
      <c r="T351">
        <v>10</v>
      </c>
      <c r="U351" s="17">
        <f t="shared" si="27"/>
        <v>9.7989795918367335</v>
      </c>
      <c r="V351" s="17">
        <f t="shared" si="28"/>
        <v>10.049751243781094</v>
      </c>
      <c r="W351" s="2">
        <v>44472</v>
      </c>
      <c r="X351" t="s">
        <v>799</v>
      </c>
      <c r="AA351" s="17">
        <f t="shared" si="29"/>
        <v>1.0000944822373405</v>
      </c>
      <c r="AB351" s="17">
        <f t="shared" si="29"/>
        <v>0.95024875621890637</v>
      </c>
    </row>
    <row r="352" spans="1:28" x14ac:dyDescent="0.35">
      <c r="A352" s="1" t="s">
        <v>919</v>
      </c>
      <c r="B352">
        <v>18</v>
      </c>
      <c r="C352">
        <v>15</v>
      </c>
      <c r="D352" s="3" t="s">
        <v>233</v>
      </c>
      <c r="E352">
        <v>6.2</v>
      </c>
      <c r="F352">
        <v>6.5</v>
      </c>
      <c r="G352">
        <v>7</v>
      </c>
      <c r="H352">
        <v>7.3</v>
      </c>
      <c r="I352" s="17">
        <f t="shared" si="25"/>
        <v>6.3464566929133861</v>
      </c>
      <c r="J352" s="17">
        <f t="shared" si="26"/>
        <v>7.1468531468531475</v>
      </c>
      <c r="K352" s="2">
        <v>44326</v>
      </c>
      <c r="L352" t="s">
        <v>420</v>
      </c>
      <c r="M352" t="s">
        <v>920</v>
      </c>
      <c r="O352" t="s">
        <v>450</v>
      </c>
      <c r="P352" t="s">
        <v>443</v>
      </c>
      <c r="U352" s="17" t="str">
        <f t="shared" si="27"/>
        <v/>
      </c>
      <c r="V352" s="17" t="str">
        <f t="shared" si="28"/>
        <v/>
      </c>
      <c r="W352" s="2"/>
      <c r="AA352" s="17" t="str">
        <f t="shared" si="29"/>
        <v/>
      </c>
      <c r="AB352" s="17" t="str">
        <f t="shared" si="29"/>
        <v/>
      </c>
    </row>
    <row r="353" spans="1:28" x14ac:dyDescent="0.35">
      <c r="A353" s="1" t="s">
        <v>921</v>
      </c>
      <c r="B353">
        <v>18</v>
      </c>
      <c r="C353">
        <v>15</v>
      </c>
      <c r="D353" s="3" t="s">
        <v>233</v>
      </c>
      <c r="E353">
        <v>11.1</v>
      </c>
      <c r="F353">
        <v>11.2</v>
      </c>
      <c r="G353">
        <v>11.5</v>
      </c>
      <c r="H353">
        <v>11.3</v>
      </c>
      <c r="I353" s="17">
        <f t="shared" si="25"/>
        <v>11.149775784753363</v>
      </c>
      <c r="J353" s="17">
        <f t="shared" si="26"/>
        <v>11.399122807017545</v>
      </c>
      <c r="K353" s="2">
        <v>44326</v>
      </c>
      <c r="L353" t="s">
        <v>420</v>
      </c>
      <c r="O353" t="s">
        <v>446</v>
      </c>
      <c r="P353" t="s">
        <v>446</v>
      </c>
      <c r="Q353">
        <v>10.7</v>
      </c>
      <c r="R353">
        <v>10.6</v>
      </c>
      <c r="S353">
        <v>11.2</v>
      </c>
      <c r="T353">
        <v>11.5</v>
      </c>
      <c r="U353" s="17">
        <f t="shared" si="27"/>
        <v>10.649765258215961</v>
      </c>
      <c r="V353" s="17">
        <f t="shared" si="28"/>
        <v>11.348017621145374</v>
      </c>
      <c r="W353" s="2">
        <v>44472</v>
      </c>
      <c r="X353" t="s">
        <v>799</v>
      </c>
      <c r="Y353" t="s">
        <v>660</v>
      </c>
      <c r="AA353" s="17">
        <f t="shared" si="29"/>
        <v>0.50001052653740174</v>
      </c>
      <c r="AB353" s="17">
        <f t="shared" si="29"/>
        <v>5.1105185872170722E-2</v>
      </c>
    </row>
    <row r="354" spans="1:28" x14ac:dyDescent="0.35">
      <c r="A354" s="1" t="s">
        <v>304</v>
      </c>
      <c r="B354">
        <v>18</v>
      </c>
      <c r="C354">
        <v>16</v>
      </c>
      <c r="D354" s="3" t="s">
        <v>233</v>
      </c>
      <c r="E354">
        <v>7.4</v>
      </c>
      <c r="F354">
        <v>7.6</v>
      </c>
      <c r="G354">
        <v>6.9</v>
      </c>
      <c r="H354">
        <v>7.2</v>
      </c>
      <c r="I354" s="17">
        <f t="shared" si="25"/>
        <v>7.4986666666666677</v>
      </c>
      <c r="J354" s="17">
        <f t="shared" si="26"/>
        <v>7.0468085106382965</v>
      </c>
      <c r="K354" s="2">
        <v>44326</v>
      </c>
      <c r="L354" t="s">
        <v>420</v>
      </c>
      <c r="O354" t="s">
        <v>446</v>
      </c>
      <c r="P354" t="s">
        <v>446</v>
      </c>
      <c r="Q354">
        <v>6.7</v>
      </c>
      <c r="R354">
        <v>6.8</v>
      </c>
      <c r="S354">
        <v>6.5</v>
      </c>
      <c r="T354">
        <v>6.5</v>
      </c>
      <c r="U354" s="17">
        <f t="shared" si="27"/>
        <v>6.749629629629629</v>
      </c>
      <c r="V354" s="17">
        <f t="shared" si="28"/>
        <v>6.5</v>
      </c>
      <c r="W354" s="2">
        <v>44472</v>
      </c>
      <c r="X354" t="s">
        <v>799</v>
      </c>
      <c r="AA354" s="17">
        <f t="shared" si="29"/>
        <v>0.74903703703703872</v>
      </c>
      <c r="AB354" s="17">
        <f t="shared" si="29"/>
        <v>0.5468085106382965</v>
      </c>
    </row>
    <row r="355" spans="1:28" x14ac:dyDescent="0.35">
      <c r="A355" s="1" t="s">
        <v>922</v>
      </c>
      <c r="B355">
        <v>19</v>
      </c>
      <c r="C355">
        <v>1</v>
      </c>
      <c r="D355" s="3" t="s">
        <v>923</v>
      </c>
      <c r="E355">
        <v>8.3000000000000007</v>
      </c>
      <c r="F355">
        <v>8</v>
      </c>
      <c r="G355">
        <v>8.3000000000000007</v>
      </c>
      <c r="H355">
        <v>7.8</v>
      </c>
      <c r="I355" s="17">
        <f t="shared" si="25"/>
        <v>8.1472392638036801</v>
      </c>
      <c r="J355" s="17">
        <f t="shared" si="26"/>
        <v>8.0422360248447209</v>
      </c>
      <c r="K355" s="2">
        <v>44335</v>
      </c>
      <c r="L355" t="s">
        <v>420</v>
      </c>
      <c r="O355" t="s">
        <v>924</v>
      </c>
      <c r="P355" t="s">
        <v>925</v>
      </c>
      <c r="Q355">
        <v>7.2</v>
      </c>
      <c r="R355">
        <v>7.4</v>
      </c>
      <c r="S355">
        <v>7.4</v>
      </c>
      <c r="T355">
        <v>7.5</v>
      </c>
      <c r="U355" s="17">
        <f t="shared" si="27"/>
        <v>7.2986301369863007</v>
      </c>
      <c r="V355" s="17">
        <f t="shared" si="28"/>
        <v>7.4496644295302019</v>
      </c>
      <c r="W355" s="2">
        <v>44482</v>
      </c>
      <c r="X355" t="s">
        <v>650</v>
      </c>
      <c r="AA355" s="17">
        <f t="shared" si="29"/>
        <v>0.84860912681737943</v>
      </c>
      <c r="AB355" s="17">
        <f t="shared" si="29"/>
        <v>0.59257159531451897</v>
      </c>
    </row>
    <row r="356" spans="1:28" x14ac:dyDescent="0.35">
      <c r="A356" s="1" t="s">
        <v>926</v>
      </c>
      <c r="B356">
        <v>19</v>
      </c>
      <c r="C356">
        <v>2</v>
      </c>
      <c r="D356" s="3" t="s">
        <v>923</v>
      </c>
      <c r="E356">
        <v>9.6</v>
      </c>
      <c r="F356">
        <v>9.5</v>
      </c>
      <c r="G356">
        <v>9.1999999999999993</v>
      </c>
      <c r="H356">
        <v>9</v>
      </c>
      <c r="I356" s="17">
        <f t="shared" si="25"/>
        <v>9.5497382198952874</v>
      </c>
      <c r="J356" s="17">
        <f t="shared" si="26"/>
        <v>9.0989010989010985</v>
      </c>
      <c r="K356" s="2">
        <v>44335</v>
      </c>
      <c r="L356" t="s">
        <v>420</v>
      </c>
      <c r="O356" t="s">
        <v>464</v>
      </c>
      <c r="P356" t="s">
        <v>924</v>
      </c>
      <c r="Q356">
        <v>9.1999999999999993</v>
      </c>
      <c r="R356">
        <v>9</v>
      </c>
      <c r="S356">
        <v>9</v>
      </c>
      <c r="T356">
        <v>8.8000000000000007</v>
      </c>
      <c r="U356" s="17">
        <f t="shared" si="27"/>
        <v>9.0989010989010985</v>
      </c>
      <c r="V356" s="17">
        <f t="shared" si="28"/>
        <v>8.8988764044943824</v>
      </c>
      <c r="W356" s="2">
        <v>44482</v>
      </c>
      <c r="X356" t="s">
        <v>650</v>
      </c>
      <c r="AA356" s="17">
        <f t="shared" si="29"/>
        <v>0.45083712099418882</v>
      </c>
      <c r="AB356" s="17">
        <f t="shared" si="29"/>
        <v>0.20002469440671611</v>
      </c>
    </row>
    <row r="357" spans="1:28" x14ac:dyDescent="0.35">
      <c r="A357" s="1" t="s">
        <v>927</v>
      </c>
      <c r="B357">
        <v>19</v>
      </c>
      <c r="C357">
        <v>3</v>
      </c>
      <c r="D357" s="3" t="s">
        <v>923</v>
      </c>
      <c r="E357">
        <v>7.7</v>
      </c>
      <c r="F357">
        <v>7.5</v>
      </c>
      <c r="G357">
        <v>8</v>
      </c>
      <c r="H357">
        <v>7.6</v>
      </c>
      <c r="I357" s="17">
        <f t="shared" si="25"/>
        <v>7.598684210526315</v>
      </c>
      <c r="J357" s="17">
        <f t="shared" si="26"/>
        <v>7.7948717948717956</v>
      </c>
      <c r="K357" s="2">
        <v>44335</v>
      </c>
      <c r="L357" t="s">
        <v>420</v>
      </c>
      <c r="O357" t="s">
        <v>925</v>
      </c>
      <c r="P357" t="s">
        <v>925</v>
      </c>
      <c r="Q357">
        <v>7.2</v>
      </c>
      <c r="R357">
        <v>6.9</v>
      </c>
      <c r="S357">
        <v>7</v>
      </c>
      <c r="T357">
        <v>6.9</v>
      </c>
      <c r="U357" s="17">
        <f t="shared" si="27"/>
        <v>7.0468085106382965</v>
      </c>
      <c r="V357" s="17">
        <f t="shared" si="28"/>
        <v>6.9496402877697836</v>
      </c>
      <c r="W357" s="2">
        <v>44482</v>
      </c>
      <c r="X357" t="s">
        <v>650</v>
      </c>
      <c r="AA357" s="17">
        <f t="shared" si="29"/>
        <v>0.55187569988801854</v>
      </c>
      <c r="AB357" s="17">
        <f t="shared" si="29"/>
        <v>0.845231507102012</v>
      </c>
    </row>
    <row r="358" spans="1:28" x14ac:dyDescent="0.35">
      <c r="A358" s="1" t="s">
        <v>928</v>
      </c>
      <c r="B358">
        <v>19</v>
      </c>
      <c r="C358" s="3">
        <v>4</v>
      </c>
      <c r="D358" s="3" t="s">
        <v>923</v>
      </c>
      <c r="E358">
        <v>8.6</v>
      </c>
      <c r="F358">
        <v>8.4</v>
      </c>
      <c r="G358">
        <v>8.4</v>
      </c>
      <c r="H358">
        <v>8.3000000000000007</v>
      </c>
      <c r="I358" s="17">
        <f t="shared" si="25"/>
        <v>8.498823529411764</v>
      </c>
      <c r="J358" s="17">
        <f t="shared" si="26"/>
        <v>8.3497005988023965</v>
      </c>
      <c r="K358" s="2">
        <v>44335</v>
      </c>
      <c r="L358" t="s">
        <v>420</v>
      </c>
      <c r="O358" t="s">
        <v>929</v>
      </c>
      <c r="P358" t="s">
        <v>929</v>
      </c>
      <c r="Q358">
        <v>8.1</v>
      </c>
      <c r="R358">
        <v>8</v>
      </c>
      <c r="S358">
        <v>8.1</v>
      </c>
      <c r="T358">
        <v>7.8</v>
      </c>
      <c r="U358" s="17">
        <f t="shared" si="27"/>
        <v>8.0496894409937898</v>
      </c>
      <c r="V358" s="17">
        <f t="shared" si="28"/>
        <v>7.9471698113207534</v>
      </c>
      <c r="W358" s="2">
        <v>44482</v>
      </c>
      <c r="X358" t="s">
        <v>650</v>
      </c>
      <c r="AA358" s="17">
        <f t="shared" si="29"/>
        <v>0.4491340884179742</v>
      </c>
      <c r="AB358" s="17">
        <f t="shared" si="29"/>
        <v>0.40253078748164306</v>
      </c>
    </row>
    <row r="359" spans="1:28" x14ac:dyDescent="0.35">
      <c r="A359" s="1" t="s">
        <v>930</v>
      </c>
      <c r="B359">
        <v>19</v>
      </c>
      <c r="C359" s="3">
        <v>5</v>
      </c>
      <c r="D359" s="3" t="s">
        <v>923</v>
      </c>
      <c r="E359">
        <v>8.6</v>
      </c>
      <c r="F359">
        <v>8.8000000000000007</v>
      </c>
      <c r="G359">
        <v>9.5</v>
      </c>
      <c r="H359">
        <v>9.6</v>
      </c>
      <c r="I359" s="17">
        <f t="shared" si="25"/>
        <v>8.6988505747126439</v>
      </c>
      <c r="J359" s="17">
        <f t="shared" si="26"/>
        <v>9.5497382198952874</v>
      </c>
      <c r="K359" s="2">
        <v>44335</v>
      </c>
      <c r="L359" t="s">
        <v>420</v>
      </c>
      <c r="O359" t="s">
        <v>925</v>
      </c>
      <c r="P359" t="s">
        <v>929</v>
      </c>
      <c r="Q359">
        <v>8.3000000000000007</v>
      </c>
      <c r="R359">
        <v>8.5</v>
      </c>
      <c r="S359">
        <v>8.3000000000000007</v>
      </c>
      <c r="T359">
        <v>8.1999999999999993</v>
      </c>
      <c r="U359" s="17">
        <f t="shared" si="27"/>
        <v>8.3988095238095255</v>
      </c>
      <c r="V359" s="17">
        <f t="shared" si="28"/>
        <v>8.24969696969697</v>
      </c>
      <c r="W359" s="2">
        <v>44482</v>
      </c>
      <c r="X359" t="s">
        <v>650</v>
      </c>
      <c r="AA359" s="17">
        <f t="shared" si="29"/>
        <v>0.30004105090311839</v>
      </c>
      <c r="AB359" s="17">
        <f t="shared" si="29"/>
        <v>1.3000412501983174</v>
      </c>
    </row>
    <row r="360" spans="1:28" x14ac:dyDescent="0.35">
      <c r="A360" s="1" t="s">
        <v>931</v>
      </c>
      <c r="B360">
        <v>19</v>
      </c>
      <c r="C360" s="3">
        <v>6</v>
      </c>
      <c r="D360" s="3" t="s">
        <v>923</v>
      </c>
      <c r="E360">
        <v>8.6</v>
      </c>
      <c r="F360">
        <v>8.6</v>
      </c>
      <c r="G360">
        <v>8.9</v>
      </c>
      <c r="H360">
        <v>9.3000000000000007</v>
      </c>
      <c r="I360" s="17">
        <f t="shared" si="25"/>
        <v>8.6</v>
      </c>
      <c r="J360" s="17">
        <f t="shared" si="26"/>
        <v>9.095604395604397</v>
      </c>
      <c r="K360" s="2">
        <v>44335</v>
      </c>
      <c r="L360" t="s">
        <v>420</v>
      </c>
      <c r="O360" t="s">
        <v>929</v>
      </c>
      <c r="P360" t="s">
        <v>929</v>
      </c>
      <c r="Q360">
        <v>8.1999999999999993</v>
      </c>
      <c r="R360">
        <v>7.9</v>
      </c>
      <c r="S360">
        <v>8.5</v>
      </c>
      <c r="T360">
        <v>8.5</v>
      </c>
      <c r="U360" s="17">
        <f t="shared" si="27"/>
        <v>8.047204968944099</v>
      </c>
      <c r="V360" s="17">
        <f t="shared" si="28"/>
        <v>8.5</v>
      </c>
      <c r="W360" s="2">
        <v>44482</v>
      </c>
      <c r="X360" t="s">
        <v>650</v>
      </c>
      <c r="Y360" t="s">
        <v>932</v>
      </c>
      <c r="AA360" s="17">
        <f t="shared" si="29"/>
        <v>0.55279503105590067</v>
      </c>
      <c r="AB360" s="17">
        <f t="shared" si="29"/>
        <v>0.59560439560439704</v>
      </c>
    </row>
    <row r="361" spans="1:28" x14ac:dyDescent="0.35">
      <c r="A361" s="1" t="s">
        <v>933</v>
      </c>
      <c r="B361">
        <v>19</v>
      </c>
      <c r="C361" s="3">
        <v>7</v>
      </c>
      <c r="D361" s="3" t="s">
        <v>923</v>
      </c>
      <c r="E361">
        <v>8.6</v>
      </c>
      <c r="F361">
        <v>8.6999999999999993</v>
      </c>
      <c r="G361">
        <v>8.1999999999999993</v>
      </c>
      <c r="H361">
        <v>8</v>
      </c>
      <c r="I361" s="17">
        <f t="shared" si="25"/>
        <v>8.6497109826589593</v>
      </c>
      <c r="J361" s="17">
        <f t="shared" si="26"/>
        <v>8.0987654320987659</v>
      </c>
      <c r="K361" s="2">
        <v>44335</v>
      </c>
      <c r="L361" t="s">
        <v>420</v>
      </c>
      <c r="M361" t="s">
        <v>934</v>
      </c>
      <c r="O361" t="s">
        <v>464</v>
      </c>
      <c r="P361" t="s">
        <v>464</v>
      </c>
      <c r="Q361">
        <v>7.9</v>
      </c>
      <c r="R361">
        <v>7.9</v>
      </c>
      <c r="S361">
        <v>8.1</v>
      </c>
      <c r="T361">
        <v>8.1</v>
      </c>
      <c r="U361" s="17">
        <f t="shared" si="27"/>
        <v>7.9000000000000012</v>
      </c>
      <c r="V361" s="17">
        <f t="shared" si="28"/>
        <v>8.1</v>
      </c>
      <c r="W361" s="2">
        <v>44482</v>
      </c>
      <c r="X361" t="s">
        <v>650</v>
      </c>
      <c r="Y361" t="s">
        <v>935</v>
      </c>
      <c r="AA361" s="17">
        <f t="shared" si="29"/>
        <v>0.74971098265895808</v>
      </c>
      <c r="AB361" s="17">
        <f t="shared" si="29"/>
        <v>-1.234567901233774E-3</v>
      </c>
    </row>
    <row r="362" spans="1:28" x14ac:dyDescent="0.35">
      <c r="A362" s="1" t="s">
        <v>936</v>
      </c>
      <c r="B362">
        <v>19</v>
      </c>
      <c r="C362" s="3">
        <v>8</v>
      </c>
      <c r="D362" s="3" t="s">
        <v>923</v>
      </c>
      <c r="E362">
        <v>7.4</v>
      </c>
      <c r="F362">
        <v>7.5</v>
      </c>
      <c r="G362">
        <v>7.8</v>
      </c>
      <c r="H362">
        <v>7.6</v>
      </c>
      <c r="I362" s="17">
        <f t="shared" si="25"/>
        <v>7.4496644295302019</v>
      </c>
      <c r="J362" s="17">
        <f t="shared" si="26"/>
        <v>7.6987012987012982</v>
      </c>
      <c r="K362" s="2">
        <v>44335</v>
      </c>
      <c r="L362" t="s">
        <v>420</v>
      </c>
      <c r="O362" t="s">
        <v>450</v>
      </c>
      <c r="P362" t="s">
        <v>450</v>
      </c>
      <c r="Q362">
        <v>7.2</v>
      </c>
      <c r="R362">
        <v>7</v>
      </c>
      <c r="S362">
        <v>7</v>
      </c>
      <c r="T362">
        <v>7</v>
      </c>
      <c r="U362" s="17">
        <f t="shared" si="27"/>
        <v>7.098591549295775</v>
      </c>
      <c r="V362" s="17">
        <f t="shared" si="28"/>
        <v>7</v>
      </c>
      <c r="W362" s="2">
        <v>44482</v>
      </c>
      <c r="X362" t="s">
        <v>650</v>
      </c>
      <c r="AA362" s="17">
        <f t="shared" si="29"/>
        <v>0.35107288023442695</v>
      </c>
      <c r="AB362" s="17">
        <f t="shared" si="29"/>
        <v>0.69870129870129816</v>
      </c>
    </row>
    <row r="363" spans="1:28" x14ac:dyDescent="0.35">
      <c r="A363" s="1" t="s">
        <v>937</v>
      </c>
      <c r="B363">
        <v>19</v>
      </c>
      <c r="C363" s="3">
        <v>9</v>
      </c>
      <c r="D363" s="3" t="s">
        <v>923</v>
      </c>
      <c r="E363">
        <v>9.1999999999999993</v>
      </c>
      <c r="F363">
        <v>9.1</v>
      </c>
      <c r="G363">
        <v>9</v>
      </c>
      <c r="H363">
        <v>9.1</v>
      </c>
      <c r="I363" s="17">
        <f t="shared" si="25"/>
        <v>9.1497267759562835</v>
      </c>
      <c r="J363" s="17">
        <f t="shared" si="26"/>
        <v>9.0497237569060776</v>
      </c>
      <c r="K363" s="2">
        <v>44335</v>
      </c>
      <c r="L363" t="s">
        <v>420</v>
      </c>
      <c r="O363" t="s">
        <v>924</v>
      </c>
      <c r="P363" t="s">
        <v>924</v>
      </c>
      <c r="Q363">
        <v>9.1</v>
      </c>
      <c r="R363">
        <v>8.8000000000000007</v>
      </c>
      <c r="S363">
        <v>8.5</v>
      </c>
      <c r="T363">
        <v>8.1999999999999993</v>
      </c>
      <c r="U363" s="17">
        <f t="shared" si="27"/>
        <v>8.947486033519553</v>
      </c>
      <c r="V363" s="17">
        <f t="shared" si="28"/>
        <v>8.3473053892215567</v>
      </c>
      <c r="W363" s="2">
        <v>44482</v>
      </c>
      <c r="X363" t="s">
        <v>650</v>
      </c>
      <c r="AA363" s="17">
        <f t="shared" si="29"/>
        <v>0.20224074243673051</v>
      </c>
      <c r="AB363" s="17">
        <f t="shared" si="29"/>
        <v>0.70241836768452082</v>
      </c>
    </row>
    <row r="364" spans="1:28" x14ac:dyDescent="0.35">
      <c r="A364" s="1" t="s">
        <v>938</v>
      </c>
      <c r="B364">
        <v>19</v>
      </c>
      <c r="C364">
        <v>10</v>
      </c>
      <c r="D364" s="3" t="s">
        <v>923</v>
      </c>
      <c r="E364">
        <v>8.9</v>
      </c>
      <c r="F364">
        <v>8.9</v>
      </c>
      <c r="G364">
        <v>9.1</v>
      </c>
      <c r="H364">
        <v>9.1</v>
      </c>
      <c r="I364" s="17">
        <f t="shared" si="25"/>
        <v>8.9</v>
      </c>
      <c r="J364" s="17">
        <f t="shared" si="26"/>
        <v>9.1</v>
      </c>
      <c r="K364" s="2">
        <v>44335</v>
      </c>
      <c r="L364" t="s">
        <v>420</v>
      </c>
      <c r="O364" t="s">
        <v>450</v>
      </c>
      <c r="P364" t="s">
        <v>450</v>
      </c>
      <c r="Q364">
        <v>8.5</v>
      </c>
      <c r="R364">
        <v>8.6</v>
      </c>
      <c r="S364">
        <v>8.6</v>
      </c>
      <c r="T364">
        <v>8.4</v>
      </c>
      <c r="U364" s="17">
        <f t="shared" si="27"/>
        <v>8.5497076023391809</v>
      </c>
      <c r="V364" s="17">
        <f t="shared" si="28"/>
        <v>8.498823529411764</v>
      </c>
      <c r="W364" s="2">
        <v>44482</v>
      </c>
      <c r="X364" t="s">
        <v>650</v>
      </c>
      <c r="AA364" s="17">
        <f t="shared" si="29"/>
        <v>0.35029239766081943</v>
      </c>
      <c r="AB364" s="17">
        <f t="shared" si="29"/>
        <v>0.60117647058823565</v>
      </c>
    </row>
    <row r="365" spans="1:28" x14ac:dyDescent="0.35">
      <c r="A365" s="1" t="s">
        <v>939</v>
      </c>
      <c r="B365">
        <v>19</v>
      </c>
      <c r="C365">
        <v>11</v>
      </c>
      <c r="D365" s="3" t="s">
        <v>923</v>
      </c>
      <c r="E365">
        <v>8</v>
      </c>
      <c r="F365">
        <v>7.9</v>
      </c>
      <c r="G365">
        <v>8.1</v>
      </c>
      <c r="H365">
        <v>7.7</v>
      </c>
      <c r="I365" s="17">
        <f t="shared" si="25"/>
        <v>7.949685534591195</v>
      </c>
      <c r="J365" s="17">
        <f t="shared" si="26"/>
        <v>7.8949367088607598</v>
      </c>
      <c r="K365" s="2">
        <v>44335</v>
      </c>
      <c r="L365" t="s">
        <v>420</v>
      </c>
      <c r="O365" t="s">
        <v>450</v>
      </c>
      <c r="P365" t="s">
        <v>464</v>
      </c>
      <c r="Q365">
        <v>7.5</v>
      </c>
      <c r="R365">
        <v>7.8</v>
      </c>
      <c r="S365">
        <v>7.3</v>
      </c>
      <c r="T365">
        <v>7.9</v>
      </c>
      <c r="U365" s="17">
        <f t="shared" si="27"/>
        <v>7.6470588235294112</v>
      </c>
      <c r="V365" s="17">
        <f t="shared" si="28"/>
        <v>7.5881578947368418</v>
      </c>
      <c r="W365" s="2">
        <v>44482</v>
      </c>
      <c r="X365" t="s">
        <v>650</v>
      </c>
      <c r="AA365" s="17">
        <f t="shared" si="29"/>
        <v>0.30262671106178374</v>
      </c>
      <c r="AB365" s="17">
        <f t="shared" si="29"/>
        <v>0.30677881412391805</v>
      </c>
    </row>
    <row r="366" spans="1:28" x14ac:dyDescent="0.35">
      <c r="A366" s="1" t="s">
        <v>940</v>
      </c>
      <c r="B366">
        <v>19</v>
      </c>
      <c r="C366">
        <v>12</v>
      </c>
      <c r="D366" s="3" t="s">
        <v>923</v>
      </c>
      <c r="E366">
        <v>7.1</v>
      </c>
      <c r="F366">
        <v>7.2</v>
      </c>
      <c r="G366">
        <v>7</v>
      </c>
      <c r="H366">
        <v>7</v>
      </c>
      <c r="I366" s="17">
        <f t="shared" si="25"/>
        <v>7.1496503496503498</v>
      </c>
      <c r="J366" s="17">
        <f t="shared" si="26"/>
        <v>7</v>
      </c>
      <c r="K366" s="2">
        <v>44335</v>
      </c>
      <c r="L366" t="s">
        <v>420</v>
      </c>
      <c r="O366" t="s">
        <v>464</v>
      </c>
      <c r="P366" t="s">
        <v>464</v>
      </c>
      <c r="Q366">
        <v>6.7</v>
      </c>
      <c r="R366">
        <v>6.6</v>
      </c>
      <c r="S366">
        <v>6.3</v>
      </c>
      <c r="T366">
        <v>6.6</v>
      </c>
      <c r="U366" s="17">
        <f t="shared" si="27"/>
        <v>6.6496240601503764</v>
      </c>
      <c r="V366" s="17">
        <f t="shared" si="28"/>
        <v>6.4465116279069772</v>
      </c>
      <c r="W366" s="2">
        <v>44482</v>
      </c>
      <c r="X366" t="s">
        <v>650</v>
      </c>
      <c r="AA366" s="17">
        <f t="shared" si="29"/>
        <v>0.50002628949997341</v>
      </c>
      <c r="AB366" s="17">
        <f t="shared" si="29"/>
        <v>0.55348837209302282</v>
      </c>
    </row>
    <row r="367" spans="1:28" x14ac:dyDescent="0.35">
      <c r="A367" s="1" t="s">
        <v>941</v>
      </c>
      <c r="B367">
        <v>19</v>
      </c>
      <c r="C367">
        <v>13</v>
      </c>
      <c r="D367" s="3" t="s">
        <v>923</v>
      </c>
      <c r="E367">
        <v>11.9</v>
      </c>
      <c r="F367">
        <v>12.1</v>
      </c>
      <c r="G367">
        <v>11.5</v>
      </c>
      <c r="H367">
        <v>11.5</v>
      </c>
      <c r="I367" s="17">
        <f t="shared" si="25"/>
        <v>11.999166666666667</v>
      </c>
      <c r="J367" s="17">
        <f t="shared" si="26"/>
        <v>11.5</v>
      </c>
      <c r="K367" s="2">
        <v>44335</v>
      </c>
      <c r="L367" t="s">
        <v>420</v>
      </c>
      <c r="M367" t="s">
        <v>942</v>
      </c>
      <c r="O367" t="s">
        <v>924</v>
      </c>
      <c r="P367" t="s">
        <v>929</v>
      </c>
      <c r="Q367">
        <v>11.7</v>
      </c>
      <c r="R367">
        <v>11.7</v>
      </c>
      <c r="S367">
        <v>12.2</v>
      </c>
      <c r="T367">
        <v>12.2</v>
      </c>
      <c r="U367" s="17">
        <f t="shared" si="27"/>
        <v>11.7</v>
      </c>
      <c r="V367" s="17">
        <f t="shared" si="28"/>
        <v>12.2</v>
      </c>
      <c r="W367" s="2">
        <v>44482</v>
      </c>
      <c r="X367" t="s">
        <v>650</v>
      </c>
      <c r="AA367" s="17">
        <f t="shared" si="29"/>
        <v>0.29916666666666814</v>
      </c>
      <c r="AB367" s="17">
        <f t="shared" si="29"/>
        <v>-0.69999999999999929</v>
      </c>
    </row>
    <row r="368" spans="1:28" x14ac:dyDescent="0.35">
      <c r="A368" s="1" t="s">
        <v>943</v>
      </c>
      <c r="B368">
        <v>19</v>
      </c>
      <c r="C368">
        <v>14</v>
      </c>
      <c r="D368" s="3" t="s">
        <v>923</v>
      </c>
      <c r="E368">
        <v>8.9</v>
      </c>
      <c r="F368">
        <v>9.1</v>
      </c>
      <c r="G368">
        <v>8.9</v>
      </c>
      <c r="H368">
        <v>8.8000000000000007</v>
      </c>
      <c r="I368" s="17">
        <f t="shared" si="25"/>
        <v>8.9988888888888887</v>
      </c>
      <c r="J368" s="17">
        <f t="shared" si="26"/>
        <v>8.8497175141242934</v>
      </c>
      <c r="K368" s="2">
        <v>44335</v>
      </c>
      <c r="L368" t="s">
        <v>420</v>
      </c>
      <c r="O368" t="s">
        <v>925</v>
      </c>
      <c r="P368" t="s">
        <v>929</v>
      </c>
      <c r="Q368">
        <v>8.8000000000000007</v>
      </c>
      <c r="R368">
        <v>9</v>
      </c>
      <c r="S368">
        <v>8.6999999999999993</v>
      </c>
      <c r="T368">
        <v>8.6</v>
      </c>
      <c r="U368" s="17">
        <f t="shared" si="27"/>
        <v>8.8988764044943824</v>
      </c>
      <c r="V368" s="17">
        <f t="shared" si="28"/>
        <v>8.6497109826589593</v>
      </c>
      <c r="W368" s="2">
        <v>44482</v>
      </c>
      <c r="X368" t="s">
        <v>650</v>
      </c>
      <c r="Y368" t="s">
        <v>944</v>
      </c>
      <c r="AA368" s="17">
        <f t="shared" si="29"/>
        <v>0.10001248439450627</v>
      </c>
      <c r="AB368" s="17">
        <f t="shared" si="29"/>
        <v>0.20000653146533409</v>
      </c>
    </row>
    <row r="369" spans="1:28" x14ac:dyDescent="0.35">
      <c r="A369" s="1" t="s">
        <v>945</v>
      </c>
      <c r="B369">
        <v>19</v>
      </c>
      <c r="C369">
        <v>15</v>
      </c>
      <c r="D369" s="3" t="s">
        <v>923</v>
      </c>
      <c r="E369">
        <v>9</v>
      </c>
      <c r="F369">
        <v>9</v>
      </c>
      <c r="G369">
        <v>9</v>
      </c>
      <c r="H369">
        <v>8.6</v>
      </c>
      <c r="I369" s="17">
        <f t="shared" si="25"/>
        <v>9</v>
      </c>
      <c r="J369" s="17">
        <f t="shared" si="26"/>
        <v>8.7954545454545467</v>
      </c>
      <c r="K369" s="2">
        <v>44335</v>
      </c>
      <c r="L369" t="s">
        <v>420</v>
      </c>
      <c r="O369" t="s">
        <v>929</v>
      </c>
      <c r="P369" t="s">
        <v>924</v>
      </c>
      <c r="Q369">
        <v>8.8000000000000007</v>
      </c>
      <c r="R369">
        <v>9</v>
      </c>
      <c r="S369">
        <v>8.5</v>
      </c>
      <c r="T369">
        <v>8.9</v>
      </c>
      <c r="U369" s="17">
        <f t="shared" si="27"/>
        <v>8.8988764044943824</v>
      </c>
      <c r="V369" s="17">
        <f t="shared" si="28"/>
        <v>8.6954022988505741</v>
      </c>
      <c r="W369" s="2">
        <v>44482</v>
      </c>
      <c r="X369" t="s">
        <v>650</v>
      </c>
      <c r="AA369" s="17">
        <f t="shared" si="29"/>
        <v>0.10112359550561756</v>
      </c>
      <c r="AB369" s="17">
        <f t="shared" si="29"/>
        <v>0.10005224660397261</v>
      </c>
    </row>
    <row r="370" spans="1:28" x14ac:dyDescent="0.35">
      <c r="A370" s="1" t="s">
        <v>946</v>
      </c>
      <c r="B370">
        <v>19</v>
      </c>
      <c r="C370">
        <v>16</v>
      </c>
      <c r="D370" s="3" t="s">
        <v>923</v>
      </c>
      <c r="E370">
        <v>9.1</v>
      </c>
      <c r="F370">
        <v>8.6999999999999993</v>
      </c>
      <c r="G370">
        <v>8.5</v>
      </c>
      <c r="H370">
        <v>8.4</v>
      </c>
      <c r="I370" s="17">
        <f t="shared" si="25"/>
        <v>8.8955056179775269</v>
      </c>
      <c r="J370" s="17">
        <f t="shared" si="26"/>
        <v>8.449704142011834</v>
      </c>
      <c r="K370" s="2">
        <v>44335</v>
      </c>
      <c r="L370" t="s">
        <v>420</v>
      </c>
      <c r="O370" t="s">
        <v>464</v>
      </c>
      <c r="P370" t="s">
        <v>464</v>
      </c>
      <c r="Q370">
        <v>8.5</v>
      </c>
      <c r="R370">
        <v>8.6</v>
      </c>
      <c r="S370">
        <v>8.1999999999999993</v>
      </c>
      <c r="T370">
        <v>8</v>
      </c>
      <c r="U370" s="17">
        <f t="shared" si="27"/>
        <v>8.5497076023391809</v>
      </c>
      <c r="V370" s="17">
        <f t="shared" si="28"/>
        <v>8.0987654320987659</v>
      </c>
      <c r="W370" s="2">
        <v>44482</v>
      </c>
      <c r="X370" t="s">
        <v>650</v>
      </c>
      <c r="AA370" s="17">
        <f t="shared" si="29"/>
        <v>0.345798015638346</v>
      </c>
      <c r="AB370" s="17">
        <f t="shared" si="29"/>
        <v>0.35093870991306808</v>
      </c>
    </row>
    <row r="371" spans="1:28" x14ac:dyDescent="0.35">
      <c r="A371" s="1">
        <v>20.100000000000001</v>
      </c>
      <c r="B371">
        <v>20</v>
      </c>
      <c r="C371">
        <v>1</v>
      </c>
      <c r="D371" s="3" t="s">
        <v>923</v>
      </c>
      <c r="E371">
        <v>12.5</v>
      </c>
      <c r="F371">
        <v>12.6</v>
      </c>
      <c r="G371">
        <v>12.5</v>
      </c>
      <c r="H371">
        <v>12.4</v>
      </c>
      <c r="I371" s="17">
        <f t="shared" si="25"/>
        <v>12.549800796812749</v>
      </c>
      <c r="J371" s="17">
        <f t="shared" si="26"/>
        <v>12.449799196787149</v>
      </c>
      <c r="K371" s="2">
        <v>44335</v>
      </c>
      <c r="L371" t="s">
        <v>420</v>
      </c>
      <c r="O371" t="s">
        <v>443</v>
      </c>
      <c r="P371" t="s">
        <v>443</v>
      </c>
      <c r="Q371">
        <v>12.5</v>
      </c>
      <c r="R371">
        <v>12.6</v>
      </c>
      <c r="S371">
        <v>12.2</v>
      </c>
      <c r="T371">
        <v>12</v>
      </c>
      <c r="U371" s="17">
        <f t="shared" si="27"/>
        <v>12.549800796812749</v>
      </c>
      <c r="V371" s="17">
        <f t="shared" si="28"/>
        <v>12.099173553719007</v>
      </c>
      <c r="W371" s="2">
        <v>44482</v>
      </c>
      <c r="X371" t="s">
        <v>650</v>
      </c>
      <c r="AA371" s="17">
        <f t="shared" si="29"/>
        <v>0</v>
      </c>
      <c r="AB371" s="17">
        <f t="shared" si="29"/>
        <v>0.35062564306814181</v>
      </c>
    </row>
    <row r="372" spans="1:28" x14ac:dyDescent="0.35">
      <c r="A372" s="1">
        <v>20.2</v>
      </c>
      <c r="B372">
        <v>20</v>
      </c>
      <c r="C372">
        <v>2</v>
      </c>
      <c r="D372" s="3" t="s">
        <v>923</v>
      </c>
      <c r="E372">
        <v>10.199999999999999</v>
      </c>
      <c r="F372">
        <v>10.1</v>
      </c>
      <c r="G372">
        <v>10</v>
      </c>
      <c r="H372">
        <v>9.6999999999999993</v>
      </c>
      <c r="I372" s="17">
        <f t="shared" si="25"/>
        <v>10.14975369458128</v>
      </c>
      <c r="J372" s="17">
        <f t="shared" si="26"/>
        <v>9.8477157360406089</v>
      </c>
      <c r="K372" s="2">
        <v>44335</v>
      </c>
      <c r="L372" t="s">
        <v>420</v>
      </c>
      <c r="M372" t="s">
        <v>947</v>
      </c>
      <c r="O372" t="s">
        <v>443</v>
      </c>
      <c r="P372" t="s">
        <v>464</v>
      </c>
      <c r="Q372">
        <v>10.1</v>
      </c>
      <c r="R372">
        <v>10.1</v>
      </c>
      <c r="S372">
        <v>9.6999999999999993</v>
      </c>
      <c r="T372">
        <v>10</v>
      </c>
      <c r="U372" s="17">
        <f t="shared" si="27"/>
        <v>10.1</v>
      </c>
      <c r="V372" s="17">
        <f t="shared" si="28"/>
        <v>9.8477157360406089</v>
      </c>
      <c r="W372" s="2">
        <v>44482</v>
      </c>
      <c r="X372" t="s">
        <v>650</v>
      </c>
      <c r="Y372" t="s">
        <v>653</v>
      </c>
      <c r="AA372" s="17">
        <f t="shared" si="29"/>
        <v>4.9753694581280428E-2</v>
      </c>
      <c r="AB372" s="17">
        <f t="shared" si="29"/>
        <v>0</v>
      </c>
    </row>
    <row r="373" spans="1:28" x14ac:dyDescent="0.35">
      <c r="A373" s="1">
        <v>20.3</v>
      </c>
      <c r="B373">
        <v>20</v>
      </c>
      <c r="C373">
        <v>3</v>
      </c>
      <c r="D373" s="3" t="s">
        <v>923</v>
      </c>
      <c r="E373">
        <v>12.7</v>
      </c>
      <c r="F373">
        <v>12.5</v>
      </c>
      <c r="G373">
        <v>13.2</v>
      </c>
      <c r="H373">
        <v>12.9</v>
      </c>
      <c r="I373" s="17">
        <f t="shared" si="25"/>
        <v>12.59920634920635</v>
      </c>
      <c r="J373" s="17">
        <f t="shared" si="26"/>
        <v>13.048275862068964</v>
      </c>
      <c r="K373" s="2">
        <v>44335</v>
      </c>
      <c r="L373" t="s">
        <v>420</v>
      </c>
      <c r="M373" t="s">
        <v>948</v>
      </c>
      <c r="O373" t="s">
        <v>454</v>
      </c>
      <c r="P373" t="s">
        <v>464</v>
      </c>
      <c r="Q373">
        <v>11.9</v>
      </c>
      <c r="R373">
        <v>11.8</v>
      </c>
      <c r="S373">
        <v>13</v>
      </c>
      <c r="T373">
        <v>13</v>
      </c>
      <c r="U373" s="17">
        <f t="shared" si="27"/>
        <v>11.849789029535867</v>
      </c>
      <c r="V373" s="17">
        <f t="shared" si="28"/>
        <v>13</v>
      </c>
      <c r="W373" s="2">
        <v>44482</v>
      </c>
      <c r="X373" t="s">
        <v>650</v>
      </c>
      <c r="Y373" t="s">
        <v>949</v>
      </c>
      <c r="AA373" s="17">
        <f t="shared" si="29"/>
        <v>0.7494173196704832</v>
      </c>
      <c r="AB373" s="17">
        <f t="shared" si="29"/>
        <v>4.8275862068964059E-2</v>
      </c>
    </row>
    <row r="374" spans="1:28" x14ac:dyDescent="0.35">
      <c r="A374" s="1">
        <v>20.399999999999999</v>
      </c>
      <c r="B374">
        <v>20</v>
      </c>
      <c r="C374" s="3">
        <v>4</v>
      </c>
      <c r="D374" s="3" t="s">
        <v>923</v>
      </c>
      <c r="E374">
        <v>9</v>
      </c>
      <c r="F374">
        <v>8.8000000000000007</v>
      </c>
      <c r="G374">
        <v>9</v>
      </c>
      <c r="H374">
        <v>8.6</v>
      </c>
      <c r="I374" s="17">
        <f t="shared" si="25"/>
        <v>8.8988764044943824</v>
      </c>
      <c r="J374" s="17">
        <f t="shared" si="26"/>
        <v>8.7954545454545467</v>
      </c>
      <c r="K374" s="2">
        <v>44335</v>
      </c>
      <c r="L374" t="s">
        <v>420</v>
      </c>
      <c r="O374" t="s">
        <v>443</v>
      </c>
      <c r="P374" t="s">
        <v>450</v>
      </c>
      <c r="Q374">
        <v>8.6999999999999993</v>
      </c>
      <c r="R374">
        <v>8.4</v>
      </c>
      <c r="S374">
        <v>8.5</v>
      </c>
      <c r="T374">
        <v>8.1999999999999993</v>
      </c>
      <c r="U374" s="17">
        <f t="shared" si="27"/>
        <v>8.5473684210526315</v>
      </c>
      <c r="V374" s="17">
        <f t="shared" si="28"/>
        <v>8.3473053892215567</v>
      </c>
      <c r="W374" s="2">
        <v>44482</v>
      </c>
      <c r="X374" t="s">
        <v>650</v>
      </c>
      <c r="AA374" s="17">
        <f t="shared" si="29"/>
        <v>0.35150798344175094</v>
      </c>
      <c r="AB374" s="17">
        <f t="shared" si="29"/>
        <v>0.44814915623299001</v>
      </c>
    </row>
    <row r="375" spans="1:28" x14ac:dyDescent="0.35">
      <c r="A375" s="1">
        <v>20.5</v>
      </c>
      <c r="B375">
        <v>20</v>
      </c>
      <c r="C375" s="3">
        <v>5</v>
      </c>
      <c r="D375" s="3" t="s">
        <v>923</v>
      </c>
      <c r="E375">
        <v>10.1</v>
      </c>
      <c r="F375">
        <v>10.1</v>
      </c>
      <c r="G375">
        <v>10.6</v>
      </c>
      <c r="H375">
        <v>10.5</v>
      </c>
      <c r="I375" s="17">
        <f t="shared" si="25"/>
        <v>10.1</v>
      </c>
      <c r="J375" s="17">
        <f t="shared" si="26"/>
        <v>10.549763033175356</v>
      </c>
      <c r="K375" s="2">
        <v>44335</v>
      </c>
      <c r="L375" t="s">
        <v>420</v>
      </c>
      <c r="M375" t="s">
        <v>950</v>
      </c>
      <c r="O375" t="s">
        <v>450</v>
      </c>
      <c r="P375" t="s">
        <v>450</v>
      </c>
      <c r="Q375">
        <v>10.1</v>
      </c>
      <c r="R375">
        <v>10.3</v>
      </c>
      <c r="S375">
        <v>11.1</v>
      </c>
      <c r="T375">
        <v>11</v>
      </c>
      <c r="U375" s="17">
        <f t="shared" si="27"/>
        <v>10.199019607843137</v>
      </c>
      <c r="V375" s="17">
        <f t="shared" si="28"/>
        <v>11.049773755656108</v>
      </c>
      <c r="W375" s="2">
        <v>44482</v>
      </c>
      <c r="X375" t="s">
        <v>650</v>
      </c>
      <c r="Y375" t="s">
        <v>951</v>
      </c>
      <c r="AA375" s="17">
        <f t="shared" si="29"/>
        <v>-9.9019607843137791E-2</v>
      </c>
      <c r="AB375" s="17">
        <f t="shared" si="29"/>
        <v>-0.50001072248075218</v>
      </c>
    </row>
    <row r="376" spans="1:28" x14ac:dyDescent="0.35">
      <c r="A376" s="1">
        <v>20.6</v>
      </c>
      <c r="B376">
        <v>20</v>
      </c>
      <c r="C376" s="3">
        <v>6</v>
      </c>
      <c r="D376" s="3" t="s">
        <v>923</v>
      </c>
      <c r="E376">
        <v>7.5</v>
      </c>
      <c r="F376">
        <v>7.1</v>
      </c>
      <c r="G376">
        <v>7.5</v>
      </c>
      <c r="H376">
        <v>7.3</v>
      </c>
      <c r="I376" s="17">
        <f t="shared" si="25"/>
        <v>7.2945205479452051</v>
      </c>
      <c r="J376" s="17">
        <f t="shared" si="26"/>
        <v>7.39864864864865</v>
      </c>
      <c r="K376" s="2">
        <v>44335</v>
      </c>
      <c r="L376" t="s">
        <v>420</v>
      </c>
      <c r="O376" t="s">
        <v>443</v>
      </c>
      <c r="P376" t="s">
        <v>924</v>
      </c>
      <c r="Q376">
        <v>7</v>
      </c>
      <c r="R376">
        <v>6.9</v>
      </c>
      <c r="S376">
        <v>6.6</v>
      </c>
      <c r="T376">
        <v>6.9</v>
      </c>
      <c r="U376" s="17">
        <f t="shared" si="27"/>
        <v>6.9496402877697836</v>
      </c>
      <c r="V376" s="17">
        <f t="shared" si="28"/>
        <v>6.7466666666666661</v>
      </c>
      <c r="W376" s="2">
        <v>44482</v>
      </c>
      <c r="X376" t="s">
        <v>650</v>
      </c>
      <c r="AA376" s="17">
        <f t="shared" si="29"/>
        <v>0.3448802601754215</v>
      </c>
      <c r="AB376" s="17">
        <f t="shared" si="29"/>
        <v>0.65198198198198387</v>
      </c>
    </row>
    <row r="377" spans="1:28" x14ac:dyDescent="0.35">
      <c r="A377" s="1">
        <v>20.7</v>
      </c>
      <c r="B377">
        <v>20</v>
      </c>
      <c r="C377" s="3">
        <v>7</v>
      </c>
      <c r="D377" s="3" t="s">
        <v>923</v>
      </c>
      <c r="E377">
        <v>8.1999999999999993</v>
      </c>
      <c r="F377">
        <v>7.9</v>
      </c>
      <c r="G377">
        <v>8</v>
      </c>
      <c r="H377">
        <v>7.8</v>
      </c>
      <c r="I377" s="17">
        <f t="shared" si="25"/>
        <v>8.047204968944099</v>
      </c>
      <c r="J377" s="17">
        <f t="shared" si="26"/>
        <v>7.8987341772151902</v>
      </c>
      <c r="K377" s="2">
        <v>44335</v>
      </c>
      <c r="L377" t="s">
        <v>420</v>
      </c>
      <c r="M377" t="s">
        <v>653</v>
      </c>
      <c r="O377" t="s">
        <v>443</v>
      </c>
      <c r="P377" t="s">
        <v>443</v>
      </c>
      <c r="Q377">
        <v>7.8</v>
      </c>
      <c r="R377">
        <v>8</v>
      </c>
      <c r="S377">
        <v>7.9</v>
      </c>
      <c r="T377">
        <v>8.1</v>
      </c>
      <c r="U377" s="17">
        <f t="shared" si="27"/>
        <v>7.8987341772151902</v>
      </c>
      <c r="V377" s="17">
        <f t="shared" si="28"/>
        <v>7.9987500000000002</v>
      </c>
      <c r="W377" s="2">
        <v>44482</v>
      </c>
      <c r="X377" t="s">
        <v>650</v>
      </c>
      <c r="Y377" t="s">
        <v>653</v>
      </c>
      <c r="AA377" s="17">
        <f t="shared" si="29"/>
        <v>0.14847079172890876</v>
      </c>
      <c r="AB377" s="17">
        <f t="shared" si="29"/>
        <v>-0.10001582278481003</v>
      </c>
    </row>
    <row r="378" spans="1:28" x14ac:dyDescent="0.35">
      <c r="A378" s="1">
        <v>20.8</v>
      </c>
      <c r="B378">
        <v>20</v>
      </c>
      <c r="C378" s="3">
        <v>8</v>
      </c>
      <c r="D378" s="3" t="s">
        <v>923</v>
      </c>
      <c r="E378">
        <v>9.5</v>
      </c>
      <c r="F378">
        <v>9.1999999999999993</v>
      </c>
      <c r="G378">
        <v>9.1</v>
      </c>
      <c r="H378">
        <v>9.1</v>
      </c>
      <c r="I378" s="17">
        <f t="shared" si="25"/>
        <v>9.3475935828877006</v>
      </c>
      <c r="J378" s="17">
        <f t="shared" si="26"/>
        <v>9.1</v>
      </c>
      <c r="K378" s="2">
        <v>44335</v>
      </c>
      <c r="L378" t="s">
        <v>420</v>
      </c>
      <c r="O378" t="s">
        <v>450</v>
      </c>
      <c r="P378" t="s">
        <v>450</v>
      </c>
      <c r="Q378">
        <v>9.5</v>
      </c>
      <c r="R378">
        <v>9.5</v>
      </c>
      <c r="S378">
        <v>8.9</v>
      </c>
      <c r="T378">
        <v>8.9</v>
      </c>
      <c r="U378" s="17">
        <f t="shared" si="27"/>
        <v>9.5</v>
      </c>
      <c r="V378" s="17">
        <f t="shared" si="28"/>
        <v>8.9</v>
      </c>
      <c r="W378" s="2">
        <v>44482</v>
      </c>
      <c r="X378" t="s">
        <v>650</v>
      </c>
      <c r="AA378" s="17">
        <f t="shared" si="29"/>
        <v>-0.15240641711229941</v>
      </c>
      <c r="AB378" s="17">
        <f t="shared" si="29"/>
        <v>0.19999999999999929</v>
      </c>
    </row>
    <row r="379" spans="1:28" x14ac:dyDescent="0.35">
      <c r="A379" s="1">
        <v>20.9</v>
      </c>
      <c r="B379">
        <v>20</v>
      </c>
      <c r="C379" s="3">
        <v>9</v>
      </c>
      <c r="D379" s="3" t="s">
        <v>923</v>
      </c>
      <c r="E379">
        <v>9.5</v>
      </c>
      <c r="F379">
        <v>9.3000000000000007</v>
      </c>
      <c r="G379">
        <v>9.1</v>
      </c>
      <c r="H379">
        <v>9.1999999999999993</v>
      </c>
      <c r="I379" s="17">
        <f t="shared" si="25"/>
        <v>9.3989361702127674</v>
      </c>
      <c r="J379" s="17">
        <f t="shared" si="26"/>
        <v>9.1497267759562835</v>
      </c>
      <c r="K379" s="2">
        <v>44335</v>
      </c>
      <c r="L379" t="s">
        <v>420</v>
      </c>
      <c r="M379" t="s">
        <v>952</v>
      </c>
      <c r="O379" t="s">
        <v>924</v>
      </c>
      <c r="P379" t="s">
        <v>924</v>
      </c>
      <c r="Q379">
        <v>9.4</v>
      </c>
      <c r="R379">
        <v>9.1</v>
      </c>
      <c r="S379">
        <v>9.4</v>
      </c>
      <c r="T379">
        <v>9.3000000000000007</v>
      </c>
      <c r="U379" s="17">
        <f t="shared" si="27"/>
        <v>9.2475675675675681</v>
      </c>
      <c r="V379" s="17">
        <f t="shared" si="28"/>
        <v>9.3497326203208555</v>
      </c>
      <c r="W379" s="2">
        <v>44482</v>
      </c>
      <c r="X379" t="s">
        <v>650</v>
      </c>
      <c r="AA379" s="17">
        <f t="shared" si="29"/>
        <v>0.15136860264519925</v>
      </c>
      <c r="AB379" s="17">
        <f t="shared" si="29"/>
        <v>-0.20000584436457203</v>
      </c>
    </row>
    <row r="380" spans="1:28" x14ac:dyDescent="0.35">
      <c r="A380" s="1" t="s">
        <v>953</v>
      </c>
      <c r="B380">
        <v>20</v>
      </c>
      <c r="C380">
        <v>10</v>
      </c>
      <c r="D380" s="3" t="s">
        <v>923</v>
      </c>
      <c r="E380">
        <v>9.1</v>
      </c>
      <c r="F380">
        <v>8.9</v>
      </c>
      <c r="G380">
        <v>8.6999999999999993</v>
      </c>
      <c r="H380">
        <v>8.6</v>
      </c>
      <c r="I380" s="17">
        <f t="shared" si="25"/>
        <v>8.9988888888888887</v>
      </c>
      <c r="J380" s="17">
        <f t="shared" si="26"/>
        <v>8.6497109826589593</v>
      </c>
      <c r="K380" s="2">
        <v>44335</v>
      </c>
      <c r="L380" t="s">
        <v>420</v>
      </c>
      <c r="O380" t="s">
        <v>924</v>
      </c>
      <c r="P380" t="s">
        <v>443</v>
      </c>
      <c r="Q380">
        <v>9</v>
      </c>
      <c r="R380">
        <v>8.8000000000000007</v>
      </c>
      <c r="S380">
        <v>8.8000000000000007</v>
      </c>
      <c r="T380">
        <v>8.6</v>
      </c>
      <c r="U380" s="17">
        <f t="shared" si="27"/>
        <v>8.8988764044943824</v>
      </c>
      <c r="V380" s="17">
        <f t="shared" si="28"/>
        <v>8.6988505747126439</v>
      </c>
      <c r="W380" s="2">
        <v>44482</v>
      </c>
      <c r="X380" t="s">
        <v>650</v>
      </c>
      <c r="AA380" s="17">
        <f t="shared" si="29"/>
        <v>0.10001248439450627</v>
      </c>
      <c r="AB380" s="17">
        <f t="shared" si="29"/>
        <v>-4.9139592053684567E-2</v>
      </c>
    </row>
    <row r="381" spans="1:28" x14ac:dyDescent="0.35">
      <c r="A381" s="1">
        <v>20.11</v>
      </c>
      <c r="B381">
        <v>20</v>
      </c>
      <c r="C381">
        <v>11</v>
      </c>
      <c r="D381" s="3" t="s">
        <v>923</v>
      </c>
      <c r="E381">
        <v>9</v>
      </c>
      <c r="F381">
        <v>9.1</v>
      </c>
      <c r="G381">
        <v>9.1999999999999993</v>
      </c>
      <c r="H381">
        <v>9</v>
      </c>
      <c r="I381" s="17">
        <f t="shared" si="25"/>
        <v>9.0497237569060776</v>
      </c>
      <c r="J381" s="17">
        <f t="shared" si="26"/>
        <v>9.0989010989010985</v>
      </c>
      <c r="K381" s="2">
        <v>44335</v>
      </c>
      <c r="L381" t="s">
        <v>420</v>
      </c>
      <c r="O381" t="s">
        <v>443</v>
      </c>
      <c r="P381" t="s">
        <v>443</v>
      </c>
      <c r="Q381">
        <v>8.9</v>
      </c>
      <c r="R381">
        <v>9.1999999999999993</v>
      </c>
      <c r="S381">
        <v>9.3000000000000007</v>
      </c>
      <c r="T381">
        <v>9.1999999999999993</v>
      </c>
      <c r="U381" s="17">
        <f t="shared" si="27"/>
        <v>9.0475138121546959</v>
      </c>
      <c r="V381" s="17">
        <f t="shared" si="28"/>
        <v>9.2497297297297294</v>
      </c>
      <c r="W381" s="2">
        <v>44482</v>
      </c>
      <c r="X381" t="s">
        <v>650</v>
      </c>
      <c r="Y381" t="s">
        <v>954</v>
      </c>
      <c r="AA381" s="17">
        <f t="shared" si="29"/>
        <v>2.2099447513816983E-3</v>
      </c>
      <c r="AB381" s="17">
        <f t="shared" si="29"/>
        <v>-0.15082863082863085</v>
      </c>
    </row>
    <row r="382" spans="1:28" x14ac:dyDescent="0.35">
      <c r="A382" s="1">
        <v>20.12</v>
      </c>
      <c r="B382">
        <v>20</v>
      </c>
      <c r="C382">
        <v>12</v>
      </c>
      <c r="D382" s="3" t="s">
        <v>923</v>
      </c>
      <c r="E382">
        <v>9.4</v>
      </c>
      <c r="F382">
        <v>9.1999999999999993</v>
      </c>
      <c r="G382">
        <v>9.4</v>
      </c>
      <c r="H382">
        <v>9.5</v>
      </c>
      <c r="I382" s="17">
        <f t="shared" si="25"/>
        <v>9.2989247311827938</v>
      </c>
      <c r="J382" s="17">
        <f t="shared" si="26"/>
        <v>9.4497354497354511</v>
      </c>
      <c r="K382" s="2">
        <v>44335</v>
      </c>
      <c r="L382" t="s">
        <v>420</v>
      </c>
      <c r="O382" t="s">
        <v>450</v>
      </c>
      <c r="P382" t="s">
        <v>450</v>
      </c>
      <c r="Q382">
        <v>8.5</v>
      </c>
      <c r="R382">
        <v>8.1</v>
      </c>
      <c r="S382">
        <v>8.9</v>
      </c>
      <c r="T382">
        <v>8.6</v>
      </c>
      <c r="U382" s="17">
        <f t="shared" si="27"/>
        <v>8.2951807228915655</v>
      </c>
      <c r="V382" s="17">
        <f t="shared" si="28"/>
        <v>8.7474285714285713</v>
      </c>
      <c r="W382" s="2">
        <v>44482</v>
      </c>
      <c r="X382" t="s">
        <v>650</v>
      </c>
      <c r="AA382" s="17">
        <f t="shared" si="29"/>
        <v>1.0037440082912283</v>
      </c>
      <c r="AB382" s="17">
        <f t="shared" si="29"/>
        <v>0.70230687830687977</v>
      </c>
    </row>
    <row r="383" spans="1:28" x14ac:dyDescent="0.35">
      <c r="A383" s="1">
        <v>20.13</v>
      </c>
      <c r="B383">
        <v>20</v>
      </c>
      <c r="C383">
        <v>13</v>
      </c>
      <c r="D383" s="3" t="s">
        <v>923</v>
      </c>
      <c r="E383">
        <v>9.6</v>
      </c>
      <c r="F383">
        <v>9.6</v>
      </c>
      <c r="G383">
        <v>10.1</v>
      </c>
      <c r="H383">
        <v>10</v>
      </c>
      <c r="I383" s="17">
        <f t="shared" si="25"/>
        <v>9.6</v>
      </c>
      <c r="J383" s="17">
        <f t="shared" si="26"/>
        <v>10.049751243781094</v>
      </c>
      <c r="K383" s="2">
        <v>44335</v>
      </c>
      <c r="L383" t="s">
        <v>420</v>
      </c>
      <c r="M383" t="s">
        <v>955</v>
      </c>
      <c r="O383" t="s">
        <v>924</v>
      </c>
      <c r="P383" t="s">
        <v>924</v>
      </c>
      <c r="Q383">
        <v>10.7</v>
      </c>
      <c r="R383">
        <v>10.5</v>
      </c>
      <c r="S383">
        <v>10.7</v>
      </c>
      <c r="T383">
        <v>11</v>
      </c>
      <c r="U383" s="17">
        <f t="shared" si="27"/>
        <v>10.599056603773585</v>
      </c>
      <c r="V383" s="17">
        <f t="shared" si="28"/>
        <v>10.847926267281105</v>
      </c>
      <c r="W383" s="2">
        <v>44482</v>
      </c>
      <c r="X383" t="s">
        <v>650</v>
      </c>
      <c r="Y383" t="s">
        <v>653</v>
      </c>
      <c r="AA383" s="19">
        <f t="shared" si="29"/>
        <v>-0.99905660377358529</v>
      </c>
      <c r="AB383" s="19">
        <f t="shared" si="29"/>
        <v>-0.79817502350001135</v>
      </c>
    </row>
    <row r="384" spans="1:28" x14ac:dyDescent="0.35">
      <c r="A384" s="1">
        <v>20.14</v>
      </c>
      <c r="B384">
        <v>20</v>
      </c>
      <c r="C384">
        <v>14</v>
      </c>
      <c r="D384" s="3" t="s">
        <v>923</v>
      </c>
      <c r="E384">
        <v>9.1</v>
      </c>
      <c r="F384">
        <v>9</v>
      </c>
      <c r="G384">
        <v>9</v>
      </c>
      <c r="H384">
        <v>9</v>
      </c>
      <c r="I384" s="17">
        <f t="shared" si="25"/>
        <v>9.0497237569060776</v>
      </c>
      <c r="J384" s="17">
        <f t="shared" si="26"/>
        <v>9</v>
      </c>
      <c r="K384" s="2">
        <v>44335</v>
      </c>
      <c r="L384" t="s">
        <v>420</v>
      </c>
      <c r="O384" t="s">
        <v>924</v>
      </c>
      <c r="P384" t="s">
        <v>443</v>
      </c>
      <c r="Q384">
        <v>8.1999999999999993</v>
      </c>
      <c r="R384">
        <v>8.4</v>
      </c>
      <c r="S384">
        <v>8.4</v>
      </c>
      <c r="T384">
        <v>8.6</v>
      </c>
      <c r="U384" s="17">
        <f t="shared" si="27"/>
        <v>8.298795180722891</v>
      </c>
      <c r="V384" s="17">
        <f t="shared" si="28"/>
        <v>8.498823529411764</v>
      </c>
      <c r="W384" s="2">
        <v>44482</v>
      </c>
      <c r="X384" t="s">
        <v>650</v>
      </c>
      <c r="Y384" t="s">
        <v>665</v>
      </c>
      <c r="AA384" s="17">
        <f t="shared" si="29"/>
        <v>0.75092857618318654</v>
      </c>
      <c r="AB384" s="17">
        <f t="shared" si="29"/>
        <v>0.501176470588236</v>
      </c>
    </row>
    <row r="385" spans="1:28" x14ac:dyDescent="0.35">
      <c r="A385" s="1">
        <v>20.149999999999999</v>
      </c>
      <c r="B385">
        <v>20</v>
      </c>
      <c r="C385">
        <v>15</v>
      </c>
      <c r="D385" s="3" t="s">
        <v>923</v>
      </c>
      <c r="E385">
        <v>11.1</v>
      </c>
      <c r="F385">
        <v>11.1</v>
      </c>
      <c r="G385">
        <v>11.1</v>
      </c>
      <c r="H385">
        <v>10.9</v>
      </c>
      <c r="I385" s="17">
        <f t="shared" si="25"/>
        <v>11.1</v>
      </c>
      <c r="J385" s="17">
        <f t="shared" si="26"/>
        <v>10.99909090909091</v>
      </c>
      <c r="K385" s="2">
        <v>44335</v>
      </c>
      <c r="L385" t="s">
        <v>420</v>
      </c>
      <c r="M385" t="s">
        <v>660</v>
      </c>
      <c r="O385" t="s">
        <v>443</v>
      </c>
      <c r="P385" t="s">
        <v>443</v>
      </c>
      <c r="Q385">
        <v>10.5</v>
      </c>
      <c r="R385">
        <v>10.4</v>
      </c>
      <c r="S385">
        <v>10.4</v>
      </c>
      <c r="T385">
        <v>10.199999999999999</v>
      </c>
      <c r="U385" s="17">
        <f t="shared" si="27"/>
        <v>10.44976076555024</v>
      </c>
      <c r="V385" s="17">
        <f t="shared" si="28"/>
        <v>10.299029126213592</v>
      </c>
      <c r="W385" s="2">
        <v>44482</v>
      </c>
      <c r="X385" t="s">
        <v>650</v>
      </c>
      <c r="AA385" s="17">
        <f t="shared" si="29"/>
        <v>0.65023923444976006</v>
      </c>
      <c r="AB385" s="17">
        <f t="shared" si="29"/>
        <v>0.70006178287731835</v>
      </c>
    </row>
    <row r="386" spans="1:28" x14ac:dyDescent="0.35">
      <c r="A386" s="1">
        <v>20.16</v>
      </c>
      <c r="B386">
        <v>20</v>
      </c>
      <c r="C386">
        <v>16</v>
      </c>
      <c r="D386" s="3" t="s">
        <v>923</v>
      </c>
      <c r="E386">
        <v>6.5</v>
      </c>
      <c r="F386">
        <v>6.6</v>
      </c>
      <c r="G386">
        <v>6.6</v>
      </c>
      <c r="H386">
        <v>6.6</v>
      </c>
      <c r="I386" s="17">
        <f t="shared" si="25"/>
        <v>6.5496183206106871</v>
      </c>
      <c r="J386" s="17">
        <f t="shared" si="26"/>
        <v>6.6</v>
      </c>
      <c r="K386" s="2">
        <v>44335</v>
      </c>
      <c r="L386" t="s">
        <v>420</v>
      </c>
      <c r="M386" t="s">
        <v>755</v>
      </c>
      <c r="O386" t="s">
        <v>464</v>
      </c>
      <c r="P386" t="s">
        <v>464</v>
      </c>
      <c r="Q386">
        <v>6.6</v>
      </c>
      <c r="R386">
        <v>6.2</v>
      </c>
      <c r="S386">
        <v>6.2</v>
      </c>
      <c r="T386">
        <v>6.4</v>
      </c>
      <c r="U386" s="17">
        <f t="shared" si="27"/>
        <v>6.3937499999999998</v>
      </c>
      <c r="V386" s="17">
        <f t="shared" si="28"/>
        <v>6.2984126984126991</v>
      </c>
      <c r="W386" s="2">
        <v>44482</v>
      </c>
      <c r="X386" t="s">
        <v>650</v>
      </c>
      <c r="Y386" t="s">
        <v>755</v>
      </c>
      <c r="AA386" s="17">
        <f t="shared" si="29"/>
        <v>0.15586832061068723</v>
      </c>
      <c r="AB386" s="17">
        <f t="shared" si="29"/>
        <v>0.30158730158730052</v>
      </c>
    </row>
    <row r="387" spans="1:28" x14ac:dyDescent="0.35">
      <c r="A387" s="1">
        <v>21.1</v>
      </c>
      <c r="B387">
        <v>21</v>
      </c>
      <c r="C387">
        <v>1</v>
      </c>
      <c r="D387" s="3" t="s">
        <v>923</v>
      </c>
      <c r="E387">
        <v>9.3000000000000007</v>
      </c>
      <c r="F387">
        <v>9.1</v>
      </c>
      <c r="G387">
        <v>9.1999999999999993</v>
      </c>
      <c r="H387">
        <v>8.9</v>
      </c>
      <c r="I387" s="17">
        <f t="shared" ref="I387:I450" si="30">HARMEAN(E387,F387)</f>
        <v>9.198913043478262</v>
      </c>
      <c r="J387" s="17">
        <f t="shared" ref="J387:J450" si="31">HARMEAN(G387,H387)</f>
        <v>9.0475138121546959</v>
      </c>
      <c r="K387" s="2">
        <v>44335</v>
      </c>
      <c r="L387" t="s">
        <v>420</v>
      </c>
      <c r="O387" t="s">
        <v>443</v>
      </c>
      <c r="P387" t="s">
        <v>924</v>
      </c>
      <c r="Q387">
        <v>9.5</v>
      </c>
      <c r="R387">
        <v>9.4</v>
      </c>
      <c r="S387">
        <v>9.4</v>
      </c>
      <c r="T387">
        <v>9.8000000000000007</v>
      </c>
      <c r="U387" s="17">
        <f t="shared" ref="U387:U450" si="32">IFERROR(HARMEAN(Q387,R387),"")</f>
        <v>9.4497354497354511</v>
      </c>
      <c r="V387" s="17">
        <f t="shared" ref="V387:V450" si="33">IFERROR(HARMEAN(S387,T387),"")</f>
        <v>9.5958333333333332</v>
      </c>
      <c r="W387" s="2">
        <v>44482</v>
      </c>
      <c r="X387" t="s">
        <v>650</v>
      </c>
      <c r="Y387" t="s">
        <v>657</v>
      </c>
      <c r="AA387" s="17">
        <f t="shared" ref="AA387:AB450" si="34">IFERROR(I387-U387,"")</f>
        <v>-0.2508224062571891</v>
      </c>
      <c r="AB387" s="17">
        <f t="shared" si="34"/>
        <v>-0.54831952117863736</v>
      </c>
    </row>
    <row r="388" spans="1:28" x14ac:dyDescent="0.35">
      <c r="A388" s="1">
        <v>21.2</v>
      </c>
      <c r="B388">
        <v>21</v>
      </c>
      <c r="C388">
        <v>2</v>
      </c>
      <c r="D388" s="3" t="s">
        <v>923</v>
      </c>
      <c r="E388">
        <v>10.3</v>
      </c>
      <c r="F388">
        <v>10.3</v>
      </c>
      <c r="G388">
        <v>11.2</v>
      </c>
      <c r="H388">
        <v>11.2</v>
      </c>
      <c r="I388" s="17">
        <f t="shared" si="30"/>
        <v>10.3</v>
      </c>
      <c r="J388" s="17">
        <f t="shared" si="31"/>
        <v>11.2</v>
      </c>
      <c r="K388" s="2">
        <v>44335</v>
      </c>
      <c r="L388" t="s">
        <v>420</v>
      </c>
      <c r="O388" t="s">
        <v>924</v>
      </c>
      <c r="P388" t="s">
        <v>929</v>
      </c>
      <c r="Q388">
        <v>10.7</v>
      </c>
      <c r="R388">
        <v>10.6</v>
      </c>
      <c r="S388">
        <v>11.1</v>
      </c>
      <c r="T388">
        <v>11.2</v>
      </c>
      <c r="U388" s="17">
        <f t="shared" si="32"/>
        <v>10.649765258215961</v>
      </c>
      <c r="V388" s="17">
        <f t="shared" si="33"/>
        <v>11.149775784753363</v>
      </c>
      <c r="W388" s="2">
        <v>44482</v>
      </c>
      <c r="X388" t="s">
        <v>650</v>
      </c>
      <c r="AA388" s="17">
        <f t="shared" si="34"/>
        <v>-0.34976525821596027</v>
      </c>
      <c r="AB388" s="17">
        <f t="shared" si="34"/>
        <v>5.0224215246636561E-2</v>
      </c>
    </row>
    <row r="389" spans="1:28" x14ac:dyDescent="0.35">
      <c r="A389" s="1">
        <v>21.3</v>
      </c>
      <c r="B389">
        <v>21</v>
      </c>
      <c r="C389">
        <v>3</v>
      </c>
      <c r="D389" s="3" t="s">
        <v>923</v>
      </c>
      <c r="E389">
        <v>9.5</v>
      </c>
      <c r="F389">
        <v>9.3000000000000007</v>
      </c>
      <c r="G389">
        <v>9.4</v>
      </c>
      <c r="H389">
        <v>9.3000000000000007</v>
      </c>
      <c r="I389" s="17">
        <f t="shared" si="30"/>
        <v>9.3989361702127674</v>
      </c>
      <c r="J389" s="17">
        <f t="shared" si="31"/>
        <v>9.3497326203208555</v>
      </c>
      <c r="K389" s="2">
        <v>44335</v>
      </c>
      <c r="L389" t="s">
        <v>420</v>
      </c>
      <c r="O389" t="s">
        <v>929</v>
      </c>
      <c r="P389" t="s">
        <v>454</v>
      </c>
      <c r="Q389">
        <v>9.4</v>
      </c>
      <c r="R389">
        <v>9.4</v>
      </c>
      <c r="S389">
        <v>8.8000000000000007</v>
      </c>
      <c r="T389">
        <v>9</v>
      </c>
      <c r="U389" s="17">
        <f t="shared" si="32"/>
        <v>9.4</v>
      </c>
      <c r="V389" s="17">
        <f t="shared" si="33"/>
        <v>8.8988764044943824</v>
      </c>
      <c r="W389" s="2">
        <v>44482</v>
      </c>
      <c r="X389" t="s">
        <v>650</v>
      </c>
      <c r="Y389" t="s">
        <v>895</v>
      </c>
      <c r="AA389" s="17">
        <f t="shared" si="34"/>
        <v>-1.0638297872329616E-3</v>
      </c>
      <c r="AB389" s="17">
        <f t="shared" si="34"/>
        <v>0.45085621582647306</v>
      </c>
    </row>
    <row r="390" spans="1:28" x14ac:dyDescent="0.35">
      <c r="A390" s="1">
        <v>21.4</v>
      </c>
      <c r="B390">
        <v>21</v>
      </c>
      <c r="C390" s="3">
        <v>4</v>
      </c>
      <c r="D390" s="3" t="s">
        <v>923</v>
      </c>
      <c r="E390">
        <v>9.5</v>
      </c>
      <c r="F390">
        <v>9.1999999999999993</v>
      </c>
      <c r="G390">
        <v>9.1999999999999993</v>
      </c>
      <c r="H390">
        <v>9.1999999999999993</v>
      </c>
      <c r="I390" s="17">
        <f t="shared" si="30"/>
        <v>9.3475935828877006</v>
      </c>
      <c r="J390" s="17">
        <f t="shared" si="31"/>
        <v>9.1999999999999993</v>
      </c>
      <c r="K390" s="2">
        <v>44335</v>
      </c>
      <c r="L390" t="s">
        <v>420</v>
      </c>
      <c r="O390" t="s">
        <v>454</v>
      </c>
      <c r="P390" t="s">
        <v>454</v>
      </c>
      <c r="Q390">
        <v>9.3000000000000007</v>
      </c>
      <c r="R390">
        <v>9.1</v>
      </c>
      <c r="S390">
        <v>9.1</v>
      </c>
      <c r="T390">
        <v>8.9</v>
      </c>
      <c r="U390" s="17">
        <f t="shared" si="32"/>
        <v>9.198913043478262</v>
      </c>
      <c r="V390" s="17">
        <f t="shared" si="33"/>
        <v>8.9988888888888887</v>
      </c>
      <c r="W390" s="2">
        <v>44482</v>
      </c>
      <c r="X390" t="s">
        <v>650</v>
      </c>
      <c r="AA390" s="17">
        <f t="shared" si="34"/>
        <v>0.14868053940943859</v>
      </c>
      <c r="AB390" s="17">
        <f t="shared" si="34"/>
        <v>0.20111111111111057</v>
      </c>
    </row>
    <row r="391" spans="1:28" x14ac:dyDescent="0.35">
      <c r="A391" s="1">
        <v>21.5</v>
      </c>
      <c r="B391">
        <v>21</v>
      </c>
      <c r="C391" s="3">
        <v>5</v>
      </c>
      <c r="D391" s="3" t="s">
        <v>923</v>
      </c>
      <c r="E391">
        <v>8.8000000000000007</v>
      </c>
      <c r="F391">
        <v>8.9</v>
      </c>
      <c r="G391">
        <v>8.4</v>
      </c>
      <c r="H391">
        <v>8.3000000000000007</v>
      </c>
      <c r="I391" s="17">
        <f t="shared" si="30"/>
        <v>8.8497175141242934</v>
      </c>
      <c r="J391" s="17">
        <f t="shared" si="31"/>
        <v>8.3497005988023965</v>
      </c>
      <c r="K391" s="2">
        <v>44335</v>
      </c>
      <c r="L391" t="s">
        <v>420</v>
      </c>
      <c r="O391" t="s">
        <v>924</v>
      </c>
      <c r="P391" t="s">
        <v>924</v>
      </c>
      <c r="Q391">
        <v>8.5</v>
      </c>
      <c r="R391">
        <v>8.5</v>
      </c>
      <c r="S391">
        <v>8.5</v>
      </c>
      <c r="T391">
        <v>8.3000000000000007</v>
      </c>
      <c r="U391" s="17">
        <f t="shared" si="32"/>
        <v>8.5</v>
      </c>
      <c r="V391" s="17">
        <f t="shared" si="33"/>
        <v>8.3988095238095255</v>
      </c>
      <c r="W391" s="2">
        <v>44482</v>
      </c>
      <c r="X391" t="s">
        <v>650</v>
      </c>
      <c r="AA391" s="17">
        <f t="shared" si="34"/>
        <v>0.34971751412429342</v>
      </c>
      <c r="AB391" s="17">
        <f t="shared" si="34"/>
        <v>-4.9108925007129045E-2</v>
      </c>
    </row>
    <row r="392" spans="1:28" x14ac:dyDescent="0.35">
      <c r="A392" s="1">
        <v>21.6</v>
      </c>
      <c r="B392">
        <v>21</v>
      </c>
      <c r="C392" s="3">
        <v>6</v>
      </c>
      <c r="D392" s="3" t="s">
        <v>923</v>
      </c>
      <c r="E392">
        <v>8.5</v>
      </c>
      <c r="F392">
        <v>8.6</v>
      </c>
      <c r="G392">
        <v>8.1999999999999993</v>
      </c>
      <c r="H392">
        <v>8</v>
      </c>
      <c r="I392" s="17">
        <f t="shared" si="30"/>
        <v>8.5497076023391809</v>
      </c>
      <c r="J392" s="17">
        <f t="shared" si="31"/>
        <v>8.0987654320987659</v>
      </c>
      <c r="K392" s="2">
        <v>44335</v>
      </c>
      <c r="L392" t="s">
        <v>420</v>
      </c>
      <c r="O392" t="s">
        <v>929</v>
      </c>
      <c r="P392" t="s">
        <v>924</v>
      </c>
      <c r="Q392">
        <v>7.3</v>
      </c>
      <c r="R392">
        <v>7.1</v>
      </c>
      <c r="S392">
        <v>7.8</v>
      </c>
      <c r="T392">
        <v>7.5</v>
      </c>
      <c r="U392" s="17">
        <f t="shared" si="32"/>
        <v>7.1986111111111102</v>
      </c>
      <c r="V392" s="17">
        <f t="shared" si="33"/>
        <v>7.6470588235294112</v>
      </c>
      <c r="W392" s="2">
        <v>44482</v>
      </c>
      <c r="X392" t="s">
        <v>650</v>
      </c>
      <c r="Y392" t="s">
        <v>956</v>
      </c>
      <c r="AA392" s="17">
        <f t="shared" si="34"/>
        <v>1.3510964912280707</v>
      </c>
      <c r="AB392" s="17">
        <f t="shared" si="34"/>
        <v>0.45170660856935463</v>
      </c>
    </row>
    <row r="393" spans="1:28" x14ac:dyDescent="0.35">
      <c r="A393" s="1">
        <v>21.7</v>
      </c>
      <c r="B393">
        <v>21</v>
      </c>
      <c r="C393" s="3">
        <v>7</v>
      </c>
      <c r="D393" s="3" t="s">
        <v>923</v>
      </c>
      <c r="E393">
        <v>10.5</v>
      </c>
      <c r="F393">
        <v>10.1</v>
      </c>
      <c r="G393">
        <v>10.4</v>
      </c>
      <c r="H393">
        <v>10</v>
      </c>
      <c r="I393" s="17">
        <f t="shared" si="30"/>
        <v>10.296116504854369</v>
      </c>
      <c r="J393" s="17">
        <f t="shared" si="31"/>
        <v>10.196078431372548</v>
      </c>
      <c r="K393" s="2">
        <v>44335</v>
      </c>
      <c r="L393" t="s">
        <v>420</v>
      </c>
      <c r="M393" t="s">
        <v>957</v>
      </c>
      <c r="O393" t="s">
        <v>929</v>
      </c>
      <c r="P393" t="s">
        <v>929</v>
      </c>
      <c r="Q393">
        <v>10.4</v>
      </c>
      <c r="R393">
        <v>10.199999999999999</v>
      </c>
      <c r="S393">
        <v>9.6</v>
      </c>
      <c r="T393">
        <v>9.6</v>
      </c>
      <c r="U393" s="17">
        <f t="shared" si="32"/>
        <v>10.299029126213592</v>
      </c>
      <c r="V393" s="17">
        <f t="shared" si="33"/>
        <v>9.6</v>
      </c>
      <c r="W393" s="2">
        <v>44482</v>
      </c>
      <c r="X393" t="s">
        <v>650</v>
      </c>
      <c r="Y393" t="s">
        <v>958</v>
      </c>
      <c r="AA393" s="17">
        <f t="shared" si="34"/>
        <v>-2.9126213592221006E-3</v>
      </c>
      <c r="AB393" s="17">
        <f t="shared" si="34"/>
        <v>0.59607843137254868</v>
      </c>
    </row>
    <row r="394" spans="1:28" x14ac:dyDescent="0.35">
      <c r="A394" s="1">
        <v>21.8</v>
      </c>
      <c r="B394">
        <v>21</v>
      </c>
      <c r="C394" s="3">
        <v>8</v>
      </c>
      <c r="D394" s="3" t="s">
        <v>923</v>
      </c>
      <c r="E394">
        <v>10.199999999999999</v>
      </c>
      <c r="F394">
        <v>9.8000000000000007</v>
      </c>
      <c r="G394">
        <v>10.199999999999999</v>
      </c>
      <c r="H394">
        <v>9.9</v>
      </c>
      <c r="I394" s="17">
        <f t="shared" si="30"/>
        <v>9.9960000000000004</v>
      </c>
      <c r="J394" s="17">
        <f t="shared" si="31"/>
        <v>10.047761194029849</v>
      </c>
      <c r="K394" s="2">
        <v>44335</v>
      </c>
      <c r="L394" t="s">
        <v>420</v>
      </c>
      <c r="O394" t="s">
        <v>929</v>
      </c>
      <c r="P394" t="s">
        <v>929</v>
      </c>
      <c r="Q394">
        <v>9.1999999999999993</v>
      </c>
      <c r="R394">
        <v>9</v>
      </c>
      <c r="S394">
        <v>9.1999999999999993</v>
      </c>
      <c r="T394">
        <v>9.1999999999999993</v>
      </c>
      <c r="U394" s="17">
        <f t="shared" si="32"/>
        <v>9.0989010989010985</v>
      </c>
      <c r="V394" s="17">
        <f t="shared" si="33"/>
        <v>9.1999999999999993</v>
      </c>
      <c r="W394" s="2">
        <v>44482</v>
      </c>
      <c r="X394" t="s">
        <v>650</v>
      </c>
      <c r="Y394" t="s">
        <v>959</v>
      </c>
      <c r="AA394" s="17">
        <f t="shared" si="34"/>
        <v>0.89709890109890189</v>
      </c>
      <c r="AB394" s="17">
        <f t="shared" si="34"/>
        <v>0.84776119402985017</v>
      </c>
    </row>
    <row r="395" spans="1:28" x14ac:dyDescent="0.35">
      <c r="A395" s="1">
        <v>21.9</v>
      </c>
      <c r="B395">
        <v>21</v>
      </c>
      <c r="C395" s="3">
        <v>9</v>
      </c>
      <c r="D395" s="3" t="s">
        <v>923</v>
      </c>
      <c r="E395">
        <v>8.6999999999999993</v>
      </c>
      <c r="F395">
        <v>8.4</v>
      </c>
      <c r="G395">
        <v>9.1</v>
      </c>
      <c r="H395">
        <v>9</v>
      </c>
      <c r="I395" s="17">
        <f t="shared" si="30"/>
        <v>8.5473684210526315</v>
      </c>
      <c r="J395" s="17">
        <f t="shared" si="31"/>
        <v>9.0497237569060776</v>
      </c>
      <c r="K395" s="2">
        <v>44335</v>
      </c>
      <c r="L395" t="s">
        <v>420</v>
      </c>
      <c r="M395" t="s">
        <v>960</v>
      </c>
      <c r="O395" t="s">
        <v>450</v>
      </c>
      <c r="P395" t="s">
        <v>450</v>
      </c>
      <c r="Q395">
        <v>8.5</v>
      </c>
      <c r="R395">
        <v>8.6</v>
      </c>
      <c r="S395">
        <v>8.4</v>
      </c>
      <c r="T395">
        <v>8.8000000000000007</v>
      </c>
      <c r="U395" s="17">
        <f t="shared" si="32"/>
        <v>8.5497076023391809</v>
      </c>
      <c r="V395" s="17">
        <f t="shared" si="33"/>
        <v>8.5953488372093041</v>
      </c>
      <c r="W395" s="2">
        <v>44482</v>
      </c>
      <c r="X395" t="s">
        <v>650</v>
      </c>
      <c r="Y395" t="s">
        <v>653</v>
      </c>
      <c r="AA395" s="17">
        <f t="shared" si="34"/>
        <v>-2.3391812865494188E-3</v>
      </c>
      <c r="AB395" s="17">
        <f t="shared" si="34"/>
        <v>0.45437491969677346</v>
      </c>
    </row>
    <row r="396" spans="1:28" x14ac:dyDescent="0.35">
      <c r="A396" s="1" t="s">
        <v>961</v>
      </c>
      <c r="B396">
        <v>21</v>
      </c>
      <c r="C396">
        <v>10</v>
      </c>
      <c r="D396" s="3" t="s">
        <v>923</v>
      </c>
      <c r="E396">
        <v>9.6</v>
      </c>
      <c r="F396">
        <v>9.3000000000000007</v>
      </c>
      <c r="G396">
        <v>9.5</v>
      </c>
      <c r="H396">
        <v>9.4</v>
      </c>
      <c r="I396" s="17">
        <f t="shared" si="30"/>
        <v>9.4476190476190478</v>
      </c>
      <c r="J396" s="17">
        <f t="shared" si="31"/>
        <v>9.4497354497354511</v>
      </c>
      <c r="K396" s="2">
        <v>44335</v>
      </c>
      <c r="L396" t="s">
        <v>420</v>
      </c>
      <c r="M396" t="s">
        <v>895</v>
      </c>
      <c r="O396" t="s">
        <v>924</v>
      </c>
      <c r="P396" t="s">
        <v>924</v>
      </c>
      <c r="Q396">
        <v>9.6999999999999993</v>
      </c>
      <c r="R396">
        <v>9.6</v>
      </c>
      <c r="S396">
        <v>9.4</v>
      </c>
      <c r="T396">
        <v>9.9</v>
      </c>
      <c r="U396" s="17">
        <f t="shared" si="32"/>
        <v>9.6497409326424872</v>
      </c>
      <c r="V396" s="17">
        <f t="shared" si="33"/>
        <v>9.6435233160621756</v>
      </c>
      <c r="W396" s="2">
        <v>44482</v>
      </c>
      <c r="X396" t="s">
        <v>650</v>
      </c>
      <c r="Y396" t="s">
        <v>944</v>
      </c>
      <c r="AA396" s="17">
        <f t="shared" si="34"/>
        <v>-0.20212188502343942</v>
      </c>
      <c r="AB396" s="17">
        <f t="shared" si="34"/>
        <v>-0.19378786632672451</v>
      </c>
    </row>
    <row r="397" spans="1:28" x14ac:dyDescent="0.35">
      <c r="A397" s="1">
        <v>21.11</v>
      </c>
      <c r="B397">
        <v>21</v>
      </c>
      <c r="C397">
        <v>11</v>
      </c>
      <c r="D397" s="3" t="s">
        <v>923</v>
      </c>
      <c r="E397">
        <v>7.1</v>
      </c>
      <c r="F397">
        <v>7</v>
      </c>
      <c r="G397">
        <v>7.1</v>
      </c>
      <c r="H397">
        <v>7</v>
      </c>
      <c r="I397" s="17">
        <f t="shared" si="30"/>
        <v>7.0496453900709231</v>
      </c>
      <c r="J397" s="17">
        <f t="shared" si="31"/>
        <v>7.0496453900709231</v>
      </c>
      <c r="K397" s="2">
        <v>44335</v>
      </c>
      <c r="L397" t="s">
        <v>420</v>
      </c>
      <c r="O397" t="s">
        <v>929</v>
      </c>
      <c r="P397" t="s">
        <v>924</v>
      </c>
      <c r="Q397">
        <v>6.4</v>
      </c>
      <c r="R397">
        <v>6.4</v>
      </c>
      <c r="S397">
        <v>6.7</v>
      </c>
      <c r="T397">
        <v>6.5</v>
      </c>
      <c r="U397" s="17">
        <f t="shared" si="32"/>
        <v>6.4</v>
      </c>
      <c r="V397" s="17">
        <f t="shared" si="33"/>
        <v>6.5984848484848486</v>
      </c>
      <c r="W397" s="2">
        <v>44482</v>
      </c>
      <c r="X397" t="s">
        <v>650</v>
      </c>
      <c r="AA397" s="17">
        <f t="shared" si="34"/>
        <v>0.6496453900709227</v>
      </c>
      <c r="AB397" s="17">
        <f t="shared" si="34"/>
        <v>0.45116054158607444</v>
      </c>
    </row>
    <row r="398" spans="1:28" x14ac:dyDescent="0.35">
      <c r="A398" s="1">
        <v>21.12</v>
      </c>
      <c r="B398">
        <v>21</v>
      </c>
      <c r="C398">
        <v>12</v>
      </c>
      <c r="D398" s="3" t="s">
        <v>923</v>
      </c>
      <c r="E398">
        <v>7.2</v>
      </c>
      <c r="F398">
        <v>7</v>
      </c>
      <c r="G398">
        <v>6.9</v>
      </c>
      <c r="H398">
        <v>6.8</v>
      </c>
      <c r="I398" s="17">
        <f t="shared" si="30"/>
        <v>7.098591549295775</v>
      </c>
      <c r="J398" s="17">
        <f t="shared" si="31"/>
        <v>6.8496350364963501</v>
      </c>
      <c r="K398" s="2">
        <v>44335</v>
      </c>
      <c r="L398" t="s">
        <v>420</v>
      </c>
      <c r="M398" t="s">
        <v>895</v>
      </c>
      <c r="O398" t="s">
        <v>929</v>
      </c>
      <c r="P398" t="s">
        <v>929</v>
      </c>
      <c r="Q398">
        <v>7</v>
      </c>
      <c r="R398">
        <v>7</v>
      </c>
      <c r="S398">
        <v>6.5</v>
      </c>
      <c r="T398">
        <v>6.4</v>
      </c>
      <c r="U398" s="17">
        <f t="shared" si="32"/>
        <v>7</v>
      </c>
      <c r="V398" s="17">
        <f t="shared" si="33"/>
        <v>6.4496124031007751</v>
      </c>
      <c r="W398" s="2">
        <v>44482</v>
      </c>
      <c r="X398" t="s">
        <v>650</v>
      </c>
      <c r="AA398" s="17">
        <f t="shared" si="34"/>
        <v>9.8591549295774961E-2</v>
      </c>
      <c r="AB398" s="17">
        <f t="shared" si="34"/>
        <v>0.40002263339557498</v>
      </c>
    </row>
    <row r="399" spans="1:28" x14ac:dyDescent="0.35">
      <c r="A399" s="1">
        <v>21.13</v>
      </c>
      <c r="B399">
        <v>21</v>
      </c>
      <c r="C399">
        <v>13</v>
      </c>
      <c r="D399" s="3" t="s">
        <v>923</v>
      </c>
      <c r="E399">
        <v>8.5</v>
      </c>
      <c r="F399">
        <v>8.6999999999999993</v>
      </c>
      <c r="G399">
        <v>8.3000000000000007</v>
      </c>
      <c r="H399">
        <v>8.1</v>
      </c>
      <c r="I399" s="17">
        <f t="shared" si="30"/>
        <v>8.5988372093023262</v>
      </c>
      <c r="J399" s="17">
        <f t="shared" si="31"/>
        <v>8.1987804878048784</v>
      </c>
      <c r="K399" s="2">
        <v>44335</v>
      </c>
      <c r="L399" t="s">
        <v>420</v>
      </c>
      <c r="M399" t="s">
        <v>748</v>
      </c>
      <c r="O399" t="s">
        <v>443</v>
      </c>
      <c r="P399" t="s">
        <v>443</v>
      </c>
      <c r="Q399">
        <v>8.4</v>
      </c>
      <c r="R399">
        <v>8.4</v>
      </c>
      <c r="S399">
        <v>8.1</v>
      </c>
      <c r="T399">
        <v>8.5</v>
      </c>
      <c r="U399" s="17">
        <f t="shared" si="32"/>
        <v>8.4</v>
      </c>
      <c r="V399" s="17">
        <f t="shared" si="33"/>
        <v>8.2951807228915655</v>
      </c>
      <c r="W399" s="2">
        <v>44482</v>
      </c>
      <c r="X399" t="s">
        <v>650</v>
      </c>
      <c r="Y399" t="s">
        <v>962</v>
      </c>
      <c r="AA399" s="17">
        <f t="shared" si="34"/>
        <v>0.19883720930232585</v>
      </c>
      <c r="AB399" s="17">
        <f t="shared" si="34"/>
        <v>-9.6400235086687047E-2</v>
      </c>
    </row>
    <row r="400" spans="1:28" x14ac:dyDescent="0.35">
      <c r="A400" s="1">
        <v>21.14</v>
      </c>
      <c r="B400">
        <v>21</v>
      </c>
      <c r="C400">
        <v>14</v>
      </c>
      <c r="D400" s="3" t="s">
        <v>923</v>
      </c>
      <c r="E400">
        <v>8.1</v>
      </c>
      <c r="F400">
        <v>8</v>
      </c>
      <c r="G400">
        <v>8.6</v>
      </c>
      <c r="H400">
        <v>8.1999999999999993</v>
      </c>
      <c r="I400" s="17">
        <f t="shared" si="30"/>
        <v>8.0496894409937898</v>
      </c>
      <c r="J400" s="17">
        <f t="shared" si="31"/>
        <v>8.3952380952380956</v>
      </c>
      <c r="K400" s="2">
        <v>44335</v>
      </c>
      <c r="L400" t="s">
        <v>420</v>
      </c>
      <c r="M400" t="s">
        <v>963</v>
      </c>
      <c r="O400" t="s">
        <v>924</v>
      </c>
      <c r="P400" t="s">
        <v>924</v>
      </c>
      <c r="Q400">
        <v>8.5</v>
      </c>
      <c r="R400">
        <v>8.6</v>
      </c>
      <c r="S400">
        <v>8.4</v>
      </c>
      <c r="T400">
        <v>8.5</v>
      </c>
      <c r="U400" s="17">
        <f t="shared" si="32"/>
        <v>8.5497076023391809</v>
      </c>
      <c r="V400" s="17">
        <f t="shared" si="33"/>
        <v>8.449704142011834</v>
      </c>
      <c r="W400" s="2">
        <v>44482</v>
      </c>
      <c r="X400" t="s">
        <v>650</v>
      </c>
      <c r="Y400" t="s">
        <v>964</v>
      </c>
      <c r="AA400" s="17">
        <f t="shared" si="34"/>
        <v>-0.50001816134539112</v>
      </c>
      <c r="AB400" s="17">
        <f t="shared" si="34"/>
        <v>-5.4466046773738341E-2</v>
      </c>
    </row>
    <row r="401" spans="1:28" x14ac:dyDescent="0.35">
      <c r="A401" s="1">
        <v>21.15</v>
      </c>
      <c r="B401">
        <v>21</v>
      </c>
      <c r="C401">
        <v>15</v>
      </c>
      <c r="D401" s="3" t="s">
        <v>923</v>
      </c>
      <c r="E401">
        <v>10.9</v>
      </c>
      <c r="F401">
        <v>10.5</v>
      </c>
      <c r="G401">
        <v>10.5</v>
      </c>
      <c r="H401">
        <v>10.4</v>
      </c>
      <c r="I401" s="17">
        <f t="shared" si="30"/>
        <v>10.696261682242991</v>
      </c>
      <c r="J401" s="17">
        <f t="shared" si="31"/>
        <v>10.44976076555024</v>
      </c>
      <c r="K401" s="2">
        <v>44335</v>
      </c>
      <c r="L401" t="s">
        <v>420</v>
      </c>
      <c r="O401" t="s">
        <v>464</v>
      </c>
      <c r="P401" t="s">
        <v>924</v>
      </c>
      <c r="Q401">
        <v>11.1</v>
      </c>
      <c r="R401">
        <v>11.4</v>
      </c>
      <c r="S401">
        <v>11</v>
      </c>
      <c r="T401">
        <v>10.6</v>
      </c>
      <c r="U401" s="17">
        <f t="shared" si="32"/>
        <v>11.247999999999999</v>
      </c>
      <c r="V401" s="17">
        <f t="shared" si="33"/>
        <v>10.796296296296296</v>
      </c>
      <c r="W401" s="2">
        <v>44482</v>
      </c>
      <c r="X401" t="s">
        <v>650</v>
      </c>
      <c r="AA401" s="17">
        <f t="shared" si="34"/>
        <v>-0.55173831775700855</v>
      </c>
      <c r="AB401" s="17">
        <f t="shared" si="34"/>
        <v>-0.34653553074605625</v>
      </c>
    </row>
    <row r="402" spans="1:28" x14ac:dyDescent="0.35">
      <c r="A402" s="1">
        <v>21.16</v>
      </c>
      <c r="B402">
        <v>21</v>
      </c>
      <c r="C402">
        <v>16</v>
      </c>
      <c r="D402" s="3" t="s">
        <v>923</v>
      </c>
      <c r="E402">
        <v>12.2</v>
      </c>
      <c r="F402">
        <v>12.2</v>
      </c>
      <c r="G402">
        <v>11.5</v>
      </c>
      <c r="H402">
        <v>11.6</v>
      </c>
      <c r="I402" s="17">
        <f t="shared" si="30"/>
        <v>12.2</v>
      </c>
      <c r="J402" s="17">
        <f t="shared" si="31"/>
        <v>11.54978354978355</v>
      </c>
      <c r="K402" s="2">
        <v>44335</v>
      </c>
      <c r="L402" t="s">
        <v>420</v>
      </c>
      <c r="O402" t="s">
        <v>454</v>
      </c>
      <c r="P402" t="s">
        <v>454</v>
      </c>
      <c r="Q402">
        <v>12.2</v>
      </c>
      <c r="R402">
        <v>12.1</v>
      </c>
      <c r="S402">
        <v>11.8</v>
      </c>
      <c r="T402">
        <v>11.6</v>
      </c>
      <c r="U402" s="17">
        <f t="shared" si="32"/>
        <v>12.149794238683127</v>
      </c>
      <c r="V402" s="17">
        <f t="shared" si="33"/>
        <v>11.699145299145298</v>
      </c>
      <c r="W402" s="2">
        <v>44482</v>
      </c>
      <c r="X402" t="s">
        <v>650</v>
      </c>
      <c r="AA402" s="17">
        <f t="shared" si="34"/>
        <v>5.020576131687271E-2</v>
      </c>
      <c r="AB402" s="17">
        <f t="shared" si="34"/>
        <v>-0.14936174936174851</v>
      </c>
    </row>
    <row r="403" spans="1:28" x14ac:dyDescent="0.35">
      <c r="A403" s="1">
        <v>22.1</v>
      </c>
      <c r="B403">
        <v>22</v>
      </c>
      <c r="C403">
        <v>1</v>
      </c>
      <c r="D403" s="3" t="s">
        <v>923</v>
      </c>
      <c r="E403">
        <v>9.6999999999999993</v>
      </c>
      <c r="F403">
        <v>9.6</v>
      </c>
      <c r="G403">
        <v>9.9</v>
      </c>
      <c r="H403">
        <v>9.6</v>
      </c>
      <c r="I403" s="17">
        <f t="shared" si="30"/>
        <v>9.6497409326424872</v>
      </c>
      <c r="J403" s="17">
        <f t="shared" si="31"/>
        <v>9.7476923076923079</v>
      </c>
      <c r="K403" s="2">
        <v>44335</v>
      </c>
      <c r="L403" t="s">
        <v>420</v>
      </c>
      <c r="O403" t="s">
        <v>929</v>
      </c>
      <c r="P403" t="s">
        <v>929</v>
      </c>
      <c r="Q403">
        <v>9.6999999999999993</v>
      </c>
      <c r="R403">
        <v>9.6</v>
      </c>
      <c r="S403">
        <v>9.5</v>
      </c>
      <c r="T403">
        <v>9.4</v>
      </c>
      <c r="U403" s="17">
        <f t="shared" si="32"/>
        <v>9.6497409326424872</v>
      </c>
      <c r="V403" s="17">
        <f t="shared" si="33"/>
        <v>9.4497354497354511</v>
      </c>
      <c r="W403" s="2">
        <v>44482</v>
      </c>
      <c r="X403" t="s">
        <v>650</v>
      </c>
      <c r="AA403" s="17">
        <f t="shared" si="34"/>
        <v>0</v>
      </c>
      <c r="AB403" s="17">
        <f t="shared" si="34"/>
        <v>0.29795685795685678</v>
      </c>
    </row>
    <row r="404" spans="1:28" x14ac:dyDescent="0.35">
      <c r="A404" s="1">
        <v>22.2</v>
      </c>
      <c r="B404">
        <v>22</v>
      </c>
      <c r="C404">
        <v>2</v>
      </c>
      <c r="D404" s="3" t="s">
        <v>923</v>
      </c>
      <c r="E404">
        <v>7.5</v>
      </c>
      <c r="F404">
        <v>7.5</v>
      </c>
      <c r="G404">
        <v>7.5</v>
      </c>
      <c r="H404">
        <v>7.5</v>
      </c>
      <c r="I404" s="17">
        <f t="shared" si="30"/>
        <v>7.5</v>
      </c>
      <c r="J404" s="17">
        <f t="shared" si="31"/>
        <v>7.5</v>
      </c>
      <c r="K404" s="2">
        <v>44335</v>
      </c>
      <c r="L404" t="s">
        <v>420</v>
      </c>
      <c r="O404" t="s">
        <v>929</v>
      </c>
      <c r="P404" t="s">
        <v>925</v>
      </c>
      <c r="Q404">
        <v>6.8</v>
      </c>
      <c r="R404">
        <v>7</v>
      </c>
      <c r="S404">
        <v>6.8</v>
      </c>
      <c r="T404">
        <v>7.2</v>
      </c>
      <c r="U404" s="17">
        <f t="shared" si="32"/>
        <v>6.8985507246376816</v>
      </c>
      <c r="V404" s="17">
        <f t="shared" si="33"/>
        <v>6.9942857142857147</v>
      </c>
      <c r="W404" s="2">
        <v>44482</v>
      </c>
      <c r="X404" t="s">
        <v>650</v>
      </c>
      <c r="AA404" s="17">
        <f t="shared" si="34"/>
        <v>0.6014492753623184</v>
      </c>
      <c r="AB404" s="17">
        <f t="shared" si="34"/>
        <v>0.50571428571428534</v>
      </c>
    </row>
    <row r="405" spans="1:28" x14ac:dyDescent="0.35">
      <c r="A405" s="1">
        <v>22.3</v>
      </c>
      <c r="B405">
        <v>22</v>
      </c>
      <c r="C405">
        <v>3</v>
      </c>
      <c r="D405" s="3" t="s">
        <v>923</v>
      </c>
      <c r="E405">
        <v>8.1</v>
      </c>
      <c r="F405">
        <v>8.4</v>
      </c>
      <c r="G405">
        <v>8.1</v>
      </c>
      <c r="H405">
        <v>8.4</v>
      </c>
      <c r="I405" s="17">
        <f t="shared" si="30"/>
        <v>8.2472727272727262</v>
      </c>
      <c r="J405" s="17">
        <f t="shared" si="31"/>
        <v>8.2472727272727262</v>
      </c>
      <c r="K405" s="2">
        <v>44335</v>
      </c>
      <c r="L405" t="s">
        <v>420</v>
      </c>
      <c r="O405" t="s">
        <v>924</v>
      </c>
      <c r="P405" t="s">
        <v>929</v>
      </c>
      <c r="Q405">
        <v>8</v>
      </c>
      <c r="R405">
        <v>8</v>
      </c>
      <c r="S405">
        <v>7.9</v>
      </c>
      <c r="T405">
        <v>7.8</v>
      </c>
      <c r="U405" s="17">
        <f t="shared" si="32"/>
        <v>8</v>
      </c>
      <c r="V405" s="17">
        <f t="shared" si="33"/>
        <v>7.8496815286624209</v>
      </c>
      <c r="W405" s="2">
        <v>44482</v>
      </c>
      <c r="X405" t="s">
        <v>650</v>
      </c>
      <c r="AA405" s="17">
        <f t="shared" si="34"/>
        <v>0.2472727272727262</v>
      </c>
      <c r="AB405" s="17">
        <f t="shared" si="34"/>
        <v>0.39759119861030534</v>
      </c>
    </row>
    <row r="406" spans="1:28" x14ac:dyDescent="0.35">
      <c r="A406" s="1">
        <v>22.4</v>
      </c>
      <c r="B406">
        <v>22</v>
      </c>
      <c r="C406" s="3">
        <v>4</v>
      </c>
      <c r="D406" s="3" t="s">
        <v>923</v>
      </c>
      <c r="E406">
        <v>9.1</v>
      </c>
      <c r="F406">
        <v>9.1999999999999993</v>
      </c>
      <c r="G406">
        <v>9.4</v>
      </c>
      <c r="H406">
        <v>9.1999999999999993</v>
      </c>
      <c r="I406" s="17">
        <f t="shared" si="30"/>
        <v>9.1497267759562835</v>
      </c>
      <c r="J406" s="17">
        <f t="shared" si="31"/>
        <v>9.2989247311827938</v>
      </c>
      <c r="K406" s="2">
        <v>44335</v>
      </c>
      <c r="L406" t="s">
        <v>420</v>
      </c>
      <c r="O406" t="s">
        <v>924</v>
      </c>
      <c r="P406" t="s">
        <v>924</v>
      </c>
      <c r="Q406">
        <v>8.1999999999999993</v>
      </c>
      <c r="R406">
        <v>8.5</v>
      </c>
      <c r="S406">
        <v>9.1999999999999993</v>
      </c>
      <c r="T406">
        <v>9.1</v>
      </c>
      <c r="U406" s="17">
        <f t="shared" si="32"/>
        <v>8.3473053892215567</v>
      </c>
      <c r="V406" s="17">
        <f t="shared" si="33"/>
        <v>9.1497267759562835</v>
      </c>
      <c r="W406" s="2">
        <v>44482</v>
      </c>
      <c r="X406" t="s">
        <v>650</v>
      </c>
      <c r="Y406" t="s">
        <v>965</v>
      </c>
      <c r="AA406" s="17">
        <f t="shared" si="34"/>
        <v>0.80242138673472674</v>
      </c>
      <c r="AB406" s="17">
        <f t="shared" si="34"/>
        <v>0.14919795522651036</v>
      </c>
    </row>
    <row r="407" spans="1:28" x14ac:dyDescent="0.35">
      <c r="A407" s="1">
        <v>22.5</v>
      </c>
      <c r="B407">
        <v>22</v>
      </c>
      <c r="C407" s="3">
        <v>5</v>
      </c>
      <c r="D407" s="3" t="s">
        <v>923</v>
      </c>
      <c r="E407">
        <v>9.8000000000000007</v>
      </c>
      <c r="F407">
        <v>9.5</v>
      </c>
      <c r="G407">
        <v>10.7</v>
      </c>
      <c r="H407">
        <v>10.5</v>
      </c>
      <c r="I407" s="17">
        <f t="shared" si="30"/>
        <v>9.6476683937823839</v>
      </c>
      <c r="J407" s="17">
        <f t="shared" si="31"/>
        <v>10.599056603773585</v>
      </c>
      <c r="K407" s="2">
        <v>44335</v>
      </c>
      <c r="L407" t="s">
        <v>420</v>
      </c>
      <c r="O407" t="s">
        <v>925</v>
      </c>
      <c r="P407" t="s">
        <v>929</v>
      </c>
      <c r="Q407">
        <v>8.6999999999999993</v>
      </c>
      <c r="R407">
        <v>8.6999999999999993</v>
      </c>
      <c r="S407">
        <v>9.3000000000000007</v>
      </c>
      <c r="T407">
        <v>9</v>
      </c>
      <c r="U407" s="17">
        <f t="shared" si="32"/>
        <v>8.6999999999999993</v>
      </c>
      <c r="V407" s="17">
        <f t="shared" si="33"/>
        <v>9.1475409836065573</v>
      </c>
      <c r="W407" s="2">
        <v>44482</v>
      </c>
      <c r="X407" t="s">
        <v>650</v>
      </c>
      <c r="AA407" s="17">
        <f t="shared" si="34"/>
        <v>0.94766839378238465</v>
      </c>
      <c r="AB407" s="17">
        <f t="shared" si="34"/>
        <v>1.4515156201670276</v>
      </c>
    </row>
    <row r="408" spans="1:28" x14ac:dyDescent="0.35">
      <c r="A408" s="1">
        <v>22.6</v>
      </c>
      <c r="B408">
        <v>22</v>
      </c>
      <c r="C408" s="3">
        <v>6</v>
      </c>
      <c r="D408" s="3" t="s">
        <v>923</v>
      </c>
      <c r="E408">
        <v>8.4</v>
      </c>
      <c r="F408">
        <v>8.6999999999999993</v>
      </c>
      <c r="G408">
        <v>8</v>
      </c>
      <c r="H408">
        <v>7.9</v>
      </c>
      <c r="I408" s="17">
        <f t="shared" si="30"/>
        <v>8.5473684210526315</v>
      </c>
      <c r="J408" s="17">
        <f t="shared" si="31"/>
        <v>7.949685534591195</v>
      </c>
      <c r="K408" s="2">
        <v>44335</v>
      </c>
      <c r="L408" t="s">
        <v>420</v>
      </c>
      <c r="O408" t="s">
        <v>925</v>
      </c>
      <c r="P408" t="s">
        <v>929</v>
      </c>
      <c r="Q408">
        <v>7.6</v>
      </c>
      <c r="R408">
        <v>7.2</v>
      </c>
      <c r="S408">
        <v>7.2</v>
      </c>
      <c r="T408">
        <v>7</v>
      </c>
      <c r="U408" s="17">
        <f t="shared" si="32"/>
        <v>7.3945945945945937</v>
      </c>
      <c r="V408" s="17">
        <f t="shared" si="33"/>
        <v>7.098591549295775</v>
      </c>
      <c r="W408" s="2">
        <v>44482</v>
      </c>
      <c r="X408" t="s">
        <v>650</v>
      </c>
      <c r="AA408" s="17">
        <f t="shared" si="34"/>
        <v>1.1527738264580378</v>
      </c>
      <c r="AB408" s="17">
        <f t="shared" si="34"/>
        <v>0.85109398529542002</v>
      </c>
    </row>
    <row r="409" spans="1:28" x14ac:dyDescent="0.35">
      <c r="A409" s="1">
        <v>22.7</v>
      </c>
      <c r="B409">
        <v>22</v>
      </c>
      <c r="C409" s="3">
        <v>7</v>
      </c>
      <c r="D409" s="3" t="s">
        <v>923</v>
      </c>
      <c r="E409">
        <v>8.5</v>
      </c>
      <c r="F409">
        <v>8.1999999999999993</v>
      </c>
      <c r="G409">
        <v>8</v>
      </c>
      <c r="H409">
        <v>7.7</v>
      </c>
      <c r="I409" s="17">
        <f t="shared" si="30"/>
        <v>8.3473053892215567</v>
      </c>
      <c r="J409" s="17">
        <f t="shared" si="31"/>
        <v>7.8471337579617835</v>
      </c>
      <c r="K409" s="2">
        <v>44335</v>
      </c>
      <c r="L409" t="s">
        <v>420</v>
      </c>
      <c r="M409" t="s">
        <v>652</v>
      </c>
      <c r="O409" t="s">
        <v>929</v>
      </c>
      <c r="P409" t="s">
        <v>924</v>
      </c>
      <c r="Q409">
        <v>7.4</v>
      </c>
      <c r="R409">
        <v>7.5</v>
      </c>
      <c r="S409">
        <v>7.7</v>
      </c>
      <c r="T409">
        <v>7.6</v>
      </c>
      <c r="U409" s="17">
        <f t="shared" si="32"/>
        <v>7.4496644295302019</v>
      </c>
      <c r="V409" s="17">
        <f t="shared" si="33"/>
        <v>7.6496732026143786</v>
      </c>
      <c r="W409" s="2">
        <v>44482</v>
      </c>
      <c r="X409" t="s">
        <v>650</v>
      </c>
      <c r="Y409" t="s">
        <v>660</v>
      </c>
      <c r="AA409" s="17">
        <f t="shared" si="34"/>
        <v>0.89764095969135482</v>
      </c>
      <c r="AB409" s="17">
        <f t="shared" si="34"/>
        <v>0.19746055534740492</v>
      </c>
    </row>
    <row r="410" spans="1:28" x14ac:dyDescent="0.35">
      <c r="A410" s="1">
        <v>22.8</v>
      </c>
      <c r="B410">
        <v>22</v>
      </c>
      <c r="C410" s="3">
        <v>8</v>
      </c>
      <c r="D410" s="3" t="s">
        <v>923</v>
      </c>
      <c r="E410">
        <v>9</v>
      </c>
      <c r="F410">
        <v>9.1</v>
      </c>
      <c r="G410">
        <v>8.9</v>
      </c>
      <c r="H410">
        <v>8.6999999999999993</v>
      </c>
      <c r="I410" s="17">
        <f t="shared" si="30"/>
        <v>9.0497237569060776</v>
      </c>
      <c r="J410" s="17">
        <f t="shared" si="31"/>
        <v>8.7988636363636363</v>
      </c>
      <c r="K410" s="2">
        <v>44335</v>
      </c>
      <c r="L410" t="s">
        <v>420</v>
      </c>
      <c r="O410" t="s">
        <v>924</v>
      </c>
      <c r="P410" t="s">
        <v>924</v>
      </c>
      <c r="Q410">
        <v>8.6</v>
      </c>
      <c r="R410">
        <v>8.5</v>
      </c>
      <c r="S410">
        <v>8.5</v>
      </c>
      <c r="T410">
        <v>8.4</v>
      </c>
      <c r="U410" s="17">
        <f t="shared" si="32"/>
        <v>8.5497076023391809</v>
      </c>
      <c r="V410" s="17">
        <f t="shared" si="33"/>
        <v>8.449704142011834</v>
      </c>
      <c r="W410" s="2">
        <v>44482</v>
      </c>
      <c r="X410" t="s">
        <v>650</v>
      </c>
      <c r="AA410" s="17">
        <f t="shared" si="34"/>
        <v>0.50001615456689663</v>
      </c>
      <c r="AB410" s="17">
        <f t="shared" si="34"/>
        <v>0.34915949435180238</v>
      </c>
    </row>
    <row r="411" spans="1:28" x14ac:dyDescent="0.35">
      <c r="A411" s="1">
        <v>22.9</v>
      </c>
      <c r="B411">
        <v>22</v>
      </c>
      <c r="C411" s="3">
        <v>9</v>
      </c>
      <c r="D411" s="3" t="s">
        <v>923</v>
      </c>
      <c r="E411">
        <v>7.8</v>
      </c>
      <c r="F411">
        <v>7.8</v>
      </c>
      <c r="G411">
        <v>7.8</v>
      </c>
      <c r="H411">
        <v>8</v>
      </c>
      <c r="I411" s="17">
        <f t="shared" si="30"/>
        <v>7.7999999999999989</v>
      </c>
      <c r="J411" s="17">
        <f t="shared" si="31"/>
        <v>7.8987341772151902</v>
      </c>
      <c r="K411" s="2">
        <v>44335</v>
      </c>
      <c r="L411" t="s">
        <v>420</v>
      </c>
      <c r="O411" t="s">
        <v>929</v>
      </c>
      <c r="P411" t="s">
        <v>929</v>
      </c>
      <c r="Q411">
        <v>7.1</v>
      </c>
      <c r="R411">
        <v>7</v>
      </c>
      <c r="S411">
        <v>7.3</v>
      </c>
      <c r="T411">
        <v>7.4</v>
      </c>
      <c r="U411" s="17">
        <f t="shared" si="32"/>
        <v>7.0496453900709231</v>
      </c>
      <c r="V411" s="17">
        <f t="shared" si="33"/>
        <v>7.3496598639455799</v>
      </c>
      <c r="W411" s="2">
        <v>44482</v>
      </c>
      <c r="X411" t="s">
        <v>650</v>
      </c>
      <c r="AA411" s="17">
        <f t="shared" si="34"/>
        <v>0.75035460992907588</v>
      </c>
      <c r="AB411" s="17">
        <f t="shared" si="34"/>
        <v>0.54907431326961031</v>
      </c>
    </row>
    <row r="412" spans="1:28" x14ac:dyDescent="0.35">
      <c r="A412" s="1" t="s">
        <v>966</v>
      </c>
      <c r="B412">
        <v>22</v>
      </c>
      <c r="C412">
        <v>10</v>
      </c>
      <c r="D412" s="3" t="s">
        <v>923</v>
      </c>
      <c r="E412">
        <v>11.3</v>
      </c>
      <c r="F412">
        <v>11.3</v>
      </c>
      <c r="G412">
        <v>11.1</v>
      </c>
      <c r="H412">
        <v>10.9</v>
      </c>
      <c r="I412" s="17">
        <f t="shared" si="30"/>
        <v>11.3</v>
      </c>
      <c r="J412" s="17">
        <f t="shared" si="31"/>
        <v>10.99909090909091</v>
      </c>
      <c r="K412" s="2">
        <v>44335</v>
      </c>
      <c r="L412" t="s">
        <v>420</v>
      </c>
      <c r="O412" t="s">
        <v>924</v>
      </c>
      <c r="P412" t="s">
        <v>929</v>
      </c>
      <c r="Q412">
        <v>10</v>
      </c>
      <c r="R412">
        <v>10.4</v>
      </c>
      <c r="S412">
        <v>9.8000000000000007</v>
      </c>
      <c r="T412">
        <v>10</v>
      </c>
      <c r="U412" s="17">
        <f t="shared" si="32"/>
        <v>10.196078431372548</v>
      </c>
      <c r="V412" s="17">
        <f t="shared" si="33"/>
        <v>9.8989898989898997</v>
      </c>
      <c r="W412" s="2">
        <v>44482</v>
      </c>
      <c r="X412" t="s">
        <v>650</v>
      </c>
      <c r="AA412" s="17">
        <f t="shared" si="34"/>
        <v>1.1039215686274524</v>
      </c>
      <c r="AB412" s="17">
        <f t="shared" si="34"/>
        <v>1.1001010101010102</v>
      </c>
    </row>
    <row r="413" spans="1:28" x14ac:dyDescent="0.35">
      <c r="A413" s="1">
        <v>22.11</v>
      </c>
      <c r="B413">
        <v>22</v>
      </c>
      <c r="C413">
        <v>11</v>
      </c>
      <c r="D413" s="3" t="s">
        <v>923</v>
      </c>
      <c r="E413">
        <v>10.4</v>
      </c>
      <c r="F413">
        <v>10.5</v>
      </c>
      <c r="G413">
        <v>10.8</v>
      </c>
      <c r="H413">
        <v>10.4</v>
      </c>
      <c r="I413" s="17">
        <f t="shared" si="30"/>
        <v>10.44976076555024</v>
      </c>
      <c r="J413" s="17">
        <f t="shared" si="31"/>
        <v>10.596226415094341</v>
      </c>
      <c r="K413" s="2">
        <v>44335</v>
      </c>
      <c r="L413" t="s">
        <v>420</v>
      </c>
      <c r="O413" t="s">
        <v>443</v>
      </c>
      <c r="P413" t="s">
        <v>464</v>
      </c>
      <c r="Q413">
        <v>9.9</v>
      </c>
      <c r="R413">
        <v>10.1</v>
      </c>
      <c r="S413">
        <v>10.199999999999999</v>
      </c>
      <c r="T413">
        <v>10.5</v>
      </c>
      <c r="U413" s="17">
        <f t="shared" si="32"/>
        <v>9.9989999999999988</v>
      </c>
      <c r="V413" s="17">
        <f t="shared" si="33"/>
        <v>10.347826086956522</v>
      </c>
      <c r="W413" s="2">
        <v>44482</v>
      </c>
      <c r="X413" t="s">
        <v>650</v>
      </c>
      <c r="AA413" s="17">
        <f t="shared" si="34"/>
        <v>0.45076076555024081</v>
      </c>
      <c r="AB413" s="17">
        <f t="shared" si="34"/>
        <v>0.24840032813781932</v>
      </c>
    </row>
    <row r="414" spans="1:28" x14ac:dyDescent="0.35">
      <c r="A414" s="1">
        <v>22.12</v>
      </c>
      <c r="B414">
        <v>22</v>
      </c>
      <c r="C414">
        <v>12</v>
      </c>
      <c r="D414" s="3" t="s">
        <v>923</v>
      </c>
      <c r="E414">
        <v>11</v>
      </c>
      <c r="F414">
        <v>11.2</v>
      </c>
      <c r="G414">
        <v>11.7</v>
      </c>
      <c r="H414">
        <v>11.6</v>
      </c>
      <c r="I414" s="17">
        <f t="shared" si="30"/>
        <v>11.099099099099099</v>
      </c>
      <c r="J414" s="17">
        <f t="shared" si="31"/>
        <v>11.649785407725322</v>
      </c>
      <c r="K414" s="2">
        <v>44335</v>
      </c>
      <c r="L414" t="s">
        <v>420</v>
      </c>
      <c r="O414" t="s">
        <v>464</v>
      </c>
      <c r="P414" t="s">
        <v>924</v>
      </c>
      <c r="Q414">
        <v>11.5</v>
      </c>
      <c r="R414">
        <v>11.5</v>
      </c>
      <c r="S414">
        <v>11.7</v>
      </c>
      <c r="T414">
        <v>11.5</v>
      </c>
      <c r="U414" s="17">
        <f t="shared" si="32"/>
        <v>11.5</v>
      </c>
      <c r="V414" s="17">
        <f t="shared" si="33"/>
        <v>11.599137931034482</v>
      </c>
      <c r="W414" s="2">
        <v>44482</v>
      </c>
      <c r="X414" t="s">
        <v>650</v>
      </c>
      <c r="AA414" s="17">
        <f t="shared" si="34"/>
        <v>-0.40090090090090058</v>
      </c>
      <c r="AB414" s="17">
        <f t="shared" si="34"/>
        <v>5.0647476690839355E-2</v>
      </c>
    </row>
    <row r="415" spans="1:28" x14ac:dyDescent="0.35">
      <c r="A415" s="1">
        <v>22.13</v>
      </c>
      <c r="B415">
        <v>22</v>
      </c>
      <c r="C415">
        <v>13</v>
      </c>
      <c r="D415" s="3" t="s">
        <v>923</v>
      </c>
      <c r="E415">
        <v>7.9</v>
      </c>
      <c r="F415">
        <v>7.6</v>
      </c>
      <c r="G415">
        <v>8</v>
      </c>
      <c r="H415">
        <v>7.9</v>
      </c>
      <c r="I415" s="17">
        <f t="shared" si="30"/>
        <v>7.7470967741935493</v>
      </c>
      <c r="J415" s="17">
        <f t="shared" si="31"/>
        <v>7.949685534591195</v>
      </c>
      <c r="K415" s="2">
        <v>44335</v>
      </c>
      <c r="L415" t="s">
        <v>420</v>
      </c>
      <c r="O415" t="s">
        <v>443</v>
      </c>
      <c r="P415" t="s">
        <v>464</v>
      </c>
      <c r="Q415">
        <v>8</v>
      </c>
      <c r="R415">
        <v>7.5</v>
      </c>
      <c r="S415">
        <v>7.7</v>
      </c>
      <c r="T415">
        <v>8</v>
      </c>
      <c r="U415" s="17">
        <f t="shared" si="32"/>
        <v>7.7419354838709689</v>
      </c>
      <c r="V415" s="17">
        <f t="shared" si="33"/>
        <v>7.8471337579617835</v>
      </c>
      <c r="W415" s="2">
        <v>44482</v>
      </c>
      <c r="X415" t="s">
        <v>650</v>
      </c>
      <c r="Y415" t="s">
        <v>967</v>
      </c>
      <c r="AA415" s="17">
        <f t="shared" si="34"/>
        <v>5.1612903225803919E-3</v>
      </c>
      <c r="AB415" s="17">
        <f t="shared" si="34"/>
        <v>0.10255177662941151</v>
      </c>
    </row>
    <row r="416" spans="1:28" x14ac:dyDescent="0.35">
      <c r="A416" s="1">
        <v>22.14</v>
      </c>
      <c r="B416">
        <v>22</v>
      </c>
      <c r="C416">
        <v>14</v>
      </c>
      <c r="D416" s="3" t="s">
        <v>923</v>
      </c>
      <c r="E416">
        <v>9.6999999999999993</v>
      </c>
      <c r="F416">
        <v>9.6</v>
      </c>
      <c r="G416">
        <v>10.3</v>
      </c>
      <c r="H416">
        <v>10</v>
      </c>
      <c r="I416" s="17">
        <f t="shared" si="30"/>
        <v>9.6497409326424872</v>
      </c>
      <c r="J416" s="17">
        <f t="shared" si="31"/>
        <v>10.147783251231528</v>
      </c>
      <c r="K416" s="2">
        <v>44335</v>
      </c>
      <c r="L416" t="s">
        <v>420</v>
      </c>
      <c r="M416" t="s">
        <v>968</v>
      </c>
      <c r="O416" t="s">
        <v>924</v>
      </c>
      <c r="P416" t="s">
        <v>929</v>
      </c>
      <c r="Q416">
        <v>8.6999999999999993</v>
      </c>
      <c r="R416">
        <v>8.9</v>
      </c>
      <c r="S416">
        <v>9.5</v>
      </c>
      <c r="T416">
        <v>9.5</v>
      </c>
      <c r="U416" s="17">
        <f t="shared" si="32"/>
        <v>8.7988636363636363</v>
      </c>
      <c r="V416" s="17">
        <f t="shared" si="33"/>
        <v>9.5</v>
      </c>
      <c r="W416" s="2">
        <v>44482</v>
      </c>
      <c r="X416" t="s">
        <v>650</v>
      </c>
      <c r="AA416" s="17">
        <f t="shared" si="34"/>
        <v>0.85087729627885089</v>
      </c>
      <c r="AB416" s="17">
        <f t="shared" si="34"/>
        <v>0.64778325123152847</v>
      </c>
    </row>
    <row r="417" spans="1:28" x14ac:dyDescent="0.35">
      <c r="A417" s="1">
        <v>22.15</v>
      </c>
      <c r="B417">
        <v>22</v>
      </c>
      <c r="C417">
        <v>15</v>
      </c>
      <c r="D417" s="3" t="s">
        <v>923</v>
      </c>
      <c r="E417">
        <v>11.4</v>
      </c>
      <c r="F417">
        <v>11.4</v>
      </c>
      <c r="G417">
        <v>11.2</v>
      </c>
      <c r="H417">
        <v>10.9</v>
      </c>
      <c r="I417" s="17">
        <f t="shared" si="30"/>
        <v>11.4</v>
      </c>
      <c r="J417" s="17">
        <f t="shared" si="31"/>
        <v>11.047963800904977</v>
      </c>
      <c r="K417" s="2">
        <v>44335</v>
      </c>
      <c r="L417" t="s">
        <v>420</v>
      </c>
      <c r="M417" t="s">
        <v>969</v>
      </c>
      <c r="O417" t="s">
        <v>450</v>
      </c>
      <c r="P417" t="s">
        <v>443</v>
      </c>
      <c r="Q417">
        <v>11.6</v>
      </c>
      <c r="R417">
        <v>11.2</v>
      </c>
      <c r="S417">
        <v>11.1</v>
      </c>
      <c r="T417">
        <v>10.7</v>
      </c>
      <c r="U417" s="17">
        <f t="shared" si="32"/>
        <v>11.396491228070174</v>
      </c>
      <c r="V417" s="17">
        <f t="shared" si="33"/>
        <v>10.896330275229356</v>
      </c>
      <c r="W417" s="2">
        <v>44482</v>
      </c>
      <c r="X417" t="s">
        <v>650</v>
      </c>
      <c r="Y417" t="s">
        <v>970</v>
      </c>
      <c r="AA417" s="17">
        <f t="shared" si="34"/>
        <v>3.5087719298267928E-3</v>
      </c>
      <c r="AB417" s="17">
        <f t="shared" si="34"/>
        <v>0.15163352567562072</v>
      </c>
    </row>
    <row r="418" spans="1:28" x14ac:dyDescent="0.35">
      <c r="A418" s="1">
        <v>22.16</v>
      </c>
      <c r="B418">
        <v>22</v>
      </c>
      <c r="C418">
        <v>16</v>
      </c>
      <c r="D418" s="3" t="s">
        <v>923</v>
      </c>
      <c r="E418">
        <v>9.4</v>
      </c>
      <c r="F418">
        <v>9.1999999999999993</v>
      </c>
      <c r="G418">
        <v>9.5</v>
      </c>
      <c r="H418">
        <v>9.4</v>
      </c>
      <c r="I418" s="17">
        <f t="shared" si="30"/>
        <v>9.2989247311827938</v>
      </c>
      <c r="J418" s="17">
        <f t="shared" si="31"/>
        <v>9.4497354497354511</v>
      </c>
      <c r="K418" s="2">
        <v>44335</v>
      </c>
      <c r="L418" t="s">
        <v>420</v>
      </c>
      <c r="O418" t="s">
        <v>450</v>
      </c>
      <c r="P418" t="s">
        <v>450</v>
      </c>
      <c r="Q418">
        <v>9.1999999999999993</v>
      </c>
      <c r="R418">
        <v>9.4</v>
      </c>
      <c r="S418">
        <v>9.4</v>
      </c>
      <c r="T418">
        <v>9.3000000000000007</v>
      </c>
      <c r="U418" s="17">
        <f t="shared" si="32"/>
        <v>9.2989247311827938</v>
      </c>
      <c r="V418" s="17">
        <f t="shared" si="33"/>
        <v>9.3497326203208555</v>
      </c>
      <c r="W418" s="2">
        <v>44482</v>
      </c>
      <c r="X418" t="s">
        <v>650</v>
      </c>
      <c r="AA418" s="17">
        <f t="shared" si="34"/>
        <v>0</v>
      </c>
      <c r="AB418" s="17">
        <f t="shared" si="34"/>
        <v>0.1000028294145956</v>
      </c>
    </row>
    <row r="419" spans="1:28" x14ac:dyDescent="0.35">
      <c r="A419" s="1">
        <v>23.1</v>
      </c>
      <c r="B419">
        <v>23</v>
      </c>
      <c r="C419">
        <v>1</v>
      </c>
      <c r="D419" s="3" t="s">
        <v>971</v>
      </c>
      <c r="E419">
        <v>6.7</v>
      </c>
      <c r="F419">
        <v>6.9</v>
      </c>
      <c r="G419">
        <v>6.5</v>
      </c>
      <c r="H419">
        <v>6.5</v>
      </c>
      <c r="I419" s="17">
        <f t="shared" si="30"/>
        <v>6.798529411764707</v>
      </c>
      <c r="J419" s="17">
        <f t="shared" si="31"/>
        <v>6.5</v>
      </c>
      <c r="K419" s="2">
        <v>44335</v>
      </c>
      <c r="L419" t="s">
        <v>420</v>
      </c>
      <c r="O419" t="s">
        <v>486</v>
      </c>
      <c r="P419" t="s">
        <v>486</v>
      </c>
      <c r="Q419">
        <v>6</v>
      </c>
      <c r="R419">
        <v>6.4</v>
      </c>
      <c r="S419">
        <v>6.1</v>
      </c>
      <c r="T419">
        <v>6.2</v>
      </c>
      <c r="U419" s="17">
        <f t="shared" si="32"/>
        <v>6.1935483870967749</v>
      </c>
      <c r="V419" s="17">
        <f t="shared" si="33"/>
        <v>6.1495934959349583</v>
      </c>
      <c r="W419" s="2">
        <v>44482</v>
      </c>
      <c r="X419" t="s">
        <v>650</v>
      </c>
      <c r="AA419" s="17">
        <f t="shared" si="34"/>
        <v>0.60498102466793213</v>
      </c>
      <c r="AB419" s="17">
        <f t="shared" si="34"/>
        <v>0.3504065040650417</v>
      </c>
    </row>
    <row r="420" spans="1:28" x14ac:dyDescent="0.35">
      <c r="A420" s="1">
        <v>23.2</v>
      </c>
      <c r="B420">
        <v>23</v>
      </c>
      <c r="C420">
        <v>2</v>
      </c>
      <c r="D420" s="3" t="s">
        <v>971</v>
      </c>
      <c r="E420">
        <v>7.9</v>
      </c>
      <c r="F420">
        <v>8</v>
      </c>
      <c r="G420">
        <v>7.9</v>
      </c>
      <c r="H420">
        <v>7.9</v>
      </c>
      <c r="I420" s="17">
        <f t="shared" si="30"/>
        <v>7.949685534591195</v>
      </c>
      <c r="J420" s="17">
        <f t="shared" si="31"/>
        <v>7.9000000000000012</v>
      </c>
      <c r="K420" s="2">
        <v>44335</v>
      </c>
      <c r="L420" t="s">
        <v>420</v>
      </c>
      <c r="O420" t="s">
        <v>486</v>
      </c>
      <c r="P420" t="s">
        <v>486</v>
      </c>
      <c r="Q420">
        <v>7.3</v>
      </c>
      <c r="R420">
        <v>7.5</v>
      </c>
      <c r="S420">
        <v>7.6</v>
      </c>
      <c r="T420">
        <v>7.4</v>
      </c>
      <c r="U420" s="17">
        <f t="shared" si="32"/>
        <v>7.39864864864865</v>
      </c>
      <c r="V420" s="17">
        <f t="shared" si="33"/>
        <v>7.4986666666666677</v>
      </c>
      <c r="W420" s="2">
        <v>44482</v>
      </c>
      <c r="X420" t="s">
        <v>650</v>
      </c>
      <c r="AA420" s="17">
        <f t="shared" si="34"/>
        <v>0.55103688594254496</v>
      </c>
      <c r="AB420" s="17">
        <f t="shared" si="34"/>
        <v>0.40133333333333354</v>
      </c>
    </row>
    <row r="421" spans="1:28" x14ac:dyDescent="0.35">
      <c r="A421" s="1">
        <v>23.3</v>
      </c>
      <c r="B421">
        <v>23</v>
      </c>
      <c r="C421">
        <v>3</v>
      </c>
      <c r="D421" s="3" t="s">
        <v>971</v>
      </c>
      <c r="E421">
        <v>13.4</v>
      </c>
      <c r="F421">
        <v>13.5</v>
      </c>
      <c r="G421">
        <v>13.9</v>
      </c>
      <c r="H421">
        <v>13.7</v>
      </c>
      <c r="I421" s="17">
        <f t="shared" si="30"/>
        <v>13.449814126394052</v>
      </c>
      <c r="J421" s="17">
        <f t="shared" si="31"/>
        <v>13.79927536231884</v>
      </c>
      <c r="K421" s="2">
        <v>44335</v>
      </c>
      <c r="L421" t="s">
        <v>420</v>
      </c>
      <c r="O421" t="s">
        <v>486</v>
      </c>
      <c r="P421" t="s">
        <v>486</v>
      </c>
      <c r="Q421">
        <v>12.9</v>
      </c>
      <c r="R421">
        <v>13</v>
      </c>
      <c r="S421">
        <v>13.3</v>
      </c>
      <c r="T421">
        <v>13.2</v>
      </c>
      <c r="U421" s="17">
        <f t="shared" si="32"/>
        <v>12.94980694980695</v>
      </c>
      <c r="V421" s="17">
        <f t="shared" si="33"/>
        <v>13.249811320754718</v>
      </c>
      <c r="W421" s="2">
        <v>44482</v>
      </c>
      <c r="X421" t="s">
        <v>650</v>
      </c>
      <c r="AA421" s="17">
        <f t="shared" si="34"/>
        <v>0.50000717658710236</v>
      </c>
      <c r="AB421" s="17">
        <f t="shared" si="34"/>
        <v>0.54946404156412143</v>
      </c>
    </row>
    <row r="422" spans="1:28" x14ac:dyDescent="0.35">
      <c r="A422" s="1">
        <v>23.4</v>
      </c>
      <c r="B422">
        <v>23</v>
      </c>
      <c r="C422" s="3">
        <v>4</v>
      </c>
      <c r="D422" s="3" t="s">
        <v>971</v>
      </c>
      <c r="E422">
        <v>11.2</v>
      </c>
      <c r="F422">
        <v>11.4</v>
      </c>
      <c r="G422">
        <v>11.7</v>
      </c>
      <c r="H422">
        <v>11.5</v>
      </c>
      <c r="I422" s="17">
        <f t="shared" si="30"/>
        <v>11.299115044247786</v>
      </c>
      <c r="J422" s="17">
        <f t="shared" si="31"/>
        <v>11.599137931034482</v>
      </c>
      <c r="K422" s="2">
        <v>44335</v>
      </c>
      <c r="L422" t="s">
        <v>420</v>
      </c>
      <c r="O422" t="s">
        <v>486</v>
      </c>
      <c r="P422" t="s">
        <v>486</v>
      </c>
      <c r="Q422">
        <v>10.8</v>
      </c>
      <c r="R422">
        <v>11</v>
      </c>
      <c r="S422">
        <v>11.5</v>
      </c>
      <c r="T422">
        <v>11.6</v>
      </c>
      <c r="U422" s="17">
        <f t="shared" si="32"/>
        <v>10.899082568807339</v>
      </c>
      <c r="V422" s="17">
        <f t="shared" si="33"/>
        <v>11.54978354978355</v>
      </c>
      <c r="W422" s="2">
        <v>44482</v>
      </c>
      <c r="X422" t="s">
        <v>650</v>
      </c>
      <c r="AA422" s="17">
        <f t="shared" si="34"/>
        <v>0.4000324754404474</v>
      </c>
      <c r="AB422" s="17">
        <f t="shared" si="34"/>
        <v>4.9354381250932278E-2</v>
      </c>
    </row>
    <row r="423" spans="1:28" x14ac:dyDescent="0.35">
      <c r="A423" s="1">
        <v>23.5</v>
      </c>
      <c r="B423">
        <v>23</v>
      </c>
      <c r="C423" s="3">
        <v>5</v>
      </c>
      <c r="D423" s="3" t="s">
        <v>971</v>
      </c>
      <c r="E423">
        <v>9.3000000000000007</v>
      </c>
      <c r="F423">
        <v>9.4</v>
      </c>
      <c r="G423">
        <v>9.3000000000000007</v>
      </c>
      <c r="H423">
        <v>9.5</v>
      </c>
      <c r="I423" s="17">
        <f t="shared" si="30"/>
        <v>9.3497326203208555</v>
      </c>
      <c r="J423" s="17">
        <f t="shared" si="31"/>
        <v>9.3989361702127674</v>
      </c>
      <c r="K423" s="2">
        <v>44335</v>
      </c>
      <c r="L423" t="s">
        <v>420</v>
      </c>
      <c r="O423" t="s">
        <v>486</v>
      </c>
      <c r="P423" t="s">
        <v>486</v>
      </c>
      <c r="Q423">
        <v>8.6</v>
      </c>
      <c r="R423">
        <v>8.9</v>
      </c>
      <c r="S423">
        <v>8.6999999999999993</v>
      </c>
      <c r="T423">
        <v>8.9</v>
      </c>
      <c r="U423" s="17">
        <f t="shared" si="32"/>
        <v>8.7474285714285713</v>
      </c>
      <c r="V423" s="17">
        <f t="shared" si="33"/>
        <v>8.7988636363636363</v>
      </c>
      <c r="W423" s="2">
        <v>44482</v>
      </c>
      <c r="X423" t="s">
        <v>650</v>
      </c>
      <c r="AA423" s="17">
        <f t="shared" si="34"/>
        <v>0.60230404889228417</v>
      </c>
      <c r="AB423" s="17">
        <f t="shared" si="34"/>
        <v>0.60007253384913106</v>
      </c>
    </row>
    <row r="424" spans="1:28" x14ac:dyDescent="0.35">
      <c r="A424" s="1">
        <v>23.6</v>
      </c>
      <c r="B424">
        <v>23</v>
      </c>
      <c r="C424" s="3">
        <v>6</v>
      </c>
      <c r="D424" s="3" t="s">
        <v>971</v>
      </c>
      <c r="E424">
        <v>11.1</v>
      </c>
      <c r="F424">
        <v>11.3</v>
      </c>
      <c r="G424">
        <v>11.2</v>
      </c>
      <c r="H424">
        <v>11.5</v>
      </c>
      <c r="I424" s="17">
        <f t="shared" si="30"/>
        <v>11.199107142857143</v>
      </c>
      <c r="J424" s="17">
        <f t="shared" si="31"/>
        <v>11.348017621145374</v>
      </c>
      <c r="K424" s="2">
        <v>44335</v>
      </c>
      <c r="L424" t="s">
        <v>420</v>
      </c>
      <c r="O424" t="s">
        <v>486</v>
      </c>
      <c r="P424" t="s">
        <v>486</v>
      </c>
      <c r="Q424">
        <v>10.8</v>
      </c>
      <c r="R424">
        <v>10.9</v>
      </c>
      <c r="S424">
        <v>10.9</v>
      </c>
      <c r="T424">
        <v>11.1</v>
      </c>
      <c r="U424" s="17">
        <f t="shared" si="32"/>
        <v>10.849769585253458</v>
      </c>
      <c r="V424" s="17">
        <f t="shared" si="33"/>
        <v>10.99909090909091</v>
      </c>
      <c r="W424" s="2">
        <v>44482</v>
      </c>
      <c r="X424" t="s">
        <v>650</v>
      </c>
      <c r="AA424" s="17">
        <f t="shared" si="34"/>
        <v>0.34933755760368435</v>
      </c>
      <c r="AB424" s="17">
        <f t="shared" si="34"/>
        <v>0.34892671205446391</v>
      </c>
    </row>
    <row r="425" spans="1:28" x14ac:dyDescent="0.35">
      <c r="A425" s="1">
        <v>23.7</v>
      </c>
      <c r="B425">
        <v>23</v>
      </c>
      <c r="C425" s="3">
        <v>7</v>
      </c>
      <c r="D425" s="3" t="s">
        <v>971</v>
      </c>
      <c r="E425">
        <v>10.9</v>
      </c>
      <c r="F425">
        <v>10.8</v>
      </c>
      <c r="G425">
        <v>11.1</v>
      </c>
      <c r="H425">
        <v>11.1</v>
      </c>
      <c r="I425" s="17">
        <f t="shared" si="30"/>
        <v>10.849769585253458</v>
      </c>
      <c r="J425" s="17">
        <f t="shared" si="31"/>
        <v>11.1</v>
      </c>
      <c r="K425" s="2">
        <v>44335</v>
      </c>
      <c r="L425" t="s">
        <v>420</v>
      </c>
      <c r="O425" t="s">
        <v>486</v>
      </c>
      <c r="P425" t="s">
        <v>486</v>
      </c>
      <c r="Q425">
        <v>10.4</v>
      </c>
      <c r="R425">
        <v>10.5</v>
      </c>
      <c r="S425">
        <v>10.6</v>
      </c>
      <c r="T425">
        <v>10.7</v>
      </c>
      <c r="U425" s="17">
        <f t="shared" si="32"/>
        <v>10.44976076555024</v>
      </c>
      <c r="V425" s="17">
        <f t="shared" si="33"/>
        <v>10.649765258215961</v>
      </c>
      <c r="W425" s="2">
        <v>44482</v>
      </c>
      <c r="X425" t="s">
        <v>650</v>
      </c>
      <c r="AA425" s="17">
        <f t="shared" si="34"/>
        <v>0.40000881970321878</v>
      </c>
      <c r="AB425" s="17">
        <f t="shared" si="34"/>
        <v>0.45023474178403866</v>
      </c>
    </row>
    <row r="426" spans="1:28" x14ac:dyDescent="0.35">
      <c r="A426" s="1">
        <v>23.8</v>
      </c>
      <c r="B426">
        <v>23</v>
      </c>
      <c r="C426" s="3">
        <v>8</v>
      </c>
      <c r="D426" s="3" t="s">
        <v>971</v>
      </c>
      <c r="E426">
        <v>10</v>
      </c>
      <c r="F426">
        <v>10</v>
      </c>
      <c r="G426">
        <v>10.199999999999999</v>
      </c>
      <c r="H426">
        <v>10.1</v>
      </c>
      <c r="I426" s="17">
        <f t="shared" si="30"/>
        <v>10</v>
      </c>
      <c r="J426" s="17">
        <f t="shared" si="31"/>
        <v>10.14975369458128</v>
      </c>
      <c r="K426" s="2">
        <v>44335</v>
      </c>
      <c r="L426" t="s">
        <v>420</v>
      </c>
      <c r="O426" t="s">
        <v>486</v>
      </c>
      <c r="P426" t="s">
        <v>486</v>
      </c>
      <c r="Q426">
        <v>9.3000000000000007</v>
      </c>
      <c r="R426">
        <v>9.4</v>
      </c>
      <c r="S426">
        <v>9.4</v>
      </c>
      <c r="T426">
        <v>9.6</v>
      </c>
      <c r="U426" s="17">
        <f t="shared" si="32"/>
        <v>9.3497326203208555</v>
      </c>
      <c r="V426" s="17">
        <f t="shared" si="33"/>
        <v>9.498947368421053</v>
      </c>
      <c r="W426" s="2">
        <v>44482</v>
      </c>
      <c r="X426" t="s">
        <v>650</v>
      </c>
      <c r="AA426" s="17">
        <f t="shared" si="34"/>
        <v>0.6502673796791445</v>
      </c>
      <c r="AB426" s="17">
        <f t="shared" si="34"/>
        <v>0.65080632616022704</v>
      </c>
    </row>
    <row r="427" spans="1:28" x14ac:dyDescent="0.35">
      <c r="A427" s="1">
        <v>23.9</v>
      </c>
      <c r="B427">
        <v>23</v>
      </c>
      <c r="C427" s="3">
        <v>9</v>
      </c>
      <c r="D427" s="3" t="s">
        <v>971</v>
      </c>
      <c r="E427">
        <v>8.6999999999999993</v>
      </c>
      <c r="F427">
        <v>8.9</v>
      </c>
      <c r="G427">
        <v>9</v>
      </c>
      <c r="H427">
        <v>9.1999999999999993</v>
      </c>
      <c r="I427" s="17">
        <f t="shared" si="30"/>
        <v>8.7988636363636363</v>
      </c>
      <c r="J427" s="17">
        <f t="shared" si="31"/>
        <v>9.0989010989010985</v>
      </c>
      <c r="K427" s="2">
        <v>44335</v>
      </c>
      <c r="L427" t="s">
        <v>420</v>
      </c>
      <c r="O427" t="s">
        <v>486</v>
      </c>
      <c r="P427" t="s">
        <v>486</v>
      </c>
      <c r="Q427">
        <v>8</v>
      </c>
      <c r="R427">
        <v>8</v>
      </c>
      <c r="S427">
        <v>8.3000000000000007</v>
      </c>
      <c r="T427">
        <v>8.4</v>
      </c>
      <c r="U427" s="17">
        <f t="shared" si="32"/>
        <v>8</v>
      </c>
      <c r="V427" s="17">
        <f t="shared" si="33"/>
        <v>8.3497005988023965</v>
      </c>
      <c r="W427" s="2">
        <v>44482</v>
      </c>
      <c r="X427" t="s">
        <v>650</v>
      </c>
      <c r="AA427" s="17">
        <f t="shared" si="34"/>
        <v>0.79886363636363633</v>
      </c>
      <c r="AB427" s="17">
        <f t="shared" si="34"/>
        <v>0.74920050009870209</v>
      </c>
    </row>
    <row r="428" spans="1:28" x14ac:dyDescent="0.35">
      <c r="A428" s="1" t="s">
        <v>972</v>
      </c>
      <c r="B428">
        <v>23</v>
      </c>
      <c r="C428">
        <v>10</v>
      </c>
      <c r="D428" s="3" t="s">
        <v>971</v>
      </c>
      <c r="E428">
        <v>11.3</v>
      </c>
      <c r="F428">
        <v>11.5</v>
      </c>
      <c r="G428">
        <v>11.8</v>
      </c>
      <c r="H428">
        <v>11.8</v>
      </c>
      <c r="I428" s="17">
        <f t="shared" si="30"/>
        <v>11.399122807017545</v>
      </c>
      <c r="J428" s="17">
        <f t="shared" si="31"/>
        <v>11.8</v>
      </c>
      <c r="K428" s="2">
        <v>44335</v>
      </c>
      <c r="L428" t="s">
        <v>420</v>
      </c>
      <c r="O428" t="s">
        <v>486</v>
      </c>
      <c r="P428" t="s">
        <v>486</v>
      </c>
      <c r="Q428">
        <v>11.1</v>
      </c>
      <c r="R428">
        <v>11.4</v>
      </c>
      <c r="S428">
        <v>11.4</v>
      </c>
      <c r="T428">
        <v>11.5</v>
      </c>
      <c r="U428" s="17">
        <f t="shared" si="32"/>
        <v>11.247999999999999</v>
      </c>
      <c r="V428" s="17">
        <f t="shared" si="33"/>
        <v>11.449781659388647</v>
      </c>
      <c r="W428" s="2">
        <v>44482</v>
      </c>
      <c r="X428" t="s">
        <v>650</v>
      </c>
      <c r="AA428" s="17">
        <f t="shared" si="34"/>
        <v>0.15112280701754521</v>
      </c>
      <c r="AB428" s="17">
        <f t="shared" si="34"/>
        <v>0.35021834061135415</v>
      </c>
    </row>
    <row r="429" spans="1:28" x14ac:dyDescent="0.35">
      <c r="A429" s="1">
        <v>23.11</v>
      </c>
      <c r="B429">
        <v>23</v>
      </c>
      <c r="C429">
        <v>11</v>
      </c>
      <c r="D429" s="3" t="s">
        <v>971</v>
      </c>
      <c r="E429">
        <v>8.5</v>
      </c>
      <c r="F429">
        <v>8.1999999999999993</v>
      </c>
      <c r="G429">
        <v>9.6</v>
      </c>
      <c r="H429">
        <v>9.3000000000000007</v>
      </c>
      <c r="I429" s="17">
        <f t="shared" si="30"/>
        <v>8.3473053892215567</v>
      </c>
      <c r="J429" s="17">
        <f t="shared" si="31"/>
        <v>9.4476190476190478</v>
      </c>
      <c r="K429" s="2">
        <v>44335</v>
      </c>
      <c r="L429" t="s">
        <v>420</v>
      </c>
      <c r="O429" t="s">
        <v>486</v>
      </c>
      <c r="P429" t="s">
        <v>486</v>
      </c>
      <c r="Q429">
        <v>7.9</v>
      </c>
      <c r="R429">
        <v>7.9</v>
      </c>
      <c r="S429">
        <v>8.4</v>
      </c>
      <c r="T429">
        <v>8.6</v>
      </c>
      <c r="U429" s="17">
        <f t="shared" si="32"/>
        <v>7.9000000000000012</v>
      </c>
      <c r="V429" s="17">
        <f t="shared" si="33"/>
        <v>8.498823529411764</v>
      </c>
      <c r="W429" s="2">
        <v>44482</v>
      </c>
      <c r="X429" t="s">
        <v>650</v>
      </c>
      <c r="AA429" s="17">
        <f t="shared" si="34"/>
        <v>0.44730538922155549</v>
      </c>
      <c r="AB429" s="17">
        <f t="shared" si="34"/>
        <v>0.94879551820728381</v>
      </c>
    </row>
    <row r="430" spans="1:28" x14ac:dyDescent="0.35">
      <c r="A430" s="1">
        <v>23.12</v>
      </c>
      <c r="B430">
        <v>23</v>
      </c>
      <c r="C430">
        <v>12</v>
      </c>
      <c r="D430" s="3" t="s">
        <v>971</v>
      </c>
      <c r="E430">
        <v>9.4</v>
      </c>
      <c r="F430">
        <v>9.1999999999999993</v>
      </c>
      <c r="G430">
        <v>9.6</v>
      </c>
      <c r="H430">
        <v>9.4</v>
      </c>
      <c r="I430" s="17">
        <f t="shared" si="30"/>
        <v>9.2989247311827938</v>
      </c>
      <c r="J430" s="17">
        <f t="shared" si="31"/>
        <v>9.498947368421053</v>
      </c>
      <c r="K430" s="2">
        <v>44335</v>
      </c>
      <c r="L430" t="s">
        <v>420</v>
      </c>
      <c r="O430" t="s">
        <v>486</v>
      </c>
      <c r="P430" t="s">
        <v>486</v>
      </c>
      <c r="Q430">
        <v>9</v>
      </c>
      <c r="R430">
        <v>9.1</v>
      </c>
      <c r="S430">
        <v>9.5</v>
      </c>
      <c r="T430">
        <v>9.5</v>
      </c>
      <c r="U430" s="17">
        <f t="shared" si="32"/>
        <v>9.0497237569060776</v>
      </c>
      <c r="V430" s="17">
        <f t="shared" si="33"/>
        <v>9.5</v>
      </c>
      <c r="W430" s="2">
        <v>44482</v>
      </c>
      <c r="X430" t="s">
        <v>650</v>
      </c>
      <c r="AA430" s="17">
        <f t="shared" si="34"/>
        <v>0.24920097427671628</v>
      </c>
      <c r="AB430" s="17">
        <f t="shared" si="34"/>
        <v>-1.052631578946972E-3</v>
      </c>
    </row>
    <row r="431" spans="1:28" x14ac:dyDescent="0.35">
      <c r="A431" s="1">
        <v>23.13</v>
      </c>
      <c r="B431">
        <v>23</v>
      </c>
      <c r="C431">
        <v>13</v>
      </c>
      <c r="D431" s="3" t="s">
        <v>971</v>
      </c>
      <c r="E431">
        <v>7.1</v>
      </c>
      <c r="F431">
        <v>7</v>
      </c>
      <c r="G431">
        <v>7.3</v>
      </c>
      <c r="H431">
        <v>7.1</v>
      </c>
      <c r="I431" s="17">
        <f t="shared" si="30"/>
        <v>7.0496453900709231</v>
      </c>
      <c r="J431" s="17">
        <f t="shared" si="31"/>
        <v>7.1986111111111102</v>
      </c>
      <c r="K431" s="2">
        <v>44335</v>
      </c>
      <c r="L431" t="s">
        <v>420</v>
      </c>
      <c r="O431" t="s">
        <v>486</v>
      </c>
      <c r="P431" t="s">
        <v>486</v>
      </c>
      <c r="Q431">
        <v>6.7</v>
      </c>
      <c r="R431">
        <v>7</v>
      </c>
      <c r="S431">
        <v>7</v>
      </c>
      <c r="T431">
        <v>7</v>
      </c>
      <c r="U431" s="17">
        <f t="shared" si="32"/>
        <v>6.8467153284671536</v>
      </c>
      <c r="V431" s="17">
        <f t="shared" si="33"/>
        <v>7</v>
      </c>
      <c r="W431" s="2">
        <v>44482</v>
      </c>
      <c r="X431" t="s">
        <v>650</v>
      </c>
      <c r="AA431" s="17">
        <f t="shared" si="34"/>
        <v>0.20293006160376947</v>
      </c>
      <c r="AB431" s="17">
        <f t="shared" si="34"/>
        <v>0.19861111111111018</v>
      </c>
    </row>
    <row r="432" spans="1:28" x14ac:dyDescent="0.35">
      <c r="A432" s="1">
        <v>23.14</v>
      </c>
      <c r="B432">
        <v>23</v>
      </c>
      <c r="C432">
        <v>14</v>
      </c>
      <c r="D432" s="3" t="s">
        <v>971</v>
      </c>
      <c r="E432">
        <v>9.6</v>
      </c>
      <c r="F432">
        <v>9.8000000000000007</v>
      </c>
      <c r="G432">
        <v>9.6999999999999993</v>
      </c>
      <c r="H432">
        <v>10.1</v>
      </c>
      <c r="I432" s="17">
        <f t="shared" si="30"/>
        <v>9.6989690721649495</v>
      </c>
      <c r="J432" s="17">
        <f t="shared" si="31"/>
        <v>9.8959595959595958</v>
      </c>
      <c r="K432" s="2">
        <v>44335</v>
      </c>
      <c r="L432" t="s">
        <v>420</v>
      </c>
      <c r="M432" t="s">
        <v>973</v>
      </c>
      <c r="O432" t="s">
        <v>486</v>
      </c>
      <c r="P432" t="s">
        <v>486</v>
      </c>
      <c r="Q432">
        <v>9.6999999999999993</v>
      </c>
      <c r="R432">
        <v>9.9</v>
      </c>
      <c r="S432">
        <v>10.4</v>
      </c>
      <c r="T432">
        <v>10.3</v>
      </c>
      <c r="U432" s="17">
        <f t="shared" si="32"/>
        <v>9.7989795918367335</v>
      </c>
      <c r="V432" s="17">
        <f t="shared" si="33"/>
        <v>10.349758454106279</v>
      </c>
      <c r="W432" s="2">
        <v>44482</v>
      </c>
      <c r="X432" t="s">
        <v>650</v>
      </c>
      <c r="AA432" s="17">
        <f t="shared" si="34"/>
        <v>-0.10001051967178398</v>
      </c>
      <c r="AB432" s="17">
        <f t="shared" si="34"/>
        <v>-0.45379885814668341</v>
      </c>
    </row>
    <row r="433" spans="1:28" x14ac:dyDescent="0.35">
      <c r="A433" s="1">
        <v>23.15</v>
      </c>
      <c r="B433">
        <v>23</v>
      </c>
      <c r="C433">
        <v>15</v>
      </c>
      <c r="D433" s="3" t="s">
        <v>971</v>
      </c>
      <c r="E433">
        <v>11.3</v>
      </c>
      <c r="F433">
        <v>11.1</v>
      </c>
      <c r="G433">
        <v>11.4</v>
      </c>
      <c r="H433">
        <v>11.2</v>
      </c>
      <c r="I433" s="17">
        <f t="shared" si="30"/>
        <v>11.199107142857143</v>
      </c>
      <c r="J433" s="17">
        <f t="shared" si="31"/>
        <v>11.299115044247786</v>
      </c>
      <c r="K433" s="2">
        <v>44335</v>
      </c>
      <c r="L433" t="s">
        <v>420</v>
      </c>
      <c r="O433" t="s">
        <v>486</v>
      </c>
      <c r="P433" t="s">
        <v>486</v>
      </c>
      <c r="Q433">
        <v>11.2</v>
      </c>
      <c r="R433">
        <v>11.1</v>
      </c>
      <c r="S433">
        <v>11.2</v>
      </c>
      <c r="T433">
        <v>11.3</v>
      </c>
      <c r="U433" s="17">
        <f t="shared" si="32"/>
        <v>11.149775784753363</v>
      </c>
      <c r="V433" s="17">
        <f t="shared" si="33"/>
        <v>11.249777777777778</v>
      </c>
      <c r="W433" s="2">
        <v>44482</v>
      </c>
      <c r="X433" t="s">
        <v>650</v>
      </c>
      <c r="AA433" s="17">
        <f t="shared" si="34"/>
        <v>4.9331358103779976E-2</v>
      </c>
      <c r="AB433" s="17">
        <f t="shared" si="34"/>
        <v>4.9337266470008245E-2</v>
      </c>
    </row>
    <row r="434" spans="1:28" x14ac:dyDescent="0.35">
      <c r="A434" s="1">
        <v>23.16</v>
      </c>
      <c r="B434">
        <v>23</v>
      </c>
      <c r="C434">
        <v>16</v>
      </c>
      <c r="D434" s="3" t="s">
        <v>971</v>
      </c>
      <c r="E434">
        <v>9.9</v>
      </c>
      <c r="F434">
        <v>9.9</v>
      </c>
      <c r="G434">
        <v>10.199999999999999</v>
      </c>
      <c r="H434">
        <v>10.1</v>
      </c>
      <c r="I434" s="17">
        <f t="shared" si="30"/>
        <v>9.9</v>
      </c>
      <c r="J434" s="17">
        <f t="shared" si="31"/>
        <v>10.14975369458128</v>
      </c>
      <c r="K434" s="2">
        <v>44335</v>
      </c>
      <c r="L434" t="s">
        <v>420</v>
      </c>
      <c r="O434" t="s">
        <v>486</v>
      </c>
      <c r="P434" t="s">
        <v>486</v>
      </c>
      <c r="Q434">
        <v>9.8000000000000007</v>
      </c>
      <c r="R434">
        <v>9.9</v>
      </c>
      <c r="S434">
        <v>9.8000000000000007</v>
      </c>
      <c r="T434">
        <v>10</v>
      </c>
      <c r="U434" s="17">
        <f t="shared" si="32"/>
        <v>9.8497461928934023</v>
      </c>
      <c r="V434" s="17">
        <f t="shared" si="33"/>
        <v>9.8989898989898997</v>
      </c>
      <c r="W434" s="2">
        <v>44482</v>
      </c>
      <c r="X434" t="s">
        <v>650</v>
      </c>
      <c r="AA434" s="17">
        <f t="shared" si="34"/>
        <v>5.0253807106598103E-2</v>
      </c>
      <c r="AB434" s="17">
        <f t="shared" si="34"/>
        <v>0.2507637955913804</v>
      </c>
    </row>
    <row r="435" spans="1:28" x14ac:dyDescent="0.35">
      <c r="A435" s="1">
        <v>24.1</v>
      </c>
      <c r="B435">
        <v>24</v>
      </c>
      <c r="C435">
        <v>1</v>
      </c>
      <c r="D435" s="3" t="s">
        <v>923</v>
      </c>
      <c r="E435">
        <v>7.9</v>
      </c>
      <c r="F435">
        <v>8.1</v>
      </c>
      <c r="G435">
        <v>7.8</v>
      </c>
      <c r="H435">
        <v>7.5</v>
      </c>
      <c r="I435" s="17">
        <f t="shared" si="30"/>
        <v>7.9987500000000002</v>
      </c>
      <c r="J435" s="17">
        <f t="shared" si="31"/>
        <v>7.6470588235294112</v>
      </c>
      <c r="K435" s="2">
        <v>44337</v>
      </c>
      <c r="L435" t="s">
        <v>974</v>
      </c>
      <c r="O435" t="s">
        <v>443</v>
      </c>
      <c r="P435" t="s">
        <v>443</v>
      </c>
      <c r="Q435">
        <v>7.6</v>
      </c>
      <c r="R435">
        <v>7.4</v>
      </c>
      <c r="S435">
        <v>7.9</v>
      </c>
      <c r="T435">
        <v>7.7</v>
      </c>
      <c r="U435" s="17">
        <f t="shared" si="32"/>
        <v>7.4986666666666677</v>
      </c>
      <c r="V435" s="17">
        <f t="shared" si="33"/>
        <v>7.7987179487179503</v>
      </c>
      <c r="W435" s="2">
        <v>44482</v>
      </c>
      <c r="X435" t="s">
        <v>650</v>
      </c>
      <c r="AA435" s="17">
        <f t="shared" si="34"/>
        <v>0.50008333333333255</v>
      </c>
      <c r="AB435" s="17">
        <f t="shared" si="34"/>
        <v>-0.15165912518853908</v>
      </c>
    </row>
    <row r="436" spans="1:28" x14ac:dyDescent="0.35">
      <c r="A436" s="1">
        <v>24.2</v>
      </c>
      <c r="B436">
        <v>24</v>
      </c>
      <c r="C436">
        <v>2</v>
      </c>
      <c r="D436" s="3" t="s">
        <v>923</v>
      </c>
      <c r="E436">
        <v>6</v>
      </c>
      <c r="F436">
        <v>5.5</v>
      </c>
      <c r="G436">
        <v>5.0999999999999996</v>
      </c>
      <c r="H436">
        <v>5</v>
      </c>
      <c r="I436" s="17">
        <f t="shared" si="30"/>
        <v>5.7391304347826084</v>
      </c>
      <c r="J436" s="17">
        <f t="shared" si="31"/>
        <v>5.0495049504950487</v>
      </c>
      <c r="K436" s="2">
        <v>44337</v>
      </c>
      <c r="L436" t="s">
        <v>974</v>
      </c>
      <c r="M436" t="s">
        <v>975</v>
      </c>
      <c r="O436" t="s">
        <v>443</v>
      </c>
      <c r="P436" t="s">
        <v>443</v>
      </c>
      <c r="Q436">
        <v>5.5</v>
      </c>
      <c r="R436">
        <v>5.4</v>
      </c>
      <c r="S436">
        <v>4.8</v>
      </c>
      <c r="T436">
        <v>4.5</v>
      </c>
      <c r="U436" s="17">
        <f t="shared" si="32"/>
        <v>5.4495412844036695</v>
      </c>
      <c r="V436" s="17">
        <f t="shared" si="33"/>
        <v>4.6451612903225801</v>
      </c>
      <c r="W436" s="2">
        <v>44482</v>
      </c>
      <c r="X436" t="s">
        <v>650</v>
      </c>
      <c r="Y436" t="s">
        <v>976</v>
      </c>
      <c r="AA436" s="17">
        <f t="shared" si="34"/>
        <v>0.28958915037893895</v>
      </c>
      <c r="AB436" s="17">
        <f t="shared" si="34"/>
        <v>0.40434366017246859</v>
      </c>
    </row>
    <row r="437" spans="1:28" x14ac:dyDescent="0.35">
      <c r="A437" s="1">
        <v>24.3</v>
      </c>
      <c r="B437">
        <v>24</v>
      </c>
      <c r="C437">
        <v>3</v>
      </c>
      <c r="D437" s="3" t="s">
        <v>923</v>
      </c>
      <c r="E437">
        <v>6</v>
      </c>
      <c r="F437">
        <v>6.1</v>
      </c>
      <c r="G437">
        <v>5.8</v>
      </c>
      <c r="H437">
        <v>5.6</v>
      </c>
      <c r="I437" s="17">
        <f t="shared" si="30"/>
        <v>6.0495867768595035</v>
      </c>
      <c r="J437" s="17">
        <f t="shared" si="31"/>
        <v>5.6982456140350868</v>
      </c>
      <c r="K437" s="2">
        <v>44337</v>
      </c>
      <c r="L437" t="s">
        <v>974</v>
      </c>
      <c r="O437" t="s">
        <v>450</v>
      </c>
      <c r="P437" t="s">
        <v>450</v>
      </c>
      <c r="Q437">
        <v>5.4</v>
      </c>
      <c r="R437">
        <v>5.4</v>
      </c>
      <c r="S437">
        <v>5.2</v>
      </c>
      <c r="T437">
        <v>5.0999999999999996</v>
      </c>
      <c r="U437" s="17">
        <f t="shared" si="32"/>
        <v>5.4</v>
      </c>
      <c r="V437" s="17">
        <f t="shared" si="33"/>
        <v>5.1495145631067958</v>
      </c>
      <c r="W437" s="2">
        <v>44482</v>
      </c>
      <c r="X437" t="s">
        <v>650</v>
      </c>
      <c r="Y437" t="s">
        <v>653</v>
      </c>
      <c r="AA437" s="17">
        <f t="shared" si="34"/>
        <v>0.64958677685950317</v>
      </c>
      <c r="AB437" s="17">
        <f t="shared" si="34"/>
        <v>0.548731050928291</v>
      </c>
    </row>
    <row r="438" spans="1:28" x14ac:dyDescent="0.35">
      <c r="A438" s="1">
        <v>24.4</v>
      </c>
      <c r="B438">
        <v>24</v>
      </c>
      <c r="C438" s="3">
        <v>4</v>
      </c>
      <c r="D438" s="3" t="s">
        <v>923</v>
      </c>
      <c r="E438">
        <v>6.7</v>
      </c>
      <c r="F438">
        <v>6.7</v>
      </c>
      <c r="G438">
        <v>7.4</v>
      </c>
      <c r="H438">
        <v>7.2</v>
      </c>
      <c r="I438" s="17">
        <f t="shared" si="30"/>
        <v>6.7</v>
      </c>
      <c r="J438" s="17">
        <f t="shared" si="31"/>
        <v>7.2986301369863007</v>
      </c>
      <c r="K438" s="2">
        <v>44337</v>
      </c>
      <c r="L438" t="s">
        <v>974</v>
      </c>
      <c r="O438" t="s">
        <v>450</v>
      </c>
      <c r="P438" t="s">
        <v>450</v>
      </c>
      <c r="Q438">
        <v>6.4</v>
      </c>
      <c r="R438">
        <v>6.6</v>
      </c>
      <c r="S438">
        <v>6.6</v>
      </c>
      <c r="T438">
        <v>6.5</v>
      </c>
      <c r="U438" s="17">
        <f t="shared" si="32"/>
        <v>6.4984615384615392</v>
      </c>
      <c r="V438" s="17">
        <f t="shared" si="33"/>
        <v>6.5496183206106871</v>
      </c>
      <c r="W438" s="2">
        <v>44482</v>
      </c>
      <c r="X438" t="s">
        <v>650</v>
      </c>
      <c r="AA438" s="17">
        <f t="shared" si="34"/>
        <v>0.201538461538461</v>
      </c>
      <c r="AB438" s="17">
        <f t="shared" si="34"/>
        <v>0.74901181637561365</v>
      </c>
    </row>
    <row r="439" spans="1:28" x14ac:dyDescent="0.35">
      <c r="A439" s="1">
        <v>24.5</v>
      </c>
      <c r="B439">
        <v>24</v>
      </c>
      <c r="C439" s="3">
        <v>5</v>
      </c>
      <c r="D439" s="3" t="s">
        <v>923</v>
      </c>
      <c r="E439">
        <v>7.4</v>
      </c>
      <c r="F439">
        <v>7.5</v>
      </c>
      <c r="G439">
        <v>7.8</v>
      </c>
      <c r="H439">
        <v>7.5</v>
      </c>
      <c r="I439" s="17">
        <f t="shared" si="30"/>
        <v>7.4496644295302019</v>
      </c>
      <c r="J439" s="17">
        <f t="shared" si="31"/>
        <v>7.6470588235294112</v>
      </c>
      <c r="K439" s="2">
        <v>44337</v>
      </c>
      <c r="L439" t="s">
        <v>974</v>
      </c>
      <c r="O439" t="s">
        <v>450</v>
      </c>
      <c r="P439" t="s">
        <v>443</v>
      </c>
      <c r="Q439">
        <v>6.8</v>
      </c>
      <c r="R439">
        <v>6.6</v>
      </c>
      <c r="S439">
        <v>7.4</v>
      </c>
      <c r="T439">
        <v>7.3</v>
      </c>
      <c r="U439" s="17">
        <f t="shared" si="32"/>
        <v>6.6985074626865666</v>
      </c>
      <c r="V439" s="17">
        <f t="shared" si="33"/>
        <v>7.3496598639455799</v>
      </c>
      <c r="W439" s="2">
        <v>44482</v>
      </c>
      <c r="X439" t="s">
        <v>650</v>
      </c>
      <c r="AA439" s="17">
        <f t="shared" si="34"/>
        <v>0.75115696684363531</v>
      </c>
      <c r="AB439" s="17">
        <f t="shared" si="34"/>
        <v>0.29739895958383133</v>
      </c>
    </row>
    <row r="440" spans="1:28" x14ac:dyDescent="0.35">
      <c r="A440" s="1">
        <v>24.6</v>
      </c>
      <c r="B440">
        <v>24</v>
      </c>
      <c r="C440" s="3">
        <v>6</v>
      </c>
      <c r="D440" s="3" t="s">
        <v>923</v>
      </c>
      <c r="E440">
        <v>8.6999999999999993</v>
      </c>
      <c r="F440">
        <v>8.6999999999999993</v>
      </c>
      <c r="G440">
        <v>8.4</v>
      </c>
      <c r="H440">
        <v>8.4</v>
      </c>
      <c r="I440" s="17">
        <f t="shared" si="30"/>
        <v>8.6999999999999993</v>
      </c>
      <c r="J440" s="17">
        <f t="shared" si="31"/>
        <v>8.4</v>
      </c>
      <c r="K440" s="2">
        <v>44337</v>
      </c>
      <c r="L440" t="s">
        <v>974</v>
      </c>
      <c r="O440" t="s">
        <v>443</v>
      </c>
      <c r="P440" t="s">
        <v>443</v>
      </c>
      <c r="Q440">
        <v>7.8</v>
      </c>
      <c r="R440">
        <v>7.9</v>
      </c>
      <c r="S440">
        <v>7.9</v>
      </c>
      <c r="T440">
        <v>7.6</v>
      </c>
      <c r="U440" s="17">
        <f t="shared" si="32"/>
        <v>7.8496815286624209</v>
      </c>
      <c r="V440" s="17">
        <f t="shared" si="33"/>
        <v>7.7470967741935493</v>
      </c>
      <c r="W440" s="2">
        <v>44482</v>
      </c>
      <c r="X440" t="s">
        <v>650</v>
      </c>
      <c r="AA440" s="17">
        <f t="shared" si="34"/>
        <v>0.85031847133757843</v>
      </c>
      <c r="AB440" s="17">
        <f t="shared" si="34"/>
        <v>0.6529032258064511</v>
      </c>
    </row>
    <row r="441" spans="1:28" x14ac:dyDescent="0.35">
      <c r="A441" s="1">
        <v>24.7</v>
      </c>
      <c r="B441">
        <v>24</v>
      </c>
      <c r="C441" s="3">
        <v>7</v>
      </c>
      <c r="D441" s="3" t="s">
        <v>923</v>
      </c>
      <c r="E441">
        <v>7.2</v>
      </c>
      <c r="F441">
        <v>6.9</v>
      </c>
      <c r="G441">
        <v>7.1</v>
      </c>
      <c r="H441">
        <v>6.9</v>
      </c>
      <c r="I441" s="17">
        <f t="shared" si="30"/>
        <v>7.0468085106382965</v>
      </c>
      <c r="J441" s="17">
        <f t="shared" si="31"/>
        <v>6.9985714285714282</v>
      </c>
      <c r="K441" s="2">
        <v>44337</v>
      </c>
      <c r="L441" t="s">
        <v>974</v>
      </c>
      <c r="O441" t="s">
        <v>925</v>
      </c>
      <c r="P441" t="s">
        <v>443</v>
      </c>
      <c r="Q441">
        <v>6.9</v>
      </c>
      <c r="R441">
        <v>7</v>
      </c>
      <c r="S441">
        <v>6.9</v>
      </c>
      <c r="T441">
        <v>6.8</v>
      </c>
      <c r="U441" s="17">
        <f t="shared" si="32"/>
        <v>6.9496402877697836</v>
      </c>
      <c r="V441" s="17">
        <f t="shared" si="33"/>
        <v>6.8496350364963501</v>
      </c>
      <c r="W441" s="2">
        <v>44482</v>
      </c>
      <c r="X441" t="s">
        <v>650</v>
      </c>
      <c r="AA441" s="17">
        <f t="shared" si="34"/>
        <v>9.7168222868512899E-2</v>
      </c>
      <c r="AB441" s="17">
        <f t="shared" si="34"/>
        <v>0.14893639207507814</v>
      </c>
    </row>
    <row r="442" spans="1:28" x14ac:dyDescent="0.35">
      <c r="A442" s="1">
        <v>24.8</v>
      </c>
      <c r="B442">
        <v>24</v>
      </c>
      <c r="C442" s="3">
        <v>8</v>
      </c>
      <c r="D442" s="3" t="s">
        <v>923</v>
      </c>
      <c r="E442">
        <v>9.8000000000000007</v>
      </c>
      <c r="F442">
        <v>9.6</v>
      </c>
      <c r="G442">
        <v>9.9</v>
      </c>
      <c r="H442">
        <v>9.9</v>
      </c>
      <c r="I442" s="17">
        <f t="shared" si="30"/>
        <v>9.6989690721649495</v>
      </c>
      <c r="J442" s="17">
        <f t="shared" si="31"/>
        <v>9.9</v>
      </c>
      <c r="K442" s="2">
        <v>44337</v>
      </c>
      <c r="L442" t="s">
        <v>974</v>
      </c>
      <c r="O442" t="s">
        <v>454</v>
      </c>
      <c r="P442" t="s">
        <v>443</v>
      </c>
      <c r="Q442">
        <v>9.1</v>
      </c>
      <c r="R442">
        <v>9.1</v>
      </c>
      <c r="S442">
        <v>9.3000000000000007</v>
      </c>
      <c r="T442">
        <v>9.6</v>
      </c>
      <c r="U442" s="17">
        <f t="shared" si="32"/>
        <v>9.1</v>
      </c>
      <c r="V442" s="17">
        <f t="shared" si="33"/>
        <v>9.4476190476190478</v>
      </c>
      <c r="W442" s="2">
        <v>44482</v>
      </c>
      <c r="X442" t="s">
        <v>650</v>
      </c>
      <c r="AA442" s="17">
        <f t="shared" si="34"/>
        <v>0.59896907216494988</v>
      </c>
      <c r="AB442" s="17">
        <f t="shared" si="34"/>
        <v>0.45238095238095255</v>
      </c>
    </row>
    <row r="443" spans="1:28" x14ac:dyDescent="0.35">
      <c r="A443" s="1">
        <v>24.9</v>
      </c>
      <c r="B443">
        <v>24</v>
      </c>
      <c r="C443" s="3">
        <v>9</v>
      </c>
      <c r="D443" s="3" t="s">
        <v>923</v>
      </c>
      <c r="E443">
        <v>5.7</v>
      </c>
      <c r="F443">
        <v>5.4</v>
      </c>
      <c r="G443">
        <v>5.8</v>
      </c>
      <c r="H443">
        <v>5.7</v>
      </c>
      <c r="I443" s="17">
        <f t="shared" si="30"/>
        <v>5.5459459459459461</v>
      </c>
      <c r="J443" s="17">
        <f t="shared" si="31"/>
        <v>5.7495652173913046</v>
      </c>
      <c r="K443" s="2">
        <v>44337</v>
      </c>
      <c r="L443" t="s">
        <v>974</v>
      </c>
      <c r="M443" t="s">
        <v>977</v>
      </c>
      <c r="O443" t="s">
        <v>454</v>
      </c>
      <c r="P443" t="s">
        <v>443</v>
      </c>
      <c r="Q443">
        <v>4.5999999999999996</v>
      </c>
      <c r="R443">
        <v>4.7</v>
      </c>
      <c r="S443">
        <v>5.0999999999999996</v>
      </c>
      <c r="T443">
        <v>5.0999999999999996</v>
      </c>
      <c r="U443" s="17">
        <f t="shared" si="32"/>
        <v>4.6494623655913969</v>
      </c>
      <c r="V443" s="17">
        <f t="shared" si="33"/>
        <v>5.0999999999999996</v>
      </c>
      <c r="W443" s="2">
        <v>44482</v>
      </c>
      <c r="X443" t="s">
        <v>650</v>
      </c>
      <c r="Y443" t="s">
        <v>978</v>
      </c>
      <c r="AA443" s="17">
        <f t="shared" si="34"/>
        <v>0.89648358035454923</v>
      </c>
      <c r="AB443" s="17">
        <f t="shared" si="34"/>
        <v>0.64956521739130491</v>
      </c>
    </row>
    <row r="444" spans="1:28" x14ac:dyDescent="0.35">
      <c r="A444" s="1" t="s">
        <v>979</v>
      </c>
      <c r="B444">
        <v>24</v>
      </c>
      <c r="C444">
        <v>10</v>
      </c>
      <c r="D444" s="3" t="s">
        <v>923</v>
      </c>
      <c r="E444">
        <v>8.6</v>
      </c>
      <c r="F444">
        <v>8.8000000000000007</v>
      </c>
      <c r="G444">
        <v>8.1999999999999993</v>
      </c>
      <c r="H444">
        <v>7.9</v>
      </c>
      <c r="I444" s="17">
        <f t="shared" si="30"/>
        <v>8.6988505747126439</v>
      </c>
      <c r="J444" s="17">
        <f t="shared" si="31"/>
        <v>8.047204968944099</v>
      </c>
      <c r="K444" s="2">
        <v>44337</v>
      </c>
      <c r="L444" t="s">
        <v>974</v>
      </c>
      <c r="O444" t="s">
        <v>443</v>
      </c>
      <c r="P444" t="s">
        <v>443</v>
      </c>
      <c r="Q444">
        <v>8.3000000000000007</v>
      </c>
      <c r="R444">
        <v>8.5</v>
      </c>
      <c r="S444">
        <v>7.9</v>
      </c>
      <c r="T444">
        <v>8</v>
      </c>
      <c r="U444" s="17">
        <f t="shared" si="32"/>
        <v>8.3988095238095255</v>
      </c>
      <c r="V444" s="17">
        <f t="shared" si="33"/>
        <v>7.949685534591195</v>
      </c>
      <c r="W444" s="2">
        <v>44482</v>
      </c>
      <c r="X444" t="s">
        <v>650</v>
      </c>
      <c r="AA444" s="17">
        <f t="shared" si="34"/>
        <v>0.30004105090311839</v>
      </c>
      <c r="AB444" s="17">
        <f t="shared" si="34"/>
        <v>9.7519434352904E-2</v>
      </c>
    </row>
    <row r="445" spans="1:28" x14ac:dyDescent="0.35">
      <c r="A445" s="1">
        <v>24.11</v>
      </c>
      <c r="B445">
        <v>24</v>
      </c>
      <c r="C445">
        <v>11</v>
      </c>
      <c r="D445" s="3" t="s">
        <v>923</v>
      </c>
      <c r="E445">
        <v>6.4</v>
      </c>
      <c r="F445">
        <v>6.1</v>
      </c>
      <c r="G445">
        <v>6.1</v>
      </c>
      <c r="H445">
        <v>5.8</v>
      </c>
      <c r="I445" s="17">
        <f t="shared" si="30"/>
        <v>6.2463999999999995</v>
      </c>
      <c r="J445" s="17">
        <f t="shared" si="31"/>
        <v>5.9462184873949573</v>
      </c>
      <c r="K445" s="2">
        <v>44337</v>
      </c>
      <c r="L445" t="s">
        <v>974</v>
      </c>
      <c r="O445" t="s">
        <v>443</v>
      </c>
      <c r="P445" t="s">
        <v>443</v>
      </c>
      <c r="Q445">
        <v>6.1</v>
      </c>
      <c r="R445">
        <v>6</v>
      </c>
      <c r="S445">
        <v>5.6</v>
      </c>
      <c r="T445">
        <v>6</v>
      </c>
      <c r="U445" s="17">
        <f t="shared" si="32"/>
        <v>6.0495867768595035</v>
      </c>
      <c r="V445" s="17">
        <f t="shared" si="33"/>
        <v>5.7931034482758621</v>
      </c>
      <c r="W445" s="2">
        <v>44482</v>
      </c>
      <c r="X445" t="s">
        <v>650</v>
      </c>
      <c r="AA445" s="17">
        <f t="shared" si="34"/>
        <v>0.19681322314049599</v>
      </c>
      <c r="AB445" s="17">
        <f t="shared" si="34"/>
        <v>0.15311503911909519</v>
      </c>
    </row>
    <row r="446" spans="1:28" x14ac:dyDescent="0.35">
      <c r="A446" s="1">
        <v>24.12</v>
      </c>
      <c r="B446">
        <v>24</v>
      </c>
      <c r="C446">
        <v>12</v>
      </c>
      <c r="D446" s="3" t="s">
        <v>923</v>
      </c>
      <c r="E446">
        <v>7.4</v>
      </c>
      <c r="F446">
        <v>7.1</v>
      </c>
      <c r="G446">
        <v>7.7</v>
      </c>
      <c r="H446">
        <v>7.6</v>
      </c>
      <c r="I446" s="17">
        <f t="shared" si="30"/>
        <v>7.2468965517241379</v>
      </c>
      <c r="J446" s="17">
        <f t="shared" si="31"/>
        <v>7.6496732026143786</v>
      </c>
      <c r="K446" s="2">
        <v>44337</v>
      </c>
      <c r="L446" t="s">
        <v>974</v>
      </c>
      <c r="O446" t="s">
        <v>464</v>
      </c>
      <c r="P446" t="s">
        <v>464</v>
      </c>
      <c r="Q446">
        <v>6.7</v>
      </c>
      <c r="R446">
        <v>7.1</v>
      </c>
      <c r="S446">
        <v>7</v>
      </c>
      <c r="T446">
        <v>7</v>
      </c>
      <c r="U446" s="17">
        <f t="shared" si="32"/>
        <v>6.8942028985507244</v>
      </c>
      <c r="V446" s="17">
        <f t="shared" si="33"/>
        <v>7</v>
      </c>
      <c r="W446" s="2">
        <v>44482</v>
      </c>
      <c r="X446" t="s">
        <v>650</v>
      </c>
      <c r="AA446" s="17">
        <f t="shared" si="34"/>
        <v>0.3526936531734135</v>
      </c>
      <c r="AB446" s="17">
        <f t="shared" si="34"/>
        <v>0.64967320261437855</v>
      </c>
    </row>
    <row r="447" spans="1:28" x14ac:dyDescent="0.35">
      <c r="A447" s="1">
        <v>24.13</v>
      </c>
      <c r="B447">
        <v>24</v>
      </c>
      <c r="C447">
        <v>13</v>
      </c>
      <c r="D447" s="3" t="s">
        <v>923</v>
      </c>
      <c r="E447">
        <v>6.9</v>
      </c>
      <c r="F447">
        <v>6.6</v>
      </c>
      <c r="G447">
        <v>7.1</v>
      </c>
      <c r="H447">
        <v>7.1</v>
      </c>
      <c r="I447" s="17">
        <f t="shared" si="30"/>
        <v>6.7466666666666661</v>
      </c>
      <c r="J447" s="17">
        <f t="shared" si="31"/>
        <v>7.1</v>
      </c>
      <c r="K447" s="2">
        <v>44337</v>
      </c>
      <c r="L447" t="s">
        <v>974</v>
      </c>
      <c r="O447" t="s">
        <v>443</v>
      </c>
      <c r="P447" t="s">
        <v>450</v>
      </c>
      <c r="Q447">
        <v>6.5</v>
      </c>
      <c r="R447">
        <v>6.9</v>
      </c>
      <c r="S447">
        <v>7.1</v>
      </c>
      <c r="T447">
        <v>7.2</v>
      </c>
      <c r="U447" s="17">
        <f t="shared" si="32"/>
        <v>6.6940298507462686</v>
      </c>
      <c r="V447" s="17">
        <f t="shared" si="33"/>
        <v>7.1496503496503498</v>
      </c>
      <c r="W447" s="2">
        <v>44482</v>
      </c>
      <c r="X447" t="s">
        <v>650</v>
      </c>
      <c r="AA447" s="17">
        <f t="shared" si="34"/>
        <v>5.2636815920397595E-2</v>
      </c>
      <c r="AB447" s="17">
        <f t="shared" si="34"/>
        <v>-4.9650349650350201E-2</v>
      </c>
    </row>
    <row r="448" spans="1:28" x14ac:dyDescent="0.35">
      <c r="A448" s="1">
        <v>24.14</v>
      </c>
      <c r="B448">
        <v>24</v>
      </c>
      <c r="C448">
        <v>14</v>
      </c>
      <c r="D448" s="3" t="s">
        <v>923</v>
      </c>
      <c r="E448">
        <v>8</v>
      </c>
      <c r="F448">
        <v>7.6</v>
      </c>
      <c r="G448">
        <v>7.5</v>
      </c>
      <c r="H448">
        <v>7.5</v>
      </c>
      <c r="I448" s="17">
        <f t="shared" si="30"/>
        <v>7.7948717948717956</v>
      </c>
      <c r="J448" s="17">
        <f t="shared" si="31"/>
        <v>7.5</v>
      </c>
      <c r="K448" s="2">
        <v>44337</v>
      </c>
      <c r="L448" t="s">
        <v>974</v>
      </c>
      <c r="O448" t="s">
        <v>464</v>
      </c>
      <c r="P448" t="s">
        <v>454</v>
      </c>
      <c r="Q448">
        <v>6.7</v>
      </c>
      <c r="R448">
        <v>6.9</v>
      </c>
      <c r="S448">
        <v>6.8</v>
      </c>
      <c r="T448">
        <v>7</v>
      </c>
      <c r="U448" s="17">
        <f t="shared" si="32"/>
        <v>6.798529411764707</v>
      </c>
      <c r="V448" s="17">
        <f t="shared" si="33"/>
        <v>6.8985507246376816</v>
      </c>
      <c r="W448" s="2">
        <v>44482</v>
      </c>
      <c r="X448" t="s">
        <v>650</v>
      </c>
      <c r="Y448" t="s">
        <v>653</v>
      </c>
      <c r="AA448" s="17">
        <f t="shared" si="34"/>
        <v>0.99634238310708856</v>
      </c>
      <c r="AB448" s="17">
        <f t="shared" si="34"/>
        <v>0.6014492753623184</v>
      </c>
    </row>
    <row r="449" spans="1:28" x14ac:dyDescent="0.35">
      <c r="A449" s="1">
        <v>24.15</v>
      </c>
      <c r="B449">
        <v>24</v>
      </c>
      <c r="C449">
        <v>15</v>
      </c>
      <c r="D449" s="3" t="s">
        <v>923</v>
      </c>
      <c r="E449">
        <v>9.8000000000000007</v>
      </c>
      <c r="F449">
        <v>9.6</v>
      </c>
      <c r="G449">
        <v>9.9</v>
      </c>
      <c r="H449">
        <v>9.6</v>
      </c>
      <c r="I449" s="17">
        <f t="shared" si="30"/>
        <v>9.6989690721649495</v>
      </c>
      <c r="J449" s="17">
        <f t="shared" si="31"/>
        <v>9.7476923076923079</v>
      </c>
      <c r="K449" s="2">
        <v>44337</v>
      </c>
      <c r="L449" t="s">
        <v>974</v>
      </c>
      <c r="O449" t="s">
        <v>450</v>
      </c>
      <c r="P449" t="s">
        <v>443</v>
      </c>
      <c r="Q449">
        <v>9</v>
      </c>
      <c r="R449">
        <v>9.4</v>
      </c>
      <c r="S449">
        <v>9.1999999999999993</v>
      </c>
      <c r="T449">
        <v>9.1</v>
      </c>
      <c r="U449" s="17">
        <f t="shared" si="32"/>
        <v>9.1956521739130448</v>
      </c>
      <c r="V449" s="17">
        <f t="shared" si="33"/>
        <v>9.1497267759562835</v>
      </c>
      <c r="W449" s="2">
        <v>44482</v>
      </c>
      <c r="X449" t="s">
        <v>650</v>
      </c>
      <c r="AA449" s="17">
        <f t="shared" si="34"/>
        <v>0.50331689825190473</v>
      </c>
      <c r="AB449" s="17">
        <f t="shared" si="34"/>
        <v>0.5979655317360244</v>
      </c>
    </row>
    <row r="450" spans="1:28" x14ac:dyDescent="0.35">
      <c r="A450" s="1">
        <v>24.16</v>
      </c>
      <c r="B450">
        <v>24</v>
      </c>
      <c r="C450">
        <v>16</v>
      </c>
      <c r="D450" s="3" t="s">
        <v>923</v>
      </c>
      <c r="E450">
        <v>5.4</v>
      </c>
      <c r="F450">
        <v>5</v>
      </c>
      <c r="G450">
        <v>6.5</v>
      </c>
      <c r="H450">
        <v>6.4</v>
      </c>
      <c r="I450" s="17">
        <f t="shared" si="30"/>
        <v>5.1923076923076925</v>
      </c>
      <c r="J450" s="17">
        <f t="shared" si="31"/>
        <v>6.4496124031007751</v>
      </c>
      <c r="K450" s="2">
        <v>44337</v>
      </c>
      <c r="L450" t="s">
        <v>974</v>
      </c>
      <c r="O450" t="s">
        <v>443</v>
      </c>
      <c r="P450" t="s">
        <v>443</v>
      </c>
      <c r="Q450">
        <v>4</v>
      </c>
      <c r="R450">
        <v>4</v>
      </c>
      <c r="S450">
        <v>5</v>
      </c>
      <c r="T450">
        <v>5</v>
      </c>
      <c r="U450" s="17">
        <f t="shared" si="32"/>
        <v>4</v>
      </c>
      <c r="V450" s="17">
        <f t="shared" si="33"/>
        <v>5</v>
      </c>
      <c r="W450" s="2">
        <v>44482</v>
      </c>
      <c r="X450" t="s">
        <v>650</v>
      </c>
      <c r="Y450" t="s">
        <v>980</v>
      </c>
      <c r="AA450" s="17">
        <f t="shared" si="34"/>
        <v>1.1923076923076925</v>
      </c>
      <c r="AB450" s="17">
        <f t="shared" si="34"/>
        <v>1.4496124031007751</v>
      </c>
    </row>
    <row r="451" spans="1:28" x14ac:dyDescent="0.35">
      <c r="A451" s="1">
        <v>25.1</v>
      </c>
      <c r="B451">
        <v>25</v>
      </c>
      <c r="C451">
        <v>1</v>
      </c>
      <c r="D451" s="3" t="s">
        <v>971</v>
      </c>
      <c r="E451">
        <v>5.5</v>
      </c>
      <c r="F451">
        <v>5.4</v>
      </c>
      <c r="G451">
        <v>4.5999999999999996</v>
      </c>
      <c r="H451">
        <v>4.5999999999999996</v>
      </c>
      <c r="I451" s="17">
        <f t="shared" ref="I451:I514" si="35">HARMEAN(E451,F451)</f>
        <v>5.4495412844036695</v>
      </c>
      <c r="J451" s="17">
        <f t="shared" ref="J451:J514" si="36">HARMEAN(G451,H451)</f>
        <v>4.5999999999999996</v>
      </c>
      <c r="K451" s="2">
        <v>44337</v>
      </c>
      <c r="L451" t="s">
        <v>974</v>
      </c>
      <c r="O451" t="s">
        <v>446</v>
      </c>
      <c r="P451" t="s">
        <v>446</v>
      </c>
      <c r="Q451">
        <v>5.2</v>
      </c>
      <c r="R451">
        <v>5.4</v>
      </c>
      <c r="S451">
        <v>4.7</v>
      </c>
      <c r="T451">
        <v>4.5999999999999996</v>
      </c>
      <c r="U451" s="17">
        <f t="shared" ref="U451:U514" si="37">IFERROR(HARMEAN(Q451,R451),"")</f>
        <v>5.2981132075471704</v>
      </c>
      <c r="V451" s="17">
        <f t="shared" ref="V451:V514" si="38">IFERROR(HARMEAN(S451,T451),"")</f>
        <v>4.6494623655913969</v>
      </c>
      <c r="W451" s="2">
        <v>44482</v>
      </c>
      <c r="X451" t="s">
        <v>650</v>
      </c>
      <c r="AA451" s="17">
        <f t="shared" ref="AA451:AB514" si="39">IFERROR(I451-U451,"")</f>
        <v>0.15142807685649906</v>
      </c>
      <c r="AB451" s="17">
        <f t="shared" si="39"/>
        <v>-4.9462365591397273E-2</v>
      </c>
    </row>
    <row r="452" spans="1:28" x14ac:dyDescent="0.35">
      <c r="A452" s="1">
        <v>25.2</v>
      </c>
      <c r="B452">
        <v>25</v>
      </c>
      <c r="C452">
        <v>2</v>
      </c>
      <c r="D452" s="3" t="s">
        <v>971</v>
      </c>
      <c r="E452">
        <v>5.3</v>
      </c>
      <c r="F452">
        <v>5</v>
      </c>
      <c r="G452">
        <v>4.7</v>
      </c>
      <c r="H452">
        <v>4.5999999999999996</v>
      </c>
      <c r="I452" s="17">
        <f t="shared" si="35"/>
        <v>5.1456310679611645</v>
      </c>
      <c r="J452" s="17">
        <f t="shared" si="36"/>
        <v>4.6494623655913969</v>
      </c>
      <c r="K452" s="2">
        <v>44337</v>
      </c>
      <c r="L452" t="s">
        <v>974</v>
      </c>
      <c r="O452" t="s">
        <v>981</v>
      </c>
      <c r="P452" t="s">
        <v>486</v>
      </c>
      <c r="Q452">
        <v>5</v>
      </c>
      <c r="R452">
        <v>4.9000000000000004</v>
      </c>
      <c r="S452">
        <v>4.8</v>
      </c>
      <c r="T452">
        <v>4.7</v>
      </c>
      <c r="U452" s="17">
        <f t="shared" si="37"/>
        <v>4.9494949494949498</v>
      </c>
      <c r="V452" s="17">
        <f t="shared" si="38"/>
        <v>4.7494736842105265</v>
      </c>
      <c r="W452" s="2">
        <v>44482</v>
      </c>
      <c r="X452" t="s">
        <v>650</v>
      </c>
      <c r="AA452" s="17">
        <f t="shared" si="39"/>
        <v>0.1961361184662147</v>
      </c>
      <c r="AB452" s="17">
        <f t="shared" si="39"/>
        <v>-0.1000113186191296</v>
      </c>
    </row>
    <row r="453" spans="1:28" x14ac:dyDescent="0.35">
      <c r="A453" s="1">
        <v>25.3</v>
      </c>
      <c r="B453">
        <v>25</v>
      </c>
      <c r="C453">
        <v>3</v>
      </c>
      <c r="D453" s="3" t="s">
        <v>971</v>
      </c>
      <c r="E453">
        <v>8.1</v>
      </c>
      <c r="F453">
        <v>8</v>
      </c>
      <c r="G453">
        <v>7.4</v>
      </c>
      <c r="H453">
        <v>7.4</v>
      </c>
      <c r="I453" s="17">
        <f t="shared" si="35"/>
        <v>8.0496894409937898</v>
      </c>
      <c r="J453" s="17">
        <f t="shared" si="36"/>
        <v>7.4000000000000012</v>
      </c>
      <c r="K453" s="2">
        <v>44337</v>
      </c>
      <c r="L453" t="s">
        <v>974</v>
      </c>
      <c r="O453" t="s">
        <v>981</v>
      </c>
      <c r="P453" t="s">
        <v>981</v>
      </c>
      <c r="Q453">
        <v>7.5</v>
      </c>
      <c r="R453">
        <v>7.9</v>
      </c>
      <c r="S453">
        <v>7.2</v>
      </c>
      <c r="T453">
        <v>7</v>
      </c>
      <c r="U453" s="17">
        <f t="shared" si="37"/>
        <v>7.6948051948051956</v>
      </c>
      <c r="V453" s="17">
        <f t="shared" si="38"/>
        <v>7.098591549295775</v>
      </c>
      <c r="W453" s="2">
        <v>44482</v>
      </c>
      <c r="X453" t="s">
        <v>650</v>
      </c>
      <c r="AA453" s="17">
        <f t="shared" si="39"/>
        <v>0.35488424618859415</v>
      </c>
      <c r="AB453" s="17">
        <f t="shared" si="39"/>
        <v>0.30140845070422628</v>
      </c>
    </row>
    <row r="454" spans="1:28" x14ac:dyDescent="0.35">
      <c r="A454" s="1">
        <v>25.4</v>
      </c>
      <c r="B454">
        <v>25</v>
      </c>
      <c r="C454" s="3">
        <v>4</v>
      </c>
      <c r="D454" s="3" t="s">
        <v>971</v>
      </c>
      <c r="E454">
        <v>7.4</v>
      </c>
      <c r="F454">
        <v>7.3</v>
      </c>
      <c r="G454">
        <v>7.4</v>
      </c>
      <c r="H454">
        <v>7.4</v>
      </c>
      <c r="I454" s="17">
        <f t="shared" si="35"/>
        <v>7.3496598639455799</v>
      </c>
      <c r="J454" s="17">
        <f t="shared" si="36"/>
        <v>7.4000000000000012</v>
      </c>
      <c r="K454" s="2">
        <v>44337</v>
      </c>
      <c r="L454" t="s">
        <v>974</v>
      </c>
      <c r="O454" t="s">
        <v>981</v>
      </c>
      <c r="P454" t="s">
        <v>446</v>
      </c>
      <c r="Q454">
        <v>7.1</v>
      </c>
      <c r="R454">
        <v>6.8</v>
      </c>
      <c r="S454">
        <v>7</v>
      </c>
      <c r="T454">
        <v>7</v>
      </c>
      <c r="U454" s="17">
        <f t="shared" si="37"/>
        <v>6.9467625899280572</v>
      </c>
      <c r="V454" s="17">
        <f t="shared" si="38"/>
        <v>7</v>
      </c>
      <c r="W454" s="2">
        <v>44482</v>
      </c>
      <c r="X454" t="s">
        <v>650</v>
      </c>
      <c r="AA454" s="17">
        <f t="shared" si="39"/>
        <v>0.40289727401752273</v>
      </c>
      <c r="AB454" s="17">
        <f t="shared" si="39"/>
        <v>0.40000000000000124</v>
      </c>
    </row>
    <row r="455" spans="1:28" x14ac:dyDescent="0.35">
      <c r="A455" s="1">
        <v>25.5</v>
      </c>
      <c r="B455">
        <v>25</v>
      </c>
      <c r="C455" s="3">
        <v>5</v>
      </c>
      <c r="D455" s="3" t="s">
        <v>971</v>
      </c>
      <c r="E455">
        <v>6.8</v>
      </c>
      <c r="F455">
        <v>6.6</v>
      </c>
      <c r="G455">
        <v>6.3</v>
      </c>
      <c r="H455">
        <v>6.1</v>
      </c>
      <c r="I455" s="17">
        <f t="shared" si="35"/>
        <v>6.6985074626865666</v>
      </c>
      <c r="J455" s="17">
        <f t="shared" si="36"/>
        <v>6.1983870967741934</v>
      </c>
      <c r="K455" s="2">
        <v>44337</v>
      </c>
      <c r="L455" t="s">
        <v>974</v>
      </c>
      <c r="O455" t="s">
        <v>464</v>
      </c>
      <c r="P455" t="s">
        <v>464</v>
      </c>
      <c r="Q455">
        <v>6.3</v>
      </c>
      <c r="R455">
        <v>6.7</v>
      </c>
      <c r="S455">
        <v>6</v>
      </c>
      <c r="T455">
        <v>6</v>
      </c>
      <c r="U455" s="17">
        <f t="shared" si="37"/>
        <v>6.493846153846154</v>
      </c>
      <c r="V455" s="17">
        <f t="shared" si="38"/>
        <v>6</v>
      </c>
      <c r="W455" s="2">
        <v>44482</v>
      </c>
      <c r="X455" t="s">
        <v>650</v>
      </c>
      <c r="AA455" s="17">
        <f t="shared" si="39"/>
        <v>0.20466130884041256</v>
      </c>
      <c r="AB455" s="17">
        <f t="shared" si="39"/>
        <v>0.19838709677419342</v>
      </c>
    </row>
    <row r="456" spans="1:28" x14ac:dyDescent="0.35">
      <c r="A456" s="1">
        <v>25.6</v>
      </c>
      <c r="B456">
        <v>25</v>
      </c>
      <c r="C456" s="3">
        <v>6</v>
      </c>
      <c r="D456" s="3" t="s">
        <v>971</v>
      </c>
      <c r="E456">
        <v>7.7</v>
      </c>
      <c r="F456">
        <v>7.9</v>
      </c>
      <c r="G456">
        <v>7.6</v>
      </c>
      <c r="H456">
        <v>7.5</v>
      </c>
      <c r="I456" s="17">
        <f t="shared" si="35"/>
        <v>7.7987179487179503</v>
      </c>
      <c r="J456" s="17">
        <f t="shared" si="36"/>
        <v>7.5496688741721858</v>
      </c>
      <c r="K456" s="2">
        <v>44337</v>
      </c>
      <c r="L456" t="s">
        <v>974</v>
      </c>
      <c r="O456" t="s">
        <v>981</v>
      </c>
      <c r="P456" t="s">
        <v>446</v>
      </c>
      <c r="Q456">
        <v>7.4</v>
      </c>
      <c r="R456">
        <v>7.5</v>
      </c>
      <c r="S456">
        <v>6.8</v>
      </c>
      <c r="T456">
        <v>7.1</v>
      </c>
      <c r="U456" s="17">
        <f t="shared" si="37"/>
        <v>7.4496644295302019</v>
      </c>
      <c r="V456" s="17">
        <f t="shared" si="38"/>
        <v>6.9467625899280572</v>
      </c>
      <c r="W456" s="2">
        <v>44482</v>
      </c>
      <c r="X456" t="s">
        <v>650</v>
      </c>
      <c r="AA456" s="17">
        <f t="shared" si="39"/>
        <v>0.34905351918774841</v>
      </c>
      <c r="AB456" s="17">
        <f t="shared" si="39"/>
        <v>0.60290628424412862</v>
      </c>
    </row>
    <row r="457" spans="1:28" x14ac:dyDescent="0.35">
      <c r="A457" s="1">
        <v>25.7</v>
      </c>
      <c r="B457">
        <v>25</v>
      </c>
      <c r="C457" s="3">
        <v>7</v>
      </c>
      <c r="D457" s="3" t="s">
        <v>971</v>
      </c>
      <c r="E457">
        <v>7.7</v>
      </c>
      <c r="F457">
        <v>7.5</v>
      </c>
      <c r="G457">
        <v>7.1</v>
      </c>
      <c r="H457">
        <v>7.2</v>
      </c>
      <c r="I457" s="17">
        <f t="shared" si="35"/>
        <v>7.598684210526315</v>
      </c>
      <c r="J457" s="17">
        <f t="shared" si="36"/>
        <v>7.1496503496503498</v>
      </c>
      <c r="K457" s="2">
        <v>44337</v>
      </c>
      <c r="L457" t="s">
        <v>974</v>
      </c>
      <c r="O457" t="s">
        <v>981</v>
      </c>
      <c r="P457" t="s">
        <v>981</v>
      </c>
      <c r="Q457">
        <v>7.5</v>
      </c>
      <c r="R457">
        <v>7.2</v>
      </c>
      <c r="S457">
        <v>6.9</v>
      </c>
      <c r="T457">
        <v>7</v>
      </c>
      <c r="U457" s="17">
        <f t="shared" si="37"/>
        <v>7.3469387755102034</v>
      </c>
      <c r="V457" s="17">
        <f t="shared" si="38"/>
        <v>6.9496402877697836</v>
      </c>
      <c r="W457" s="2">
        <v>44482</v>
      </c>
      <c r="X457" t="s">
        <v>650</v>
      </c>
      <c r="AA457" s="17">
        <f t="shared" si="39"/>
        <v>0.25174543501611168</v>
      </c>
      <c r="AB457" s="17">
        <f t="shared" si="39"/>
        <v>0.20001006188056625</v>
      </c>
    </row>
    <row r="458" spans="1:28" x14ac:dyDescent="0.35">
      <c r="A458" s="1">
        <v>25.8</v>
      </c>
      <c r="B458">
        <v>25</v>
      </c>
      <c r="C458" s="3">
        <v>8</v>
      </c>
      <c r="D458" s="3" t="s">
        <v>971</v>
      </c>
      <c r="E458">
        <v>6.4</v>
      </c>
      <c r="F458">
        <v>6.3</v>
      </c>
      <c r="G458">
        <v>6</v>
      </c>
      <c r="H458">
        <v>6</v>
      </c>
      <c r="I458" s="17">
        <f t="shared" si="35"/>
        <v>6.3496062992125983</v>
      </c>
      <c r="J458" s="17">
        <f t="shared" si="36"/>
        <v>6</v>
      </c>
      <c r="K458" s="2">
        <v>44337</v>
      </c>
      <c r="L458" t="s">
        <v>974</v>
      </c>
      <c r="O458" t="s">
        <v>486</v>
      </c>
      <c r="P458" t="s">
        <v>981</v>
      </c>
      <c r="Q458">
        <v>5.9</v>
      </c>
      <c r="R458">
        <v>5.7</v>
      </c>
      <c r="S458">
        <v>5.4</v>
      </c>
      <c r="T458">
        <v>5.6</v>
      </c>
      <c r="U458" s="17">
        <f t="shared" si="37"/>
        <v>5.7982758620689658</v>
      </c>
      <c r="V458" s="17">
        <f t="shared" si="38"/>
        <v>5.4981818181818189</v>
      </c>
      <c r="W458" s="2">
        <v>44482</v>
      </c>
      <c r="X458" t="s">
        <v>650</v>
      </c>
      <c r="AA458" s="17">
        <f t="shared" si="39"/>
        <v>0.5513304371436325</v>
      </c>
      <c r="AB458" s="17">
        <f t="shared" si="39"/>
        <v>0.50181818181818105</v>
      </c>
    </row>
    <row r="459" spans="1:28" x14ac:dyDescent="0.35">
      <c r="A459" s="1">
        <v>25.9</v>
      </c>
      <c r="B459">
        <v>25</v>
      </c>
      <c r="C459" s="3">
        <v>9</v>
      </c>
      <c r="D459" s="3" t="s">
        <v>971</v>
      </c>
      <c r="E459">
        <v>7.8</v>
      </c>
      <c r="F459">
        <v>7.6</v>
      </c>
      <c r="G459">
        <v>7.4</v>
      </c>
      <c r="H459">
        <v>7.4</v>
      </c>
      <c r="I459" s="17">
        <f t="shared" si="35"/>
        <v>7.6987012987012982</v>
      </c>
      <c r="J459" s="17">
        <f t="shared" si="36"/>
        <v>7.4000000000000012</v>
      </c>
      <c r="K459" s="2">
        <v>44337</v>
      </c>
      <c r="L459" t="s">
        <v>974</v>
      </c>
      <c r="O459" t="s">
        <v>981</v>
      </c>
      <c r="P459" t="s">
        <v>446</v>
      </c>
      <c r="Q459">
        <v>7.7</v>
      </c>
      <c r="R459">
        <v>7.7</v>
      </c>
      <c r="S459">
        <v>7.1</v>
      </c>
      <c r="T459">
        <v>7.4</v>
      </c>
      <c r="U459" s="17">
        <f t="shared" si="37"/>
        <v>7.7000000000000011</v>
      </c>
      <c r="V459" s="17">
        <f t="shared" si="38"/>
        <v>7.2468965517241379</v>
      </c>
      <c r="W459" s="2">
        <v>44482</v>
      </c>
      <c r="X459" t="s">
        <v>650</v>
      </c>
      <c r="AA459" s="17">
        <f t="shared" si="39"/>
        <v>-1.298701298702909E-3</v>
      </c>
      <c r="AB459" s="17">
        <f t="shared" si="39"/>
        <v>0.15310344827586331</v>
      </c>
    </row>
    <row r="460" spans="1:28" x14ac:dyDescent="0.35">
      <c r="A460" s="1" t="s">
        <v>982</v>
      </c>
      <c r="B460">
        <v>25</v>
      </c>
      <c r="C460">
        <v>10</v>
      </c>
      <c r="D460" s="3" t="s">
        <v>971</v>
      </c>
      <c r="E460">
        <v>5.6</v>
      </c>
      <c r="F460">
        <v>5.4</v>
      </c>
      <c r="G460">
        <v>5.2</v>
      </c>
      <c r="H460">
        <v>5</v>
      </c>
      <c r="I460" s="17">
        <f t="shared" si="35"/>
        <v>5.4981818181818189</v>
      </c>
      <c r="J460" s="17">
        <f t="shared" si="36"/>
        <v>5.0980392156862742</v>
      </c>
      <c r="K460" s="2">
        <v>44337</v>
      </c>
      <c r="L460" t="s">
        <v>974</v>
      </c>
      <c r="O460" t="s">
        <v>981</v>
      </c>
      <c r="P460" t="s">
        <v>981</v>
      </c>
      <c r="Q460">
        <v>5.0999999999999996</v>
      </c>
      <c r="R460">
        <v>5.2</v>
      </c>
      <c r="S460">
        <v>4.8</v>
      </c>
      <c r="T460">
        <v>4.9000000000000004</v>
      </c>
      <c r="U460" s="17">
        <f t="shared" si="37"/>
        <v>5.1495145631067958</v>
      </c>
      <c r="V460" s="17">
        <f t="shared" si="38"/>
        <v>4.8494845360824748</v>
      </c>
      <c r="W460" s="2">
        <v>44482</v>
      </c>
      <c r="X460" t="s">
        <v>650</v>
      </c>
      <c r="AA460" s="17">
        <f t="shared" si="39"/>
        <v>0.34866725507502316</v>
      </c>
      <c r="AB460" s="17">
        <f t="shared" si="39"/>
        <v>0.2485546796037994</v>
      </c>
    </row>
    <row r="461" spans="1:28" x14ac:dyDescent="0.35">
      <c r="A461" s="1">
        <v>25.11</v>
      </c>
      <c r="B461">
        <v>25</v>
      </c>
      <c r="C461">
        <v>11</v>
      </c>
      <c r="D461" s="3" t="s">
        <v>971</v>
      </c>
      <c r="E461">
        <v>6.6</v>
      </c>
      <c r="F461">
        <v>6.6</v>
      </c>
      <c r="G461">
        <v>7.1</v>
      </c>
      <c r="H461">
        <v>7.1</v>
      </c>
      <c r="I461" s="17">
        <f t="shared" si="35"/>
        <v>6.6</v>
      </c>
      <c r="J461" s="17">
        <f t="shared" si="36"/>
        <v>7.1</v>
      </c>
      <c r="K461" s="2">
        <v>44337</v>
      </c>
      <c r="L461" t="s">
        <v>974</v>
      </c>
      <c r="O461" t="s">
        <v>486</v>
      </c>
      <c r="P461" t="s">
        <v>981</v>
      </c>
      <c r="Q461">
        <v>6.5</v>
      </c>
      <c r="R461">
        <v>6.3</v>
      </c>
      <c r="S461">
        <v>7</v>
      </c>
      <c r="T461">
        <v>7</v>
      </c>
      <c r="U461" s="17">
        <f t="shared" si="37"/>
        <v>6.3984375</v>
      </c>
      <c r="V461" s="17">
        <f t="shared" si="38"/>
        <v>7</v>
      </c>
      <c r="W461" s="2">
        <v>44482</v>
      </c>
      <c r="X461" t="s">
        <v>650</v>
      </c>
      <c r="AA461" s="17">
        <f t="shared" si="39"/>
        <v>0.20156249999999964</v>
      </c>
      <c r="AB461" s="17">
        <f t="shared" si="39"/>
        <v>9.9999999999999645E-2</v>
      </c>
    </row>
    <row r="462" spans="1:28" x14ac:dyDescent="0.35">
      <c r="A462" s="1">
        <v>25.12</v>
      </c>
      <c r="B462">
        <v>25</v>
      </c>
      <c r="C462">
        <v>12</v>
      </c>
      <c r="D462" s="3" t="s">
        <v>971</v>
      </c>
      <c r="E462">
        <v>5.9</v>
      </c>
      <c r="F462">
        <v>6</v>
      </c>
      <c r="G462">
        <v>5.5</v>
      </c>
      <c r="H462">
        <v>5.5</v>
      </c>
      <c r="I462" s="17">
        <f t="shared" si="35"/>
        <v>5.9495798319327742</v>
      </c>
      <c r="J462" s="17">
        <f t="shared" si="36"/>
        <v>5.5</v>
      </c>
      <c r="K462" s="2">
        <v>44337</v>
      </c>
      <c r="L462" t="s">
        <v>974</v>
      </c>
      <c r="O462" t="s">
        <v>486</v>
      </c>
      <c r="P462" t="s">
        <v>981</v>
      </c>
      <c r="Q462">
        <v>5.9</v>
      </c>
      <c r="R462">
        <v>6</v>
      </c>
      <c r="S462">
        <v>5.0999999999999996</v>
      </c>
      <c r="T462">
        <v>5.3</v>
      </c>
      <c r="U462" s="17">
        <f t="shared" si="37"/>
        <v>5.9495798319327742</v>
      </c>
      <c r="V462" s="17">
        <f t="shared" si="38"/>
        <v>5.1980769230769228</v>
      </c>
      <c r="W462" s="2">
        <v>44482</v>
      </c>
      <c r="X462" t="s">
        <v>650</v>
      </c>
      <c r="AA462" s="17">
        <f t="shared" si="39"/>
        <v>0</v>
      </c>
      <c r="AB462" s="17">
        <f t="shared" si="39"/>
        <v>0.30192307692307718</v>
      </c>
    </row>
    <row r="463" spans="1:28" x14ac:dyDescent="0.35">
      <c r="A463" s="1">
        <v>25.13</v>
      </c>
      <c r="B463">
        <v>25</v>
      </c>
      <c r="C463">
        <v>13</v>
      </c>
      <c r="D463" s="3" t="s">
        <v>971</v>
      </c>
      <c r="E463">
        <v>6</v>
      </c>
      <c r="F463">
        <v>6</v>
      </c>
      <c r="G463">
        <v>5.5</v>
      </c>
      <c r="H463">
        <v>5.5</v>
      </c>
      <c r="I463" s="17">
        <f t="shared" si="35"/>
        <v>6</v>
      </c>
      <c r="J463" s="17">
        <f t="shared" si="36"/>
        <v>5.5</v>
      </c>
      <c r="K463" s="2">
        <v>44337</v>
      </c>
      <c r="L463" t="s">
        <v>974</v>
      </c>
      <c r="O463" t="s">
        <v>981</v>
      </c>
      <c r="P463" t="s">
        <v>981</v>
      </c>
      <c r="Q463">
        <v>5.7</v>
      </c>
      <c r="R463">
        <v>5.3</v>
      </c>
      <c r="S463">
        <v>5.3</v>
      </c>
      <c r="T463">
        <v>5.5</v>
      </c>
      <c r="U463" s="17">
        <f t="shared" si="37"/>
        <v>5.4927272727272722</v>
      </c>
      <c r="V463" s="17">
        <f t="shared" si="38"/>
        <v>5.3981481481481479</v>
      </c>
      <c r="W463" s="2">
        <v>44482</v>
      </c>
      <c r="X463" t="s">
        <v>650</v>
      </c>
      <c r="AA463" s="17">
        <f t="shared" si="39"/>
        <v>0.50727272727272776</v>
      </c>
      <c r="AB463" s="17">
        <f t="shared" si="39"/>
        <v>0.10185185185185208</v>
      </c>
    </row>
    <row r="464" spans="1:28" x14ac:dyDescent="0.35">
      <c r="A464" s="1">
        <v>25.14</v>
      </c>
      <c r="B464">
        <v>25</v>
      </c>
      <c r="C464">
        <v>14</v>
      </c>
      <c r="D464" s="3" t="s">
        <v>971</v>
      </c>
      <c r="E464">
        <v>6.6</v>
      </c>
      <c r="F464">
        <v>6.4</v>
      </c>
      <c r="G464">
        <v>6.8</v>
      </c>
      <c r="H464">
        <v>6.7</v>
      </c>
      <c r="I464" s="17">
        <f t="shared" si="35"/>
        <v>6.4984615384615392</v>
      </c>
      <c r="J464" s="17">
        <f t="shared" si="36"/>
        <v>6.749629629629629</v>
      </c>
      <c r="K464" s="2">
        <v>44337</v>
      </c>
      <c r="L464" t="s">
        <v>974</v>
      </c>
      <c r="O464" t="s">
        <v>981</v>
      </c>
      <c r="P464" t="s">
        <v>486</v>
      </c>
      <c r="Q464">
        <v>6.3</v>
      </c>
      <c r="R464">
        <v>6.2</v>
      </c>
      <c r="S464">
        <v>6.4</v>
      </c>
      <c r="T464">
        <v>6.6</v>
      </c>
      <c r="U464" s="17">
        <f t="shared" si="37"/>
        <v>6.2496000000000009</v>
      </c>
      <c r="V464" s="17">
        <f t="shared" si="38"/>
        <v>6.4984615384615392</v>
      </c>
      <c r="W464" s="2">
        <v>44482</v>
      </c>
      <c r="X464" t="s">
        <v>650</v>
      </c>
      <c r="AA464" s="17">
        <f t="shared" si="39"/>
        <v>0.24886153846153825</v>
      </c>
      <c r="AB464" s="17">
        <f t="shared" si="39"/>
        <v>0.2511680911680898</v>
      </c>
    </row>
    <row r="465" spans="1:28" x14ac:dyDescent="0.35">
      <c r="A465" s="1">
        <v>25.15</v>
      </c>
      <c r="B465">
        <v>25</v>
      </c>
      <c r="C465">
        <v>15</v>
      </c>
      <c r="D465" s="3" t="s">
        <v>971</v>
      </c>
      <c r="E465">
        <v>7.9</v>
      </c>
      <c r="F465">
        <v>7.8</v>
      </c>
      <c r="G465">
        <v>7.7</v>
      </c>
      <c r="H465">
        <v>7.6</v>
      </c>
      <c r="I465" s="17">
        <f t="shared" si="35"/>
        <v>7.8496815286624209</v>
      </c>
      <c r="J465" s="17">
        <f t="shared" si="36"/>
        <v>7.6496732026143786</v>
      </c>
      <c r="K465" s="2">
        <v>44337</v>
      </c>
      <c r="L465" t="s">
        <v>974</v>
      </c>
      <c r="O465" t="s">
        <v>981</v>
      </c>
      <c r="P465" t="s">
        <v>486</v>
      </c>
      <c r="Q465">
        <v>7.7</v>
      </c>
      <c r="R465">
        <v>7.5</v>
      </c>
      <c r="S465">
        <v>7.7</v>
      </c>
      <c r="T465">
        <v>7.5</v>
      </c>
      <c r="U465" s="17">
        <f t="shared" si="37"/>
        <v>7.598684210526315</v>
      </c>
      <c r="V465" s="17">
        <f t="shared" si="38"/>
        <v>7.598684210526315</v>
      </c>
      <c r="W465" s="2">
        <v>44482</v>
      </c>
      <c r="X465" t="s">
        <v>650</v>
      </c>
      <c r="Y465" t="s">
        <v>755</v>
      </c>
      <c r="AA465" s="17">
        <f t="shared" si="39"/>
        <v>0.25099731813610582</v>
      </c>
      <c r="AB465" s="17">
        <f t="shared" si="39"/>
        <v>5.0988992088063512E-2</v>
      </c>
    </row>
    <row r="466" spans="1:28" x14ac:dyDescent="0.35">
      <c r="A466" s="1">
        <v>25.16</v>
      </c>
      <c r="B466">
        <v>25</v>
      </c>
      <c r="C466">
        <v>16</v>
      </c>
      <c r="D466" s="3" t="s">
        <v>971</v>
      </c>
      <c r="E466">
        <v>6.6</v>
      </c>
      <c r="F466">
        <v>6.7</v>
      </c>
      <c r="G466">
        <v>6.2</v>
      </c>
      <c r="H466">
        <v>6.1</v>
      </c>
      <c r="I466" s="17">
        <f t="shared" si="35"/>
        <v>6.6496240601503764</v>
      </c>
      <c r="J466" s="17">
        <f t="shared" si="36"/>
        <v>6.1495934959349583</v>
      </c>
      <c r="K466" s="2">
        <v>44337</v>
      </c>
      <c r="L466" t="s">
        <v>974</v>
      </c>
      <c r="O466" t="s">
        <v>486</v>
      </c>
      <c r="P466" t="s">
        <v>981</v>
      </c>
      <c r="Q466">
        <v>6.9</v>
      </c>
      <c r="R466">
        <v>6.7</v>
      </c>
      <c r="S466">
        <v>6.1</v>
      </c>
      <c r="T466">
        <v>6</v>
      </c>
      <c r="U466" s="17">
        <f t="shared" si="37"/>
        <v>6.798529411764707</v>
      </c>
      <c r="V466" s="17">
        <f t="shared" si="38"/>
        <v>6.0495867768595035</v>
      </c>
      <c r="W466" s="2">
        <v>44482</v>
      </c>
      <c r="X466" t="s">
        <v>650</v>
      </c>
      <c r="AA466" s="17">
        <f t="shared" si="39"/>
        <v>-0.14890535161433061</v>
      </c>
      <c r="AB466" s="17">
        <f t="shared" si="39"/>
        <v>0.10000671907545478</v>
      </c>
    </row>
    <row r="467" spans="1:28" x14ac:dyDescent="0.35">
      <c r="A467" s="1">
        <v>26.1</v>
      </c>
      <c r="B467">
        <v>26</v>
      </c>
      <c r="C467">
        <v>1</v>
      </c>
      <c r="D467" s="3" t="s">
        <v>971</v>
      </c>
      <c r="E467">
        <v>9</v>
      </c>
      <c r="F467">
        <v>9</v>
      </c>
      <c r="G467">
        <v>9.1</v>
      </c>
      <c r="H467">
        <v>9.1999999999999993</v>
      </c>
      <c r="I467" s="17">
        <f t="shared" si="35"/>
        <v>9</v>
      </c>
      <c r="J467" s="17">
        <f t="shared" si="36"/>
        <v>9.1497267759562835</v>
      </c>
      <c r="K467" s="2">
        <v>44337</v>
      </c>
      <c r="L467" t="s">
        <v>974</v>
      </c>
      <c r="M467" t="s">
        <v>657</v>
      </c>
      <c r="O467" t="s">
        <v>981</v>
      </c>
      <c r="P467" t="s">
        <v>981</v>
      </c>
      <c r="Q467">
        <v>9</v>
      </c>
      <c r="R467">
        <v>9.1999999999999993</v>
      </c>
      <c r="S467">
        <v>9.1999999999999993</v>
      </c>
      <c r="T467">
        <v>9.4</v>
      </c>
      <c r="U467" s="17">
        <f t="shared" si="37"/>
        <v>9.0989010989010985</v>
      </c>
      <c r="V467" s="17">
        <f t="shared" si="38"/>
        <v>9.2989247311827938</v>
      </c>
      <c r="W467" s="2">
        <v>44482</v>
      </c>
      <c r="X467" t="s">
        <v>650</v>
      </c>
      <c r="Y467" t="s">
        <v>657</v>
      </c>
      <c r="AA467" s="17">
        <f t="shared" si="39"/>
        <v>-9.890109890109855E-2</v>
      </c>
      <c r="AB467" s="17">
        <f t="shared" si="39"/>
        <v>-0.14919795522651036</v>
      </c>
    </row>
    <row r="468" spans="1:28" x14ac:dyDescent="0.35">
      <c r="A468" s="1">
        <v>26.2</v>
      </c>
      <c r="B468">
        <v>26</v>
      </c>
      <c r="C468">
        <v>2</v>
      </c>
      <c r="D468" s="3" t="s">
        <v>971</v>
      </c>
      <c r="E468">
        <v>8.1</v>
      </c>
      <c r="F468">
        <v>8.1999999999999993</v>
      </c>
      <c r="G468">
        <v>8.1999999999999993</v>
      </c>
      <c r="H468">
        <v>8.1999999999999993</v>
      </c>
      <c r="I468" s="17">
        <f t="shared" si="35"/>
        <v>8.1496932515337424</v>
      </c>
      <c r="J468" s="17">
        <f t="shared" si="36"/>
        <v>8.1999999999999993</v>
      </c>
      <c r="K468" s="2">
        <v>44337</v>
      </c>
      <c r="L468" t="s">
        <v>974</v>
      </c>
      <c r="O468" t="s">
        <v>486</v>
      </c>
      <c r="P468" t="s">
        <v>981</v>
      </c>
      <c r="Q468">
        <v>8.1</v>
      </c>
      <c r="R468">
        <v>8</v>
      </c>
      <c r="S468">
        <v>8.4</v>
      </c>
      <c r="T468">
        <v>8.1</v>
      </c>
      <c r="U468" s="17">
        <f t="shared" si="37"/>
        <v>8.0496894409937898</v>
      </c>
      <c r="V468" s="17">
        <f t="shared" si="38"/>
        <v>8.2472727272727262</v>
      </c>
      <c r="W468" s="2">
        <v>44482</v>
      </c>
      <c r="X468" t="s">
        <v>650</v>
      </c>
      <c r="AA468" s="17">
        <f t="shared" si="39"/>
        <v>0.10000381053995255</v>
      </c>
      <c r="AB468" s="17">
        <f t="shared" si="39"/>
        <v>-4.7272727272726911E-2</v>
      </c>
    </row>
    <row r="469" spans="1:28" x14ac:dyDescent="0.35">
      <c r="A469" s="1">
        <v>26.3</v>
      </c>
      <c r="B469">
        <v>26</v>
      </c>
      <c r="C469">
        <v>3</v>
      </c>
      <c r="D469" s="3" t="s">
        <v>971</v>
      </c>
      <c r="E469">
        <v>7.3</v>
      </c>
      <c r="F469">
        <v>7</v>
      </c>
      <c r="G469">
        <v>6.9</v>
      </c>
      <c r="H469">
        <v>6.6</v>
      </c>
      <c r="I469" s="17">
        <f t="shared" si="35"/>
        <v>7.1468531468531475</v>
      </c>
      <c r="J469" s="17">
        <f t="shared" si="36"/>
        <v>6.7466666666666661</v>
      </c>
      <c r="K469" s="2">
        <v>44337</v>
      </c>
      <c r="L469" t="s">
        <v>974</v>
      </c>
      <c r="O469" t="s">
        <v>981</v>
      </c>
      <c r="P469" t="s">
        <v>464</v>
      </c>
      <c r="Q469">
        <v>7.1</v>
      </c>
      <c r="R469">
        <v>7.3</v>
      </c>
      <c r="S469">
        <v>6.7</v>
      </c>
      <c r="T469">
        <v>6.7</v>
      </c>
      <c r="U469" s="17">
        <f t="shared" si="37"/>
        <v>7.1986111111111102</v>
      </c>
      <c r="V469" s="17">
        <f t="shared" si="38"/>
        <v>6.7</v>
      </c>
      <c r="W469" s="2">
        <v>44482</v>
      </c>
      <c r="X469" t="s">
        <v>650</v>
      </c>
      <c r="Y469" t="s">
        <v>983</v>
      </c>
      <c r="AA469" s="17">
        <f t="shared" si="39"/>
        <v>-5.1757964257962641E-2</v>
      </c>
      <c r="AB469" s="17">
        <f t="shared" si="39"/>
        <v>4.6666666666665968E-2</v>
      </c>
    </row>
    <row r="470" spans="1:28" x14ac:dyDescent="0.35">
      <c r="A470" s="1">
        <v>26.4</v>
      </c>
      <c r="B470">
        <v>26</v>
      </c>
      <c r="C470" s="3">
        <v>4</v>
      </c>
      <c r="D470" s="3" t="s">
        <v>971</v>
      </c>
      <c r="E470">
        <v>5.9</v>
      </c>
      <c r="F470">
        <v>5.7</v>
      </c>
      <c r="G470">
        <v>6.3</v>
      </c>
      <c r="H470">
        <v>6.2</v>
      </c>
      <c r="I470" s="17">
        <f t="shared" si="35"/>
        <v>5.7982758620689658</v>
      </c>
      <c r="J470" s="17">
        <f t="shared" si="36"/>
        <v>6.2496000000000009</v>
      </c>
      <c r="K470" s="2">
        <v>44337</v>
      </c>
      <c r="L470" t="s">
        <v>974</v>
      </c>
      <c r="O470" t="s">
        <v>464</v>
      </c>
      <c r="P470" t="s">
        <v>464</v>
      </c>
      <c r="Q470">
        <v>6.4</v>
      </c>
      <c r="R470">
        <v>6.5</v>
      </c>
      <c r="S470">
        <v>6.8</v>
      </c>
      <c r="T470">
        <v>7</v>
      </c>
      <c r="U470" s="17">
        <f t="shared" si="37"/>
        <v>6.4496124031007751</v>
      </c>
      <c r="V470" s="17">
        <f t="shared" si="38"/>
        <v>6.8985507246376816</v>
      </c>
      <c r="W470" s="2">
        <v>44482</v>
      </c>
      <c r="X470" t="s">
        <v>650</v>
      </c>
      <c r="AA470" s="17">
        <f t="shared" si="39"/>
        <v>-0.65133654103180927</v>
      </c>
      <c r="AB470" s="17">
        <f t="shared" si="39"/>
        <v>-0.64895072463768066</v>
      </c>
    </row>
    <row r="471" spans="1:28" x14ac:dyDescent="0.35">
      <c r="A471" s="1">
        <v>26.5</v>
      </c>
      <c r="B471">
        <v>26</v>
      </c>
      <c r="C471" s="3">
        <v>5</v>
      </c>
      <c r="D471" s="3" t="s">
        <v>971</v>
      </c>
      <c r="E471">
        <v>7.4</v>
      </c>
      <c r="F471">
        <v>7.4</v>
      </c>
      <c r="G471">
        <v>7.6</v>
      </c>
      <c r="H471">
        <v>7.3</v>
      </c>
      <c r="I471" s="17">
        <f t="shared" si="35"/>
        <v>7.4000000000000012</v>
      </c>
      <c r="J471" s="17">
        <f t="shared" si="36"/>
        <v>7.4469798657718131</v>
      </c>
      <c r="K471" s="2">
        <v>44337</v>
      </c>
      <c r="L471" t="s">
        <v>974</v>
      </c>
      <c r="O471" t="s">
        <v>981</v>
      </c>
      <c r="P471" t="s">
        <v>981</v>
      </c>
      <c r="Q471">
        <v>6.8</v>
      </c>
      <c r="R471">
        <v>7.1</v>
      </c>
      <c r="S471">
        <v>7</v>
      </c>
      <c r="T471">
        <v>7.4</v>
      </c>
      <c r="U471" s="17">
        <f t="shared" si="37"/>
        <v>6.9467625899280572</v>
      </c>
      <c r="V471" s="17">
        <f t="shared" si="38"/>
        <v>7.1944444444444446</v>
      </c>
      <c r="W471" s="2">
        <v>44482</v>
      </c>
      <c r="X471" t="s">
        <v>650</v>
      </c>
      <c r="Y471" t="s">
        <v>984</v>
      </c>
      <c r="AA471" s="17">
        <f t="shared" si="39"/>
        <v>0.45323741007194407</v>
      </c>
      <c r="AB471" s="17">
        <f t="shared" si="39"/>
        <v>0.2525354213273685</v>
      </c>
    </row>
    <row r="472" spans="1:28" x14ac:dyDescent="0.35">
      <c r="A472" s="1">
        <v>26.6</v>
      </c>
      <c r="B472">
        <v>26</v>
      </c>
      <c r="C472" s="3">
        <v>6</v>
      </c>
      <c r="D472" s="3" t="s">
        <v>971</v>
      </c>
      <c r="E472">
        <v>9.1999999999999993</v>
      </c>
      <c r="F472">
        <v>9</v>
      </c>
      <c r="G472">
        <v>8.8000000000000007</v>
      </c>
      <c r="H472">
        <v>8.8000000000000007</v>
      </c>
      <c r="I472" s="17">
        <f t="shared" si="35"/>
        <v>9.0989010989010985</v>
      </c>
      <c r="J472" s="17">
        <f t="shared" si="36"/>
        <v>8.8000000000000007</v>
      </c>
      <c r="K472" s="2">
        <v>44337</v>
      </c>
      <c r="L472" t="s">
        <v>974</v>
      </c>
      <c r="O472" t="s">
        <v>981</v>
      </c>
      <c r="P472" t="s">
        <v>981</v>
      </c>
      <c r="Q472">
        <v>8.9</v>
      </c>
      <c r="R472">
        <v>9.1</v>
      </c>
      <c r="S472">
        <v>8.4</v>
      </c>
      <c r="T472">
        <v>8.6</v>
      </c>
      <c r="U472" s="17">
        <f t="shared" si="37"/>
        <v>8.9988888888888887</v>
      </c>
      <c r="V472" s="17">
        <f t="shared" si="38"/>
        <v>8.498823529411764</v>
      </c>
      <c r="W472" s="2">
        <v>44482</v>
      </c>
      <c r="X472" t="s">
        <v>650</v>
      </c>
      <c r="Y472" t="s">
        <v>984</v>
      </c>
      <c r="AA472" s="17">
        <f t="shared" si="39"/>
        <v>0.10001221001220983</v>
      </c>
      <c r="AB472" s="17">
        <f t="shared" si="39"/>
        <v>0.30117647058823671</v>
      </c>
    </row>
    <row r="473" spans="1:28" x14ac:dyDescent="0.35">
      <c r="A473" s="1">
        <v>26.7</v>
      </c>
      <c r="B473">
        <v>26</v>
      </c>
      <c r="C473" s="3">
        <v>7</v>
      </c>
      <c r="D473" s="3" t="s">
        <v>971</v>
      </c>
      <c r="E473">
        <v>6.3</v>
      </c>
      <c r="F473">
        <v>6</v>
      </c>
      <c r="G473">
        <v>5.6</v>
      </c>
      <c r="H473">
        <v>5.5</v>
      </c>
      <c r="I473" s="17">
        <f t="shared" si="35"/>
        <v>6.1463414634146352</v>
      </c>
      <c r="J473" s="17">
        <f t="shared" si="36"/>
        <v>5.5495495495495497</v>
      </c>
      <c r="K473" s="2">
        <v>44337</v>
      </c>
      <c r="L473" t="s">
        <v>974</v>
      </c>
      <c r="O473" t="s">
        <v>981</v>
      </c>
      <c r="P473" t="s">
        <v>981</v>
      </c>
      <c r="Q473">
        <v>5.7</v>
      </c>
      <c r="R473">
        <v>5.9</v>
      </c>
      <c r="S473">
        <v>5.3</v>
      </c>
      <c r="T473">
        <v>5.5</v>
      </c>
      <c r="U473" s="17">
        <f t="shared" si="37"/>
        <v>5.7982758620689658</v>
      </c>
      <c r="V473" s="17">
        <f t="shared" si="38"/>
        <v>5.3981481481481479</v>
      </c>
      <c r="W473" s="2">
        <v>44482</v>
      </c>
      <c r="X473" t="s">
        <v>650</v>
      </c>
      <c r="AA473" s="17">
        <f t="shared" si="39"/>
        <v>0.34806560134566933</v>
      </c>
      <c r="AB473" s="17">
        <f t="shared" si="39"/>
        <v>0.15140140140140179</v>
      </c>
    </row>
    <row r="474" spans="1:28" x14ac:dyDescent="0.35">
      <c r="A474" s="1">
        <v>26.8</v>
      </c>
      <c r="B474">
        <v>26</v>
      </c>
      <c r="C474" s="3">
        <v>8</v>
      </c>
      <c r="D474" s="3" t="s">
        <v>971</v>
      </c>
      <c r="E474">
        <v>9.6</v>
      </c>
      <c r="F474">
        <v>9.4</v>
      </c>
      <c r="G474">
        <v>9.5</v>
      </c>
      <c r="H474">
        <v>9.1999999999999993</v>
      </c>
      <c r="I474" s="17">
        <f t="shared" si="35"/>
        <v>9.498947368421053</v>
      </c>
      <c r="J474" s="17">
        <f t="shared" si="36"/>
        <v>9.3475935828877006</v>
      </c>
      <c r="K474" s="2">
        <v>44337</v>
      </c>
      <c r="L474" t="s">
        <v>974</v>
      </c>
      <c r="O474" t="s">
        <v>981</v>
      </c>
      <c r="P474" t="s">
        <v>464</v>
      </c>
      <c r="Q474">
        <v>9.1999999999999993</v>
      </c>
      <c r="R474">
        <v>9.4</v>
      </c>
      <c r="S474">
        <v>8.9</v>
      </c>
      <c r="T474">
        <v>9.1</v>
      </c>
      <c r="U474" s="17">
        <f t="shared" si="37"/>
        <v>9.2989247311827938</v>
      </c>
      <c r="V474" s="17">
        <f t="shared" si="38"/>
        <v>8.9988888888888887</v>
      </c>
      <c r="W474" s="2">
        <v>44482</v>
      </c>
      <c r="X474" t="s">
        <v>650</v>
      </c>
      <c r="AA474" s="17">
        <f t="shared" si="39"/>
        <v>0.20002263723825919</v>
      </c>
      <c r="AB474" s="17">
        <f t="shared" si="39"/>
        <v>0.34870469399881188</v>
      </c>
    </row>
    <row r="475" spans="1:28" x14ac:dyDescent="0.35">
      <c r="A475" s="1">
        <v>26.9</v>
      </c>
      <c r="B475">
        <v>26</v>
      </c>
      <c r="C475" s="3">
        <v>9</v>
      </c>
      <c r="D475" s="3" t="s">
        <v>971</v>
      </c>
      <c r="E475">
        <v>6.9</v>
      </c>
      <c r="F475">
        <v>6.6</v>
      </c>
      <c r="G475">
        <v>6.5</v>
      </c>
      <c r="H475">
        <v>6.4</v>
      </c>
      <c r="I475" s="17">
        <f t="shared" si="35"/>
        <v>6.7466666666666661</v>
      </c>
      <c r="J475" s="17">
        <f t="shared" si="36"/>
        <v>6.4496124031007751</v>
      </c>
      <c r="K475" s="2">
        <v>44337</v>
      </c>
      <c r="L475" t="s">
        <v>974</v>
      </c>
      <c r="O475" t="s">
        <v>446</v>
      </c>
      <c r="P475" t="s">
        <v>981</v>
      </c>
      <c r="Q475">
        <v>6.8</v>
      </c>
      <c r="R475">
        <v>7</v>
      </c>
      <c r="S475">
        <v>6.5</v>
      </c>
      <c r="T475">
        <v>6.7</v>
      </c>
      <c r="U475" s="17">
        <f t="shared" si="37"/>
        <v>6.8985507246376816</v>
      </c>
      <c r="V475" s="17">
        <f t="shared" si="38"/>
        <v>6.5984848484848486</v>
      </c>
      <c r="W475" s="2">
        <v>44482</v>
      </c>
      <c r="X475" t="s">
        <v>650</v>
      </c>
      <c r="AA475" s="17">
        <f t="shared" si="39"/>
        <v>-0.15188405797101545</v>
      </c>
      <c r="AB475" s="17">
        <f t="shared" si="39"/>
        <v>-0.14887244538407352</v>
      </c>
    </row>
    <row r="476" spans="1:28" x14ac:dyDescent="0.35">
      <c r="A476" s="1" t="s">
        <v>985</v>
      </c>
      <c r="B476">
        <v>26</v>
      </c>
      <c r="C476">
        <v>10</v>
      </c>
      <c r="D476" s="3" t="s">
        <v>971</v>
      </c>
      <c r="E476">
        <v>9.4</v>
      </c>
      <c r="F476">
        <v>9.4</v>
      </c>
      <c r="G476">
        <v>9.5</v>
      </c>
      <c r="H476">
        <v>9.6</v>
      </c>
      <c r="I476" s="17">
        <f t="shared" si="35"/>
        <v>9.4</v>
      </c>
      <c r="J476" s="17">
        <f t="shared" si="36"/>
        <v>9.5497382198952874</v>
      </c>
      <c r="K476" s="2">
        <v>44337</v>
      </c>
      <c r="L476" t="s">
        <v>974</v>
      </c>
      <c r="O476" t="s">
        <v>981</v>
      </c>
      <c r="P476" t="s">
        <v>446</v>
      </c>
      <c r="Q476">
        <v>9.1999999999999993</v>
      </c>
      <c r="R476">
        <v>9.4</v>
      </c>
      <c r="S476">
        <v>9.5</v>
      </c>
      <c r="T476">
        <v>9.4</v>
      </c>
      <c r="U476" s="17">
        <f t="shared" si="37"/>
        <v>9.2989247311827938</v>
      </c>
      <c r="V476" s="17">
        <f t="shared" si="38"/>
        <v>9.4497354497354511</v>
      </c>
      <c r="W476" s="2">
        <v>44482</v>
      </c>
      <c r="X476" t="s">
        <v>650</v>
      </c>
      <c r="AA476" s="17">
        <f t="shared" si="39"/>
        <v>0.10107526881720652</v>
      </c>
      <c r="AB476" s="17">
        <f t="shared" si="39"/>
        <v>0.10000277015983627</v>
      </c>
    </row>
    <row r="477" spans="1:28" x14ac:dyDescent="0.35">
      <c r="A477" s="1">
        <v>26.11</v>
      </c>
      <c r="B477">
        <v>26</v>
      </c>
      <c r="C477">
        <v>11</v>
      </c>
      <c r="D477" s="3" t="s">
        <v>971</v>
      </c>
      <c r="E477">
        <v>9.1999999999999993</v>
      </c>
      <c r="F477">
        <v>8.8000000000000007</v>
      </c>
      <c r="G477">
        <v>9</v>
      </c>
      <c r="H477">
        <v>8.8000000000000007</v>
      </c>
      <c r="I477" s="17">
        <f t="shared" si="35"/>
        <v>8.9955555555555566</v>
      </c>
      <c r="J477" s="17">
        <f t="shared" si="36"/>
        <v>8.8988764044943824</v>
      </c>
      <c r="K477" s="2">
        <v>44337</v>
      </c>
      <c r="L477" t="s">
        <v>974</v>
      </c>
      <c r="O477" t="s">
        <v>464</v>
      </c>
      <c r="P477" t="s">
        <v>464</v>
      </c>
      <c r="Q477">
        <v>9</v>
      </c>
      <c r="R477">
        <v>8.9</v>
      </c>
      <c r="S477">
        <v>8.9</v>
      </c>
      <c r="T477">
        <v>8.6999999999999993</v>
      </c>
      <c r="U477" s="17">
        <f t="shared" si="37"/>
        <v>8.949720670391061</v>
      </c>
      <c r="V477" s="17">
        <f t="shared" si="38"/>
        <v>8.7988636363636363</v>
      </c>
      <c r="W477" s="2">
        <v>44482</v>
      </c>
      <c r="X477" t="s">
        <v>650</v>
      </c>
      <c r="AA477" s="17">
        <f t="shared" si="39"/>
        <v>4.5834885164495631E-2</v>
      </c>
      <c r="AB477" s="17">
        <f t="shared" si="39"/>
        <v>0.10001276813074611</v>
      </c>
    </row>
    <row r="478" spans="1:28" x14ac:dyDescent="0.35">
      <c r="A478" s="1">
        <v>26.12</v>
      </c>
      <c r="B478">
        <v>26</v>
      </c>
      <c r="C478">
        <v>12</v>
      </c>
      <c r="D478" s="3" t="s">
        <v>971</v>
      </c>
      <c r="E478">
        <v>6.9</v>
      </c>
      <c r="F478">
        <v>6.7</v>
      </c>
      <c r="G478">
        <v>7</v>
      </c>
      <c r="H478">
        <v>6.8</v>
      </c>
      <c r="I478" s="17">
        <f t="shared" si="35"/>
        <v>6.798529411764707</v>
      </c>
      <c r="J478" s="17">
        <f t="shared" si="36"/>
        <v>6.8985507246376816</v>
      </c>
      <c r="K478" s="2">
        <v>44337</v>
      </c>
      <c r="L478" t="s">
        <v>974</v>
      </c>
      <c r="O478" t="s">
        <v>464</v>
      </c>
      <c r="P478" t="s">
        <v>464</v>
      </c>
      <c r="Q478">
        <v>6.3</v>
      </c>
      <c r="R478">
        <v>6.4</v>
      </c>
      <c r="S478">
        <v>6.9</v>
      </c>
      <c r="T478">
        <v>6.7</v>
      </c>
      <c r="U478" s="17">
        <f t="shared" si="37"/>
        <v>6.3496062992125983</v>
      </c>
      <c r="V478" s="17">
        <f t="shared" si="38"/>
        <v>6.798529411764707</v>
      </c>
      <c r="W478" s="2">
        <v>44482</v>
      </c>
      <c r="X478" t="s">
        <v>650</v>
      </c>
      <c r="Y478" t="s">
        <v>986</v>
      </c>
      <c r="AA478" s="17">
        <f t="shared" si="39"/>
        <v>0.44892311255210871</v>
      </c>
      <c r="AB478" s="17">
        <f t="shared" si="39"/>
        <v>0.10002131287297455</v>
      </c>
    </row>
    <row r="479" spans="1:28" x14ac:dyDescent="0.35">
      <c r="A479" s="1">
        <v>26.13</v>
      </c>
      <c r="B479">
        <v>26</v>
      </c>
      <c r="C479">
        <v>13</v>
      </c>
      <c r="D479" s="3" t="s">
        <v>971</v>
      </c>
      <c r="E479">
        <v>7.5</v>
      </c>
      <c r="F479">
        <v>7.4</v>
      </c>
      <c r="G479">
        <v>7.5</v>
      </c>
      <c r="H479">
        <v>7.4</v>
      </c>
      <c r="I479" s="17">
        <f t="shared" si="35"/>
        <v>7.4496644295302019</v>
      </c>
      <c r="J479" s="17">
        <f t="shared" si="36"/>
        <v>7.4496644295302019</v>
      </c>
      <c r="K479" s="2">
        <v>44337</v>
      </c>
      <c r="L479" t="s">
        <v>974</v>
      </c>
      <c r="O479" t="s">
        <v>446</v>
      </c>
      <c r="P479" t="s">
        <v>446</v>
      </c>
      <c r="Q479">
        <v>7.3</v>
      </c>
      <c r="R479">
        <v>7.1</v>
      </c>
      <c r="S479">
        <v>7</v>
      </c>
      <c r="T479">
        <v>7.4</v>
      </c>
      <c r="U479" s="17">
        <f t="shared" si="37"/>
        <v>7.1986111111111102</v>
      </c>
      <c r="V479" s="17">
        <f t="shared" si="38"/>
        <v>7.1944444444444446</v>
      </c>
      <c r="W479" s="2">
        <v>44482</v>
      </c>
      <c r="X479" t="s">
        <v>650</v>
      </c>
      <c r="AA479" s="17">
        <f t="shared" si="39"/>
        <v>0.25105331841909173</v>
      </c>
      <c r="AB479" s="17">
        <f t="shared" si="39"/>
        <v>0.25521998508575727</v>
      </c>
    </row>
    <row r="480" spans="1:28" x14ac:dyDescent="0.35">
      <c r="A480" s="1">
        <v>26.14</v>
      </c>
      <c r="B480">
        <v>26</v>
      </c>
      <c r="C480">
        <v>14</v>
      </c>
      <c r="D480" s="3" t="s">
        <v>971</v>
      </c>
      <c r="E480">
        <v>7.3</v>
      </c>
      <c r="F480">
        <v>7</v>
      </c>
      <c r="G480">
        <v>6.8</v>
      </c>
      <c r="H480">
        <v>6.7</v>
      </c>
      <c r="I480" s="17">
        <f t="shared" si="35"/>
        <v>7.1468531468531475</v>
      </c>
      <c r="J480" s="17">
        <f t="shared" si="36"/>
        <v>6.749629629629629</v>
      </c>
      <c r="K480" s="2">
        <v>44337</v>
      </c>
      <c r="L480" t="s">
        <v>974</v>
      </c>
      <c r="O480" t="s">
        <v>446</v>
      </c>
      <c r="P480" t="s">
        <v>446</v>
      </c>
      <c r="Q480">
        <v>6.3</v>
      </c>
      <c r="R480">
        <v>6.6</v>
      </c>
      <c r="S480">
        <v>6.4</v>
      </c>
      <c r="T480">
        <v>6.5</v>
      </c>
      <c r="U480" s="17">
        <f t="shared" si="37"/>
        <v>6.4465116279069772</v>
      </c>
      <c r="V480" s="17">
        <f t="shared" si="38"/>
        <v>6.4496124031007751</v>
      </c>
      <c r="W480" s="2">
        <v>44482</v>
      </c>
      <c r="X480" t="s">
        <v>650</v>
      </c>
      <c r="AA480" s="17">
        <f t="shared" si="39"/>
        <v>0.70034151894617036</v>
      </c>
      <c r="AB480" s="17">
        <f t="shared" si="39"/>
        <v>0.30001722652885388</v>
      </c>
    </row>
    <row r="481" spans="1:28" x14ac:dyDescent="0.35">
      <c r="A481" s="1">
        <v>26.15</v>
      </c>
      <c r="B481">
        <v>26</v>
      </c>
      <c r="C481">
        <v>15</v>
      </c>
      <c r="D481" s="3" t="s">
        <v>971</v>
      </c>
      <c r="E481">
        <v>5.7</v>
      </c>
      <c r="F481">
        <v>5.5</v>
      </c>
      <c r="G481">
        <v>5.7</v>
      </c>
      <c r="H481">
        <v>5.4</v>
      </c>
      <c r="I481" s="17">
        <f t="shared" si="35"/>
        <v>5.5982142857142856</v>
      </c>
      <c r="J481" s="17">
        <f t="shared" si="36"/>
        <v>5.5459459459459461</v>
      </c>
      <c r="K481" s="2">
        <v>44337</v>
      </c>
      <c r="L481" t="s">
        <v>974</v>
      </c>
      <c r="O481" t="s">
        <v>464</v>
      </c>
      <c r="P481" t="s">
        <v>464</v>
      </c>
      <c r="Q481">
        <v>5.2</v>
      </c>
      <c r="R481">
        <v>5.2</v>
      </c>
      <c r="S481">
        <v>5.3</v>
      </c>
      <c r="T481">
        <v>5.4</v>
      </c>
      <c r="U481" s="17">
        <f t="shared" si="37"/>
        <v>5.2</v>
      </c>
      <c r="V481" s="17">
        <f t="shared" si="38"/>
        <v>5.349532710280374</v>
      </c>
      <c r="W481" s="2">
        <v>44482</v>
      </c>
      <c r="X481" t="s">
        <v>650</v>
      </c>
      <c r="AA481" s="17">
        <f t="shared" si="39"/>
        <v>0.39821428571428541</v>
      </c>
      <c r="AB481" s="17">
        <f t="shared" si="39"/>
        <v>0.19641323566557212</v>
      </c>
    </row>
    <row r="482" spans="1:28" x14ac:dyDescent="0.35">
      <c r="A482" s="1">
        <v>26.16</v>
      </c>
      <c r="B482">
        <v>26</v>
      </c>
      <c r="C482">
        <v>16</v>
      </c>
      <c r="D482" s="3" t="s">
        <v>971</v>
      </c>
      <c r="E482">
        <v>6.1</v>
      </c>
      <c r="F482">
        <v>6</v>
      </c>
      <c r="G482">
        <v>5.8</v>
      </c>
      <c r="H482">
        <v>5.9</v>
      </c>
      <c r="I482" s="17">
        <f t="shared" si="35"/>
        <v>6.0495867768595035</v>
      </c>
      <c r="J482" s="17">
        <f t="shared" si="36"/>
        <v>5.8495726495726492</v>
      </c>
      <c r="K482" s="2">
        <v>44337</v>
      </c>
      <c r="L482" t="s">
        <v>974</v>
      </c>
      <c r="O482" t="s">
        <v>464</v>
      </c>
      <c r="P482" t="s">
        <v>464</v>
      </c>
      <c r="Q482">
        <v>5.6</v>
      </c>
      <c r="R482">
        <v>5.9</v>
      </c>
      <c r="S482">
        <v>5.4</v>
      </c>
      <c r="T482">
        <v>5.4</v>
      </c>
      <c r="U482" s="17">
        <f t="shared" si="37"/>
        <v>5.7460869565217383</v>
      </c>
      <c r="V482" s="17">
        <f t="shared" si="38"/>
        <v>5.4</v>
      </c>
      <c r="W482" s="2">
        <v>44482</v>
      </c>
      <c r="X482" t="s">
        <v>650</v>
      </c>
      <c r="Y482" t="s">
        <v>660</v>
      </c>
      <c r="AA482" s="17">
        <f t="shared" si="39"/>
        <v>0.30349982033776524</v>
      </c>
      <c r="AB482" s="17">
        <f t="shared" si="39"/>
        <v>0.44957264957264886</v>
      </c>
    </row>
    <row r="483" spans="1:28" x14ac:dyDescent="0.35">
      <c r="A483" s="1">
        <v>27.1</v>
      </c>
      <c r="B483">
        <v>27</v>
      </c>
      <c r="C483">
        <v>1</v>
      </c>
      <c r="D483" s="3" t="s">
        <v>923</v>
      </c>
      <c r="E483">
        <v>10</v>
      </c>
      <c r="F483">
        <v>10</v>
      </c>
      <c r="G483">
        <v>10.1</v>
      </c>
      <c r="H483">
        <v>10</v>
      </c>
      <c r="I483" s="17">
        <f t="shared" si="35"/>
        <v>10</v>
      </c>
      <c r="J483" s="17">
        <f t="shared" si="36"/>
        <v>10.049751243781094</v>
      </c>
      <c r="K483" s="2">
        <v>44337</v>
      </c>
      <c r="L483" t="s">
        <v>974</v>
      </c>
      <c r="M483" t="s">
        <v>987</v>
      </c>
      <c r="O483" t="s">
        <v>443</v>
      </c>
      <c r="P483" t="s">
        <v>443</v>
      </c>
      <c r="Q483">
        <v>9.8000000000000007</v>
      </c>
      <c r="R483">
        <v>10.1</v>
      </c>
      <c r="S483">
        <v>10</v>
      </c>
      <c r="T483">
        <v>10.1</v>
      </c>
      <c r="U483" s="17">
        <f t="shared" si="37"/>
        <v>9.947738693467338</v>
      </c>
      <c r="V483" s="17">
        <f t="shared" si="38"/>
        <v>10.049751243781094</v>
      </c>
      <c r="W483" s="2">
        <v>44482</v>
      </c>
      <c r="X483" t="s">
        <v>650</v>
      </c>
      <c r="AA483" s="17">
        <f t="shared" si="39"/>
        <v>5.2261306532662033E-2</v>
      </c>
      <c r="AB483" s="17">
        <f t="shared" si="39"/>
        <v>0</v>
      </c>
    </row>
    <row r="484" spans="1:28" x14ac:dyDescent="0.35">
      <c r="A484" s="1">
        <v>27.2</v>
      </c>
      <c r="B484">
        <v>27</v>
      </c>
      <c r="C484">
        <v>2</v>
      </c>
      <c r="D484" s="3" t="s">
        <v>923</v>
      </c>
      <c r="E484">
        <v>5.9</v>
      </c>
      <c r="F484">
        <v>6</v>
      </c>
      <c r="G484">
        <v>6.9</v>
      </c>
      <c r="H484">
        <v>6.6</v>
      </c>
      <c r="I484" s="17">
        <f t="shared" si="35"/>
        <v>5.9495798319327742</v>
      </c>
      <c r="J484" s="17">
        <f t="shared" si="36"/>
        <v>6.7466666666666661</v>
      </c>
      <c r="K484" s="2">
        <v>44337</v>
      </c>
      <c r="L484" t="s">
        <v>974</v>
      </c>
      <c r="M484" t="s">
        <v>988</v>
      </c>
      <c r="O484" t="s">
        <v>443</v>
      </c>
      <c r="P484" t="s">
        <v>443</v>
      </c>
      <c r="Q484">
        <v>6.1</v>
      </c>
      <c r="R484">
        <v>6.4</v>
      </c>
      <c r="S484">
        <v>6.5</v>
      </c>
      <c r="T484">
        <v>6.5</v>
      </c>
      <c r="U484" s="17">
        <f t="shared" si="37"/>
        <v>6.2463999999999995</v>
      </c>
      <c r="V484" s="17">
        <f t="shared" si="38"/>
        <v>6.5</v>
      </c>
      <c r="W484" s="2">
        <v>44482</v>
      </c>
      <c r="X484" t="s">
        <v>650</v>
      </c>
      <c r="Y484" t="s">
        <v>652</v>
      </c>
      <c r="AA484" s="17">
        <f t="shared" si="39"/>
        <v>-0.29682016806722533</v>
      </c>
      <c r="AB484" s="17">
        <f t="shared" si="39"/>
        <v>0.24666666666666615</v>
      </c>
    </row>
    <row r="485" spans="1:28" x14ac:dyDescent="0.35">
      <c r="A485" s="1">
        <v>27.3</v>
      </c>
      <c r="B485">
        <v>27</v>
      </c>
      <c r="C485">
        <v>3</v>
      </c>
      <c r="D485" s="3" t="s">
        <v>923</v>
      </c>
      <c r="E485">
        <v>7.5</v>
      </c>
      <c r="F485">
        <v>7.5</v>
      </c>
      <c r="G485">
        <v>7.4</v>
      </c>
      <c r="H485">
        <v>7.1</v>
      </c>
      <c r="I485" s="17">
        <f t="shared" si="35"/>
        <v>7.5</v>
      </c>
      <c r="J485" s="17">
        <f t="shared" si="36"/>
        <v>7.2468965517241379</v>
      </c>
      <c r="K485" s="2">
        <v>44337</v>
      </c>
      <c r="L485" t="s">
        <v>974</v>
      </c>
      <c r="M485" t="s">
        <v>989</v>
      </c>
      <c r="O485" t="s">
        <v>443</v>
      </c>
      <c r="P485" t="s">
        <v>443</v>
      </c>
      <c r="Q485">
        <v>7.6</v>
      </c>
      <c r="R485">
        <v>8</v>
      </c>
      <c r="S485">
        <v>7.7</v>
      </c>
      <c r="T485">
        <v>7.5</v>
      </c>
      <c r="U485" s="17">
        <f t="shared" si="37"/>
        <v>7.7948717948717956</v>
      </c>
      <c r="V485" s="17">
        <f t="shared" si="38"/>
        <v>7.598684210526315</v>
      </c>
      <c r="W485" s="2">
        <v>44482</v>
      </c>
      <c r="X485" t="s">
        <v>650</v>
      </c>
      <c r="Y485" t="s">
        <v>990</v>
      </c>
      <c r="AA485" s="17">
        <f t="shared" si="39"/>
        <v>-0.2948717948717956</v>
      </c>
      <c r="AB485" s="17">
        <f t="shared" si="39"/>
        <v>-0.35178765880217711</v>
      </c>
    </row>
    <row r="486" spans="1:28" x14ac:dyDescent="0.35">
      <c r="A486" s="1">
        <v>27.4</v>
      </c>
      <c r="B486">
        <v>27</v>
      </c>
      <c r="C486" s="3">
        <v>4</v>
      </c>
      <c r="D486" s="3" t="s">
        <v>923</v>
      </c>
      <c r="E486">
        <v>6</v>
      </c>
      <c r="F486">
        <v>6</v>
      </c>
      <c r="G486">
        <v>6</v>
      </c>
      <c r="H486">
        <v>6</v>
      </c>
      <c r="I486" s="17">
        <f t="shared" si="35"/>
        <v>6</v>
      </c>
      <c r="J486" s="17">
        <f t="shared" si="36"/>
        <v>6</v>
      </c>
      <c r="K486" s="2">
        <v>44337</v>
      </c>
      <c r="L486" t="s">
        <v>974</v>
      </c>
      <c r="O486" t="s">
        <v>454</v>
      </c>
      <c r="P486" t="s">
        <v>924</v>
      </c>
      <c r="Q486">
        <v>5.5</v>
      </c>
      <c r="R486">
        <v>5.9</v>
      </c>
      <c r="S486">
        <v>5.3</v>
      </c>
      <c r="T486">
        <v>5.4</v>
      </c>
      <c r="U486" s="17">
        <f t="shared" si="37"/>
        <v>5.692982456140351</v>
      </c>
      <c r="V486" s="17">
        <f t="shared" si="38"/>
        <v>5.349532710280374</v>
      </c>
      <c r="W486" s="2">
        <v>44482</v>
      </c>
      <c r="X486" t="s">
        <v>650</v>
      </c>
      <c r="AA486" s="17">
        <f t="shared" si="39"/>
        <v>0.30701754385964897</v>
      </c>
      <c r="AB486" s="17">
        <f t="shared" si="39"/>
        <v>0.65046728971962597</v>
      </c>
    </row>
    <row r="487" spans="1:28" x14ac:dyDescent="0.35">
      <c r="A487" s="1">
        <v>27.5</v>
      </c>
      <c r="B487">
        <v>27</v>
      </c>
      <c r="C487" s="3">
        <v>5</v>
      </c>
      <c r="D487" s="3" t="s">
        <v>923</v>
      </c>
      <c r="E487">
        <v>9.9</v>
      </c>
      <c r="F487">
        <v>10.1</v>
      </c>
      <c r="G487">
        <v>9.5</v>
      </c>
      <c r="H487">
        <v>9.1</v>
      </c>
      <c r="I487" s="17">
        <f t="shared" si="35"/>
        <v>9.9989999999999988</v>
      </c>
      <c r="J487" s="17">
        <f t="shared" si="36"/>
        <v>9.2956989247311839</v>
      </c>
      <c r="K487" s="2">
        <v>44337</v>
      </c>
      <c r="L487" t="s">
        <v>974</v>
      </c>
      <c r="O487" t="s">
        <v>443</v>
      </c>
      <c r="P487" t="s">
        <v>443</v>
      </c>
      <c r="Q487">
        <v>10.3</v>
      </c>
      <c r="R487">
        <v>10.4</v>
      </c>
      <c r="S487">
        <v>9</v>
      </c>
      <c r="T487">
        <v>8.8000000000000007</v>
      </c>
      <c r="U487" s="17">
        <f t="shared" si="37"/>
        <v>10.349758454106279</v>
      </c>
      <c r="V487" s="17">
        <f t="shared" si="38"/>
        <v>8.8988764044943824</v>
      </c>
      <c r="W487" s="2">
        <v>44482</v>
      </c>
      <c r="X487" t="s">
        <v>650</v>
      </c>
      <c r="AA487" s="17">
        <f t="shared" si="39"/>
        <v>-0.35075845410628048</v>
      </c>
      <c r="AB487" s="17">
        <f t="shared" si="39"/>
        <v>0.39682252023680142</v>
      </c>
    </row>
    <row r="488" spans="1:28" x14ac:dyDescent="0.35">
      <c r="A488" s="1">
        <v>27.6</v>
      </c>
      <c r="B488">
        <v>27</v>
      </c>
      <c r="C488" s="3">
        <v>6</v>
      </c>
      <c r="D488" s="3" t="s">
        <v>923</v>
      </c>
      <c r="E488">
        <v>6.4</v>
      </c>
      <c r="F488">
        <v>6.7</v>
      </c>
      <c r="G488">
        <v>6.6</v>
      </c>
      <c r="H488">
        <v>6.8</v>
      </c>
      <c r="I488" s="17">
        <f t="shared" si="35"/>
        <v>6.5465648854961831</v>
      </c>
      <c r="J488" s="17">
        <f t="shared" si="36"/>
        <v>6.6985074626865666</v>
      </c>
      <c r="K488" s="2">
        <v>44337</v>
      </c>
      <c r="L488" t="s">
        <v>974</v>
      </c>
      <c r="O488" t="s">
        <v>454</v>
      </c>
      <c r="P488" t="s">
        <v>454</v>
      </c>
      <c r="Q488">
        <v>6.7</v>
      </c>
      <c r="R488">
        <v>6.7</v>
      </c>
      <c r="S488">
        <v>6.5</v>
      </c>
      <c r="T488">
        <v>6.6</v>
      </c>
      <c r="U488" s="17">
        <f t="shared" si="37"/>
        <v>6.7</v>
      </c>
      <c r="V488" s="17">
        <f t="shared" si="38"/>
        <v>6.5496183206106871</v>
      </c>
      <c r="W488" s="2">
        <v>44482</v>
      </c>
      <c r="X488" t="s">
        <v>650</v>
      </c>
      <c r="AA488" s="17">
        <f t="shared" si="39"/>
        <v>-0.15343511450381708</v>
      </c>
      <c r="AB488" s="17">
        <f t="shared" si="39"/>
        <v>0.14888914207587955</v>
      </c>
    </row>
    <row r="489" spans="1:28" x14ac:dyDescent="0.35">
      <c r="A489" s="1">
        <v>27.7</v>
      </c>
      <c r="B489">
        <v>27</v>
      </c>
      <c r="C489" s="3">
        <v>7</v>
      </c>
      <c r="D489" s="3" t="s">
        <v>923</v>
      </c>
      <c r="E489">
        <v>7.2</v>
      </c>
      <c r="F489">
        <v>7.4</v>
      </c>
      <c r="G489">
        <v>7.7</v>
      </c>
      <c r="H489">
        <v>7.6</v>
      </c>
      <c r="I489" s="17">
        <f t="shared" si="35"/>
        <v>7.2986301369863007</v>
      </c>
      <c r="J489" s="17">
        <f t="shared" si="36"/>
        <v>7.6496732026143786</v>
      </c>
      <c r="K489" s="2">
        <v>44337</v>
      </c>
      <c r="L489" t="s">
        <v>974</v>
      </c>
      <c r="O489" t="s">
        <v>454</v>
      </c>
      <c r="P489" t="s">
        <v>924</v>
      </c>
      <c r="Q489">
        <v>7.4</v>
      </c>
      <c r="R489">
        <v>7.5</v>
      </c>
      <c r="S489">
        <v>7.4</v>
      </c>
      <c r="T489">
        <v>7.5</v>
      </c>
      <c r="U489" s="17">
        <f t="shared" si="37"/>
        <v>7.4496644295302019</v>
      </c>
      <c r="V489" s="17">
        <f t="shared" si="38"/>
        <v>7.4496644295302019</v>
      </c>
      <c r="W489" s="2">
        <v>44482</v>
      </c>
      <c r="X489" t="s">
        <v>650</v>
      </c>
      <c r="AA489" s="17">
        <f t="shared" si="39"/>
        <v>-0.15103429254390122</v>
      </c>
      <c r="AB489" s="17">
        <f t="shared" si="39"/>
        <v>0.20000877308417664</v>
      </c>
    </row>
    <row r="490" spans="1:28" x14ac:dyDescent="0.35">
      <c r="A490" s="1">
        <v>27.8</v>
      </c>
      <c r="B490">
        <v>27</v>
      </c>
      <c r="C490" s="3">
        <v>8</v>
      </c>
      <c r="D490" s="3" t="s">
        <v>923</v>
      </c>
      <c r="E490">
        <v>8.6999999999999993</v>
      </c>
      <c r="F490">
        <v>8.9</v>
      </c>
      <c r="G490">
        <v>8.6999999999999993</v>
      </c>
      <c r="H490">
        <v>8.6999999999999993</v>
      </c>
      <c r="I490" s="17">
        <f t="shared" si="35"/>
        <v>8.7988636363636363</v>
      </c>
      <c r="J490" s="17">
        <f t="shared" si="36"/>
        <v>8.6999999999999993</v>
      </c>
      <c r="K490" s="2">
        <v>44337</v>
      </c>
      <c r="L490" t="s">
        <v>974</v>
      </c>
      <c r="O490" t="s">
        <v>454</v>
      </c>
      <c r="P490" t="s">
        <v>443</v>
      </c>
      <c r="Q490">
        <v>7.8</v>
      </c>
      <c r="R490">
        <v>8.1999999999999993</v>
      </c>
      <c r="S490">
        <v>7.9</v>
      </c>
      <c r="T490">
        <v>8.1</v>
      </c>
      <c r="U490" s="17">
        <f t="shared" si="37"/>
        <v>7.9949999999999983</v>
      </c>
      <c r="V490" s="17">
        <f t="shared" si="38"/>
        <v>7.9987500000000002</v>
      </c>
      <c r="W490" s="2">
        <v>44482</v>
      </c>
      <c r="X490" t="s">
        <v>650</v>
      </c>
      <c r="AA490" s="17">
        <f t="shared" si="39"/>
        <v>0.803863636363638</v>
      </c>
      <c r="AB490" s="17">
        <f t="shared" si="39"/>
        <v>0.70124999999999904</v>
      </c>
    </row>
    <row r="491" spans="1:28" x14ac:dyDescent="0.35">
      <c r="A491" s="1">
        <v>27.9</v>
      </c>
      <c r="B491">
        <v>27</v>
      </c>
      <c r="C491" s="3">
        <v>9</v>
      </c>
      <c r="D491" s="3" t="s">
        <v>923</v>
      </c>
      <c r="E491">
        <v>9</v>
      </c>
      <c r="F491">
        <v>9.3000000000000007</v>
      </c>
      <c r="G491">
        <v>8.5</v>
      </c>
      <c r="H491">
        <v>8.4</v>
      </c>
      <c r="I491" s="17">
        <f t="shared" si="35"/>
        <v>9.1475409836065573</v>
      </c>
      <c r="J491" s="17">
        <f t="shared" si="36"/>
        <v>8.449704142011834</v>
      </c>
      <c r="K491" s="2">
        <v>44337</v>
      </c>
      <c r="L491" t="s">
        <v>974</v>
      </c>
      <c r="O491" t="s">
        <v>454</v>
      </c>
      <c r="P491" t="s">
        <v>464</v>
      </c>
      <c r="Q491">
        <v>8.8000000000000007</v>
      </c>
      <c r="R491">
        <v>9</v>
      </c>
      <c r="S491">
        <v>8.4</v>
      </c>
      <c r="T491">
        <v>8</v>
      </c>
      <c r="U491" s="17">
        <f t="shared" si="37"/>
        <v>8.8988764044943824</v>
      </c>
      <c r="V491" s="17">
        <f t="shared" si="38"/>
        <v>8.1951219512195124</v>
      </c>
      <c r="W491" s="2">
        <v>44482</v>
      </c>
      <c r="X491" t="s">
        <v>650</v>
      </c>
      <c r="Y491" t="s">
        <v>991</v>
      </c>
      <c r="AA491" s="17">
        <f t="shared" si="39"/>
        <v>0.24866457911217488</v>
      </c>
      <c r="AB491" s="17">
        <f t="shared" si="39"/>
        <v>0.25458219079232158</v>
      </c>
    </row>
    <row r="492" spans="1:28" x14ac:dyDescent="0.35">
      <c r="A492" s="1" t="s">
        <v>992</v>
      </c>
      <c r="B492">
        <v>27</v>
      </c>
      <c r="C492">
        <v>10</v>
      </c>
      <c r="D492" s="3" t="s">
        <v>923</v>
      </c>
      <c r="E492">
        <v>7.2</v>
      </c>
      <c r="F492">
        <v>7.5</v>
      </c>
      <c r="G492">
        <v>7.5</v>
      </c>
      <c r="H492">
        <v>7.6</v>
      </c>
      <c r="I492" s="17">
        <f t="shared" si="35"/>
        <v>7.3469387755102034</v>
      </c>
      <c r="J492" s="17">
        <f t="shared" si="36"/>
        <v>7.5496688741721858</v>
      </c>
      <c r="K492" s="2">
        <v>44337</v>
      </c>
      <c r="L492" t="s">
        <v>974</v>
      </c>
      <c r="M492" t="s">
        <v>993</v>
      </c>
      <c r="O492" t="s">
        <v>454</v>
      </c>
      <c r="P492" t="s">
        <v>454</v>
      </c>
      <c r="Q492">
        <v>6.7</v>
      </c>
      <c r="R492">
        <v>6.7</v>
      </c>
      <c r="S492">
        <v>6.4</v>
      </c>
      <c r="T492">
        <v>6.5</v>
      </c>
      <c r="U492" s="17">
        <f t="shared" si="37"/>
        <v>6.7</v>
      </c>
      <c r="V492" s="17">
        <f t="shared" si="38"/>
        <v>6.4496124031007751</v>
      </c>
      <c r="W492" s="2">
        <v>44482</v>
      </c>
      <c r="X492" t="s">
        <v>650</v>
      </c>
      <c r="AA492" s="17">
        <f t="shared" si="39"/>
        <v>0.64693877551020318</v>
      </c>
      <c r="AB492" s="17">
        <f t="shared" si="39"/>
        <v>1.1000564710714107</v>
      </c>
    </row>
    <row r="493" spans="1:28" x14ac:dyDescent="0.35">
      <c r="A493" s="1">
        <v>27.11</v>
      </c>
      <c r="B493">
        <v>27</v>
      </c>
      <c r="C493">
        <v>11</v>
      </c>
      <c r="D493" s="3" t="s">
        <v>923</v>
      </c>
      <c r="E493">
        <v>9.4</v>
      </c>
      <c r="F493">
        <v>9.8000000000000007</v>
      </c>
      <c r="G493">
        <v>9.6</v>
      </c>
      <c r="H493">
        <v>9.4</v>
      </c>
      <c r="I493" s="17">
        <f t="shared" si="35"/>
        <v>9.5958333333333332</v>
      </c>
      <c r="J493" s="17">
        <f t="shared" si="36"/>
        <v>9.498947368421053</v>
      </c>
      <c r="K493" s="2">
        <v>44337</v>
      </c>
      <c r="L493" t="s">
        <v>974</v>
      </c>
      <c r="O493" t="s">
        <v>454</v>
      </c>
      <c r="P493" t="s">
        <v>454</v>
      </c>
      <c r="Q493">
        <v>9.6999999999999993</v>
      </c>
      <c r="R493">
        <v>10</v>
      </c>
      <c r="S493">
        <v>8.8000000000000007</v>
      </c>
      <c r="T493">
        <v>8.9</v>
      </c>
      <c r="U493" s="17">
        <f t="shared" si="37"/>
        <v>9.8477157360406089</v>
      </c>
      <c r="V493" s="17">
        <f t="shared" si="38"/>
        <v>8.8497175141242934</v>
      </c>
      <c r="W493" s="2">
        <v>44482</v>
      </c>
      <c r="X493" t="s">
        <v>650</v>
      </c>
      <c r="AA493" s="17">
        <f t="shared" si="39"/>
        <v>-0.25188240270727569</v>
      </c>
      <c r="AB493" s="17">
        <f t="shared" si="39"/>
        <v>0.64922985429675961</v>
      </c>
    </row>
    <row r="494" spans="1:28" x14ac:dyDescent="0.35">
      <c r="A494" s="1">
        <v>27.12</v>
      </c>
      <c r="B494">
        <v>27</v>
      </c>
      <c r="C494">
        <v>12</v>
      </c>
      <c r="D494" s="3" t="s">
        <v>923</v>
      </c>
      <c r="E494">
        <v>7.3</v>
      </c>
      <c r="F494">
        <v>7.2</v>
      </c>
      <c r="G494">
        <v>6.7</v>
      </c>
      <c r="H494">
        <v>7</v>
      </c>
      <c r="I494" s="17">
        <f t="shared" si="35"/>
        <v>7.2496551724137932</v>
      </c>
      <c r="J494" s="17">
        <f t="shared" si="36"/>
        <v>6.8467153284671536</v>
      </c>
      <c r="K494" s="2">
        <v>44337</v>
      </c>
      <c r="L494" t="s">
        <v>974</v>
      </c>
      <c r="O494" t="s">
        <v>446</v>
      </c>
      <c r="P494" t="s">
        <v>464</v>
      </c>
      <c r="Q494">
        <v>6.2</v>
      </c>
      <c r="R494">
        <v>6</v>
      </c>
      <c r="S494">
        <v>5.5</v>
      </c>
      <c r="T494">
        <v>5.4</v>
      </c>
      <c r="U494" s="17">
        <f t="shared" si="37"/>
        <v>6.0983606557377055</v>
      </c>
      <c r="V494" s="17">
        <f t="shared" si="38"/>
        <v>5.4495412844036695</v>
      </c>
      <c r="W494" s="2">
        <v>44482</v>
      </c>
      <c r="X494" t="s">
        <v>650</v>
      </c>
      <c r="AA494" s="17">
        <f t="shared" si="39"/>
        <v>1.1512945166760877</v>
      </c>
      <c r="AB494" s="17">
        <f t="shared" si="39"/>
        <v>1.3971740440634841</v>
      </c>
    </row>
    <row r="495" spans="1:28" x14ac:dyDescent="0.35">
      <c r="A495" s="1">
        <v>27.13</v>
      </c>
      <c r="B495">
        <v>27</v>
      </c>
      <c r="C495">
        <v>13</v>
      </c>
      <c r="D495" s="3" t="s">
        <v>923</v>
      </c>
      <c r="E495">
        <v>9.4</v>
      </c>
      <c r="F495">
        <v>9.5</v>
      </c>
      <c r="G495">
        <v>9.6999999999999993</v>
      </c>
      <c r="H495">
        <v>9.5</v>
      </c>
      <c r="I495" s="17">
        <f t="shared" si="35"/>
        <v>9.4497354497354511</v>
      </c>
      <c r="J495" s="17">
        <f t="shared" si="36"/>
        <v>9.5989583333333321</v>
      </c>
      <c r="K495" s="2">
        <v>44337</v>
      </c>
      <c r="L495" t="s">
        <v>974</v>
      </c>
      <c r="M495" t="s">
        <v>660</v>
      </c>
      <c r="O495" t="s">
        <v>443</v>
      </c>
      <c r="P495" t="s">
        <v>454</v>
      </c>
      <c r="Q495">
        <v>9</v>
      </c>
      <c r="R495">
        <v>9.1999999999999993</v>
      </c>
      <c r="S495">
        <v>8.6</v>
      </c>
      <c r="T495">
        <v>8.9</v>
      </c>
      <c r="U495" s="17">
        <f t="shared" si="37"/>
        <v>9.0989010989010985</v>
      </c>
      <c r="V495" s="17">
        <f t="shared" si="38"/>
        <v>8.7474285714285713</v>
      </c>
      <c r="W495" s="2">
        <v>44482</v>
      </c>
      <c r="X495" t="s">
        <v>650</v>
      </c>
      <c r="Y495" t="s">
        <v>652</v>
      </c>
      <c r="AA495" s="17">
        <f t="shared" si="39"/>
        <v>0.35083435083435255</v>
      </c>
      <c r="AB495" s="17">
        <f t="shared" si="39"/>
        <v>0.85152976190476082</v>
      </c>
    </row>
    <row r="496" spans="1:28" x14ac:dyDescent="0.35">
      <c r="A496" s="1">
        <v>27.14</v>
      </c>
      <c r="B496">
        <v>27</v>
      </c>
      <c r="C496">
        <v>14</v>
      </c>
      <c r="D496" s="3" t="s">
        <v>923</v>
      </c>
      <c r="E496">
        <v>9.6</v>
      </c>
      <c r="F496">
        <v>9.5</v>
      </c>
      <c r="G496">
        <v>9.6</v>
      </c>
      <c r="H496">
        <v>10</v>
      </c>
      <c r="I496" s="17">
        <f t="shared" si="35"/>
        <v>9.5497382198952874</v>
      </c>
      <c r="J496" s="17">
        <f t="shared" si="36"/>
        <v>9.795918367346939</v>
      </c>
      <c r="K496" s="2">
        <v>44337</v>
      </c>
      <c r="L496" t="s">
        <v>974</v>
      </c>
      <c r="O496" t="s">
        <v>464</v>
      </c>
      <c r="P496" t="s">
        <v>464</v>
      </c>
      <c r="Q496">
        <v>9</v>
      </c>
      <c r="R496">
        <v>9.1</v>
      </c>
      <c r="S496">
        <v>9.5</v>
      </c>
      <c r="T496">
        <v>9.9</v>
      </c>
      <c r="U496" s="17">
        <f t="shared" si="37"/>
        <v>9.0497237569060776</v>
      </c>
      <c r="V496" s="17">
        <f t="shared" si="38"/>
        <v>9.6958762886597949</v>
      </c>
      <c r="W496" s="2">
        <v>44482</v>
      </c>
      <c r="X496" t="s">
        <v>650</v>
      </c>
      <c r="AA496" s="17">
        <f t="shared" si="39"/>
        <v>0.50001446298920982</v>
      </c>
      <c r="AB496" s="17">
        <f t="shared" si="39"/>
        <v>0.1000420786871441</v>
      </c>
    </row>
    <row r="497" spans="1:28" x14ac:dyDescent="0.35">
      <c r="A497" s="1">
        <v>27.15</v>
      </c>
      <c r="B497">
        <v>27</v>
      </c>
      <c r="C497">
        <v>15</v>
      </c>
      <c r="D497" s="3" t="s">
        <v>923</v>
      </c>
      <c r="E497">
        <v>8.8000000000000007</v>
      </c>
      <c r="F497">
        <v>8.6</v>
      </c>
      <c r="G497">
        <v>9.1999999999999993</v>
      </c>
      <c r="H497">
        <v>9</v>
      </c>
      <c r="I497" s="17">
        <f t="shared" si="35"/>
        <v>8.6988505747126439</v>
      </c>
      <c r="J497" s="17">
        <f t="shared" si="36"/>
        <v>9.0989010989010985</v>
      </c>
      <c r="K497" s="2">
        <v>44337</v>
      </c>
      <c r="L497" t="s">
        <v>974</v>
      </c>
      <c r="O497" t="s">
        <v>454</v>
      </c>
      <c r="P497" t="s">
        <v>446</v>
      </c>
      <c r="Q497">
        <v>8.8000000000000007</v>
      </c>
      <c r="R497">
        <v>9</v>
      </c>
      <c r="S497">
        <v>9.1</v>
      </c>
      <c r="T497">
        <v>9.3000000000000007</v>
      </c>
      <c r="U497" s="17">
        <f t="shared" si="37"/>
        <v>8.8988764044943824</v>
      </c>
      <c r="V497" s="17">
        <f t="shared" si="38"/>
        <v>9.198913043478262</v>
      </c>
      <c r="W497" s="2">
        <v>44482</v>
      </c>
      <c r="X497" t="s">
        <v>650</v>
      </c>
      <c r="AA497" s="17">
        <f t="shared" si="39"/>
        <v>-0.20002582978173855</v>
      </c>
      <c r="AB497" s="17">
        <f t="shared" si="39"/>
        <v>-0.10001194457716345</v>
      </c>
    </row>
    <row r="498" spans="1:28" x14ac:dyDescent="0.35">
      <c r="A498" s="1">
        <v>27.16</v>
      </c>
      <c r="B498">
        <v>27</v>
      </c>
      <c r="C498">
        <v>16</v>
      </c>
      <c r="D498" s="3" t="s">
        <v>923</v>
      </c>
      <c r="E498">
        <v>10.5</v>
      </c>
      <c r="F498">
        <v>10.4</v>
      </c>
      <c r="G498">
        <v>9.8000000000000007</v>
      </c>
      <c r="H498">
        <v>10</v>
      </c>
      <c r="I498" s="17">
        <f t="shared" si="35"/>
        <v>10.44976076555024</v>
      </c>
      <c r="J498" s="17">
        <f t="shared" si="36"/>
        <v>9.8989898989898997</v>
      </c>
      <c r="K498" s="2">
        <v>44337</v>
      </c>
      <c r="L498" t="s">
        <v>974</v>
      </c>
      <c r="O498" t="s">
        <v>454</v>
      </c>
      <c r="P498" t="s">
        <v>454</v>
      </c>
      <c r="Q498">
        <v>10.1</v>
      </c>
      <c r="R498">
        <v>10.4</v>
      </c>
      <c r="S498">
        <v>9.3000000000000007</v>
      </c>
      <c r="T498">
        <v>9.5</v>
      </c>
      <c r="U498" s="17">
        <f t="shared" si="37"/>
        <v>10.247804878048781</v>
      </c>
      <c r="V498" s="17">
        <f t="shared" si="38"/>
        <v>9.3989361702127674</v>
      </c>
      <c r="W498" s="2">
        <v>44482</v>
      </c>
      <c r="X498" t="s">
        <v>650</v>
      </c>
      <c r="Y498" t="s">
        <v>755</v>
      </c>
      <c r="AA498" s="17">
        <f t="shared" si="39"/>
        <v>0.20195588750145888</v>
      </c>
      <c r="AB498" s="17">
        <f t="shared" si="39"/>
        <v>0.50005372877713228</v>
      </c>
    </row>
    <row r="499" spans="1:28" x14ac:dyDescent="0.35">
      <c r="A499" s="1">
        <v>28.1</v>
      </c>
      <c r="B499">
        <v>28</v>
      </c>
      <c r="C499">
        <v>1</v>
      </c>
      <c r="D499" s="3" t="s">
        <v>923</v>
      </c>
      <c r="E499">
        <v>9.5</v>
      </c>
      <c r="F499">
        <v>9.4</v>
      </c>
      <c r="G499">
        <v>9.5</v>
      </c>
      <c r="H499">
        <v>9.4</v>
      </c>
      <c r="I499" s="17">
        <f t="shared" si="35"/>
        <v>9.4497354497354511</v>
      </c>
      <c r="J499" s="17">
        <f t="shared" si="36"/>
        <v>9.4497354497354511</v>
      </c>
      <c r="K499" s="2">
        <v>44337</v>
      </c>
      <c r="L499" t="s">
        <v>974</v>
      </c>
      <c r="M499" t="s">
        <v>975</v>
      </c>
      <c r="O499" t="s">
        <v>443</v>
      </c>
      <c r="P499" t="s">
        <v>443</v>
      </c>
      <c r="Q499">
        <v>9.6</v>
      </c>
      <c r="R499">
        <v>9.4</v>
      </c>
      <c r="S499">
        <v>9.6999999999999993</v>
      </c>
      <c r="T499">
        <v>10</v>
      </c>
      <c r="U499" s="17">
        <f t="shared" si="37"/>
        <v>9.498947368421053</v>
      </c>
      <c r="V499" s="17">
        <f t="shared" si="38"/>
        <v>9.8477157360406089</v>
      </c>
      <c r="W499" s="2">
        <v>44482</v>
      </c>
      <c r="X499" t="s">
        <v>650</v>
      </c>
      <c r="Y499" t="s">
        <v>660</v>
      </c>
      <c r="AA499" s="17">
        <f t="shared" si="39"/>
        <v>-4.921191868560193E-2</v>
      </c>
      <c r="AB499" s="17">
        <f t="shared" si="39"/>
        <v>-0.3979802863051578</v>
      </c>
    </row>
    <row r="500" spans="1:28" x14ac:dyDescent="0.35">
      <c r="A500" s="1">
        <v>28.2</v>
      </c>
      <c r="B500">
        <v>28</v>
      </c>
      <c r="C500">
        <v>2</v>
      </c>
      <c r="D500" s="3" t="s">
        <v>923</v>
      </c>
      <c r="E500">
        <v>8.1</v>
      </c>
      <c r="F500">
        <v>7.9</v>
      </c>
      <c r="G500">
        <v>8</v>
      </c>
      <c r="H500">
        <v>7.9</v>
      </c>
      <c r="I500" s="17">
        <f t="shared" si="35"/>
        <v>7.9987500000000002</v>
      </c>
      <c r="J500" s="17">
        <f t="shared" si="36"/>
        <v>7.949685534591195</v>
      </c>
      <c r="K500" s="2">
        <v>44337</v>
      </c>
      <c r="L500" t="s">
        <v>974</v>
      </c>
      <c r="O500" t="s">
        <v>443</v>
      </c>
      <c r="P500" t="s">
        <v>454</v>
      </c>
      <c r="Q500">
        <v>7.8</v>
      </c>
      <c r="R500">
        <v>8.1</v>
      </c>
      <c r="S500">
        <v>8.1999999999999993</v>
      </c>
      <c r="T500">
        <v>8.4</v>
      </c>
      <c r="U500" s="17">
        <f t="shared" si="37"/>
        <v>7.9471698113207534</v>
      </c>
      <c r="V500" s="17">
        <f t="shared" si="38"/>
        <v>8.298795180722891</v>
      </c>
      <c r="W500" s="2">
        <v>44482</v>
      </c>
      <c r="X500" t="s">
        <v>650</v>
      </c>
      <c r="AA500" s="17">
        <f t="shared" si="39"/>
        <v>5.1580188679246852E-2</v>
      </c>
      <c r="AB500" s="17">
        <f t="shared" si="39"/>
        <v>-0.34910964613169604</v>
      </c>
    </row>
    <row r="501" spans="1:28" x14ac:dyDescent="0.35">
      <c r="A501" s="1">
        <v>28.3</v>
      </c>
      <c r="B501">
        <v>28</v>
      </c>
      <c r="C501">
        <v>3</v>
      </c>
      <c r="D501" s="3" t="s">
        <v>923</v>
      </c>
      <c r="E501">
        <v>11.3</v>
      </c>
      <c r="F501">
        <v>11.2</v>
      </c>
      <c r="G501">
        <v>11.3</v>
      </c>
      <c r="H501">
        <v>11.5</v>
      </c>
      <c r="I501" s="17">
        <f t="shared" si="35"/>
        <v>11.249777777777778</v>
      </c>
      <c r="J501" s="17">
        <f t="shared" si="36"/>
        <v>11.399122807017545</v>
      </c>
      <c r="K501" s="2">
        <v>44337</v>
      </c>
      <c r="L501" t="s">
        <v>974</v>
      </c>
      <c r="M501" t="s">
        <v>994</v>
      </c>
      <c r="O501" t="s">
        <v>446</v>
      </c>
      <c r="P501" t="s">
        <v>446</v>
      </c>
      <c r="Q501">
        <v>11.2</v>
      </c>
      <c r="R501">
        <v>11.6</v>
      </c>
      <c r="S501">
        <v>11.2</v>
      </c>
      <c r="T501">
        <v>11.5</v>
      </c>
      <c r="U501" s="17">
        <f t="shared" si="37"/>
        <v>11.396491228070174</v>
      </c>
      <c r="V501" s="17">
        <f t="shared" si="38"/>
        <v>11.348017621145374</v>
      </c>
      <c r="W501" s="2">
        <v>44482</v>
      </c>
      <c r="X501" t="s">
        <v>650</v>
      </c>
      <c r="Y501" t="s">
        <v>995</v>
      </c>
      <c r="AA501" s="17">
        <f t="shared" si="39"/>
        <v>-0.14671345029239546</v>
      </c>
      <c r="AB501" s="17">
        <f t="shared" si="39"/>
        <v>5.1105185872170722E-2</v>
      </c>
    </row>
    <row r="502" spans="1:28" x14ac:dyDescent="0.35">
      <c r="A502" s="1">
        <v>28.4</v>
      </c>
      <c r="B502">
        <v>28</v>
      </c>
      <c r="C502" s="3">
        <v>4</v>
      </c>
      <c r="D502" s="3" t="s">
        <v>923</v>
      </c>
      <c r="E502">
        <v>10.6</v>
      </c>
      <c r="F502">
        <v>10.6</v>
      </c>
      <c r="G502">
        <v>10.5</v>
      </c>
      <c r="H502">
        <v>10.3</v>
      </c>
      <c r="I502" s="17">
        <f t="shared" si="35"/>
        <v>10.6</v>
      </c>
      <c r="J502" s="17">
        <f t="shared" si="36"/>
        <v>10.399038461538462</v>
      </c>
      <c r="K502" s="2">
        <v>44337</v>
      </c>
      <c r="L502" t="s">
        <v>974</v>
      </c>
      <c r="M502" t="s">
        <v>996</v>
      </c>
      <c r="O502" t="s">
        <v>446</v>
      </c>
      <c r="P502" t="s">
        <v>446</v>
      </c>
      <c r="Q502">
        <v>10</v>
      </c>
      <c r="R502">
        <v>10.3</v>
      </c>
      <c r="S502">
        <v>10.199999999999999</v>
      </c>
      <c r="T502">
        <v>10.4</v>
      </c>
      <c r="U502" s="17">
        <f t="shared" si="37"/>
        <v>10.147783251231528</v>
      </c>
      <c r="V502" s="17">
        <f t="shared" si="38"/>
        <v>10.299029126213592</v>
      </c>
      <c r="W502" s="2">
        <v>44482</v>
      </c>
      <c r="X502" t="s">
        <v>650</v>
      </c>
      <c r="Y502" t="s">
        <v>997</v>
      </c>
      <c r="AA502" s="17">
        <f t="shared" si="39"/>
        <v>0.45221674876847118</v>
      </c>
      <c r="AB502" s="17">
        <f t="shared" si="39"/>
        <v>0.10000933532487011</v>
      </c>
    </row>
    <row r="503" spans="1:28" x14ac:dyDescent="0.35">
      <c r="A503" s="1">
        <v>28.5</v>
      </c>
      <c r="B503">
        <v>28</v>
      </c>
      <c r="C503" s="3">
        <v>5</v>
      </c>
      <c r="D503" s="3" t="s">
        <v>923</v>
      </c>
      <c r="E503">
        <v>10.1</v>
      </c>
      <c r="F503">
        <v>10.1</v>
      </c>
      <c r="G503">
        <v>10.199999999999999</v>
      </c>
      <c r="H503">
        <v>10</v>
      </c>
      <c r="I503" s="17">
        <f t="shared" si="35"/>
        <v>10.1</v>
      </c>
      <c r="J503" s="17">
        <f t="shared" si="36"/>
        <v>10.099009900990097</v>
      </c>
      <c r="K503" s="2">
        <v>44337</v>
      </c>
      <c r="L503" t="s">
        <v>974</v>
      </c>
      <c r="O503" t="s">
        <v>454</v>
      </c>
      <c r="P503" t="s">
        <v>443</v>
      </c>
      <c r="Q503">
        <v>10.3</v>
      </c>
      <c r="R503">
        <v>10.199999999999999</v>
      </c>
      <c r="S503">
        <v>10.199999999999999</v>
      </c>
      <c r="T503">
        <v>10.4</v>
      </c>
      <c r="U503" s="17">
        <f t="shared" si="37"/>
        <v>10.249756097560976</v>
      </c>
      <c r="V503" s="17">
        <f t="shared" si="38"/>
        <v>10.299029126213592</v>
      </c>
      <c r="W503" s="2">
        <v>44482</v>
      </c>
      <c r="X503" t="s">
        <v>650</v>
      </c>
      <c r="Y503" t="s">
        <v>998</v>
      </c>
      <c r="AA503" s="17">
        <f t="shared" si="39"/>
        <v>-0.14975609756097619</v>
      </c>
      <c r="AB503" s="17">
        <f t="shared" si="39"/>
        <v>-0.20001922522349425</v>
      </c>
    </row>
    <row r="504" spans="1:28" x14ac:dyDescent="0.35">
      <c r="A504" s="1">
        <v>28.6</v>
      </c>
      <c r="B504">
        <v>28</v>
      </c>
      <c r="C504" s="3">
        <v>6</v>
      </c>
      <c r="D504" s="3" t="s">
        <v>923</v>
      </c>
      <c r="E504">
        <v>7</v>
      </c>
      <c r="F504">
        <v>7</v>
      </c>
      <c r="G504">
        <v>7.9</v>
      </c>
      <c r="H504">
        <v>7.9</v>
      </c>
      <c r="I504" s="17">
        <f t="shared" si="35"/>
        <v>7</v>
      </c>
      <c r="J504" s="17">
        <f t="shared" si="36"/>
        <v>7.9000000000000012</v>
      </c>
      <c r="K504" s="2">
        <v>44337</v>
      </c>
      <c r="L504" t="s">
        <v>974</v>
      </c>
      <c r="O504" t="s">
        <v>925</v>
      </c>
      <c r="P504" t="s">
        <v>925</v>
      </c>
      <c r="Q504">
        <v>7.1</v>
      </c>
      <c r="R504">
        <v>7</v>
      </c>
      <c r="S504">
        <v>6.8</v>
      </c>
      <c r="T504">
        <v>6.8</v>
      </c>
      <c r="U504" s="17">
        <f t="shared" si="37"/>
        <v>7.0496453900709231</v>
      </c>
      <c r="V504" s="17">
        <f t="shared" si="38"/>
        <v>6.8</v>
      </c>
      <c r="W504" s="2">
        <v>44482</v>
      </c>
      <c r="X504" t="s">
        <v>650</v>
      </c>
      <c r="AA504" s="17">
        <f t="shared" si="39"/>
        <v>-4.9645390070923057E-2</v>
      </c>
      <c r="AB504" s="17">
        <f t="shared" si="39"/>
        <v>1.1000000000000014</v>
      </c>
    </row>
    <row r="505" spans="1:28" x14ac:dyDescent="0.35">
      <c r="A505" s="1">
        <v>28.7</v>
      </c>
      <c r="B505">
        <v>28</v>
      </c>
      <c r="C505" s="3">
        <v>7</v>
      </c>
      <c r="D505" s="3" t="s">
        <v>923</v>
      </c>
      <c r="E505">
        <v>9.1999999999999993</v>
      </c>
      <c r="F505">
        <v>8.9</v>
      </c>
      <c r="G505">
        <v>8.3000000000000007</v>
      </c>
      <c r="H505">
        <v>8.6999999999999993</v>
      </c>
      <c r="I505" s="17">
        <f t="shared" si="35"/>
        <v>9.0475138121546959</v>
      </c>
      <c r="J505" s="17">
        <f t="shared" si="36"/>
        <v>8.4952941176470596</v>
      </c>
      <c r="K505" s="2">
        <v>44337</v>
      </c>
      <c r="L505" t="s">
        <v>974</v>
      </c>
      <c r="O505" t="s">
        <v>443</v>
      </c>
      <c r="P505" t="s">
        <v>454</v>
      </c>
      <c r="Q505">
        <v>9.1999999999999993</v>
      </c>
      <c r="R505">
        <v>9.4</v>
      </c>
      <c r="S505">
        <v>8.3000000000000007</v>
      </c>
      <c r="T505">
        <v>8.1999999999999993</v>
      </c>
      <c r="U505" s="17">
        <f t="shared" si="37"/>
        <v>9.2989247311827938</v>
      </c>
      <c r="V505" s="17">
        <f t="shared" si="38"/>
        <v>8.24969696969697</v>
      </c>
      <c r="W505" s="2">
        <v>44482</v>
      </c>
      <c r="X505" t="s">
        <v>650</v>
      </c>
      <c r="AA505" s="17">
        <f t="shared" si="39"/>
        <v>-0.25141091902809798</v>
      </c>
      <c r="AB505" s="17">
        <f t="shared" si="39"/>
        <v>0.24559714795008958</v>
      </c>
    </row>
    <row r="506" spans="1:28" x14ac:dyDescent="0.35">
      <c r="A506" s="1">
        <v>28.8</v>
      </c>
      <c r="B506">
        <v>28</v>
      </c>
      <c r="C506" s="3">
        <v>8</v>
      </c>
      <c r="D506" s="3" t="s">
        <v>923</v>
      </c>
      <c r="E506">
        <v>7.8</v>
      </c>
      <c r="F506">
        <v>7.5</v>
      </c>
      <c r="G506">
        <v>8</v>
      </c>
      <c r="H506">
        <v>7.7</v>
      </c>
      <c r="I506" s="17">
        <f t="shared" si="35"/>
        <v>7.6470588235294112</v>
      </c>
      <c r="J506" s="17">
        <f t="shared" si="36"/>
        <v>7.8471337579617835</v>
      </c>
      <c r="K506" s="2">
        <v>44337</v>
      </c>
      <c r="L506" t="s">
        <v>974</v>
      </c>
      <c r="M506" t="s">
        <v>653</v>
      </c>
      <c r="O506" t="s">
        <v>925</v>
      </c>
      <c r="P506" t="s">
        <v>925</v>
      </c>
      <c r="Q506">
        <v>7</v>
      </c>
      <c r="R506">
        <v>7.4</v>
      </c>
      <c r="S506">
        <v>7.2</v>
      </c>
      <c r="T506">
        <v>7.1</v>
      </c>
      <c r="U506" s="17">
        <f t="shared" si="37"/>
        <v>7.1944444444444446</v>
      </c>
      <c r="V506" s="17">
        <f t="shared" si="38"/>
        <v>7.1496503496503498</v>
      </c>
      <c r="W506" s="2">
        <v>44482</v>
      </c>
      <c r="X506" t="s">
        <v>650</v>
      </c>
      <c r="AA506" s="17">
        <f t="shared" si="39"/>
        <v>0.4526143790849666</v>
      </c>
      <c r="AB506" s="17">
        <f t="shared" si="39"/>
        <v>0.69748340831143363</v>
      </c>
    </row>
    <row r="507" spans="1:28" x14ac:dyDescent="0.35">
      <c r="A507" s="1">
        <v>28.9</v>
      </c>
      <c r="B507">
        <v>28</v>
      </c>
      <c r="C507" s="3">
        <v>9</v>
      </c>
      <c r="D507" s="3" t="s">
        <v>923</v>
      </c>
      <c r="E507" t="s">
        <v>84</v>
      </c>
      <c r="F507" t="s">
        <v>84</v>
      </c>
      <c r="G507" t="s">
        <v>84</v>
      </c>
      <c r="H507" t="s">
        <v>84</v>
      </c>
      <c r="I507" s="17" t="e">
        <f t="shared" si="35"/>
        <v>#N/A</v>
      </c>
      <c r="J507" s="17" t="e">
        <f t="shared" si="36"/>
        <v>#N/A</v>
      </c>
      <c r="K507" s="2">
        <v>44337</v>
      </c>
      <c r="L507" t="s">
        <v>974</v>
      </c>
      <c r="M507" t="s">
        <v>999</v>
      </c>
      <c r="U507" s="17" t="str">
        <f t="shared" si="37"/>
        <v/>
      </c>
      <c r="V507" s="17" t="str">
        <f t="shared" si="38"/>
        <v/>
      </c>
      <c r="W507" s="2">
        <v>44482</v>
      </c>
      <c r="X507" t="s">
        <v>650</v>
      </c>
      <c r="AA507" s="17" t="str">
        <f t="shared" si="39"/>
        <v/>
      </c>
      <c r="AB507" s="17" t="str">
        <f t="shared" si="39"/>
        <v/>
      </c>
    </row>
    <row r="508" spans="1:28" x14ac:dyDescent="0.35">
      <c r="A508" s="1" t="s">
        <v>1000</v>
      </c>
      <c r="B508">
        <v>28</v>
      </c>
      <c r="C508">
        <v>10</v>
      </c>
      <c r="D508" s="3" t="s">
        <v>923</v>
      </c>
      <c r="E508">
        <v>6.7</v>
      </c>
      <c r="F508">
        <v>6.4</v>
      </c>
      <c r="G508">
        <v>7</v>
      </c>
      <c r="H508">
        <v>6.8</v>
      </c>
      <c r="I508" s="17">
        <f t="shared" si="35"/>
        <v>6.5465648854961831</v>
      </c>
      <c r="J508" s="17">
        <f t="shared" si="36"/>
        <v>6.8985507246376816</v>
      </c>
      <c r="K508" s="2">
        <v>44337</v>
      </c>
      <c r="L508" t="s">
        <v>974</v>
      </c>
      <c r="M508" t="s">
        <v>1001</v>
      </c>
      <c r="O508" t="s">
        <v>925</v>
      </c>
      <c r="P508" t="s">
        <v>925</v>
      </c>
      <c r="Q508">
        <v>6.9</v>
      </c>
      <c r="R508">
        <v>7.2</v>
      </c>
      <c r="S508">
        <v>6.9</v>
      </c>
      <c r="T508">
        <v>6.8</v>
      </c>
      <c r="U508" s="17">
        <f t="shared" si="37"/>
        <v>7.0468085106382965</v>
      </c>
      <c r="V508" s="17">
        <f t="shared" si="38"/>
        <v>6.8496350364963501</v>
      </c>
      <c r="W508" s="2">
        <v>44482</v>
      </c>
      <c r="X508" t="s">
        <v>650</v>
      </c>
      <c r="Y508" t="s">
        <v>1002</v>
      </c>
      <c r="AA508" s="17">
        <f t="shared" si="39"/>
        <v>-0.5002436251421134</v>
      </c>
      <c r="AB508" s="17">
        <f t="shared" si="39"/>
        <v>4.8915688141331515E-2</v>
      </c>
    </row>
    <row r="509" spans="1:28" x14ac:dyDescent="0.35">
      <c r="A509" s="1">
        <v>28.11</v>
      </c>
      <c r="B509">
        <v>28</v>
      </c>
      <c r="C509">
        <v>11</v>
      </c>
      <c r="D509" s="3" t="s">
        <v>923</v>
      </c>
      <c r="E509">
        <v>8.3000000000000007</v>
      </c>
      <c r="F509">
        <v>8.5</v>
      </c>
      <c r="G509">
        <v>9.1999999999999993</v>
      </c>
      <c r="H509">
        <v>8.9</v>
      </c>
      <c r="I509" s="17">
        <f t="shared" si="35"/>
        <v>8.3988095238095255</v>
      </c>
      <c r="J509" s="17">
        <f t="shared" si="36"/>
        <v>9.0475138121546959</v>
      </c>
      <c r="K509" s="2">
        <v>44337</v>
      </c>
      <c r="L509" t="s">
        <v>974</v>
      </c>
      <c r="M509" t="s">
        <v>1001</v>
      </c>
      <c r="O509" t="s">
        <v>925</v>
      </c>
      <c r="P509" t="s">
        <v>925</v>
      </c>
      <c r="Q509">
        <v>8.5</v>
      </c>
      <c r="R509">
        <v>8.6</v>
      </c>
      <c r="S509">
        <v>9.1999999999999993</v>
      </c>
      <c r="T509">
        <v>9.5</v>
      </c>
      <c r="U509" s="17">
        <f t="shared" si="37"/>
        <v>8.5497076023391809</v>
      </c>
      <c r="V509" s="17">
        <f t="shared" si="38"/>
        <v>9.3475935828877006</v>
      </c>
      <c r="W509" s="2">
        <v>44482</v>
      </c>
      <c r="X509" t="s">
        <v>650</v>
      </c>
      <c r="Y509" t="s">
        <v>1003</v>
      </c>
      <c r="AA509" s="17">
        <f t="shared" si="39"/>
        <v>-0.15089807852965542</v>
      </c>
      <c r="AB509" s="17">
        <f t="shared" si="39"/>
        <v>-0.30007977073300474</v>
      </c>
    </row>
    <row r="510" spans="1:28" x14ac:dyDescent="0.35">
      <c r="A510" s="1">
        <v>28.12</v>
      </c>
      <c r="B510">
        <v>28</v>
      </c>
      <c r="C510">
        <v>12</v>
      </c>
      <c r="D510" s="3" t="s">
        <v>923</v>
      </c>
      <c r="E510">
        <v>6.5</v>
      </c>
      <c r="F510">
        <v>6</v>
      </c>
      <c r="G510">
        <v>4.3</v>
      </c>
      <c r="H510">
        <v>4</v>
      </c>
      <c r="I510" s="17">
        <f t="shared" si="35"/>
        <v>6.24</v>
      </c>
      <c r="J510" s="17">
        <f t="shared" si="36"/>
        <v>4.1445783132530121</v>
      </c>
      <c r="K510" s="2">
        <v>44337</v>
      </c>
      <c r="L510" t="s">
        <v>974</v>
      </c>
      <c r="M510" t="s">
        <v>1004</v>
      </c>
      <c r="O510" t="s">
        <v>925</v>
      </c>
      <c r="P510" t="s">
        <v>925</v>
      </c>
      <c r="Q510">
        <v>5.7</v>
      </c>
      <c r="R510">
        <v>5.6</v>
      </c>
      <c r="S510">
        <v>5.9</v>
      </c>
      <c r="T510">
        <v>5.9</v>
      </c>
      <c r="U510" s="17">
        <f t="shared" si="37"/>
        <v>5.6495575221238932</v>
      </c>
      <c r="V510" s="17">
        <f t="shared" si="38"/>
        <v>5.9</v>
      </c>
      <c r="W510" s="2">
        <v>44482</v>
      </c>
      <c r="X510" t="s">
        <v>650</v>
      </c>
      <c r="AA510" s="17">
        <f t="shared" si="39"/>
        <v>0.59044247787610704</v>
      </c>
      <c r="AB510" s="19">
        <f t="shared" si="39"/>
        <v>-1.7554216867469883</v>
      </c>
    </row>
    <row r="511" spans="1:28" x14ac:dyDescent="0.35">
      <c r="A511" s="1">
        <v>28.13</v>
      </c>
      <c r="B511">
        <v>28</v>
      </c>
      <c r="C511">
        <v>13</v>
      </c>
      <c r="D511" s="3" t="s">
        <v>923</v>
      </c>
      <c r="E511" t="s">
        <v>84</v>
      </c>
      <c r="F511" t="s">
        <v>84</v>
      </c>
      <c r="G511" t="s">
        <v>84</v>
      </c>
      <c r="H511" t="s">
        <v>84</v>
      </c>
      <c r="I511" s="17" t="e">
        <f t="shared" si="35"/>
        <v>#N/A</v>
      </c>
      <c r="J511" s="17" t="e">
        <f t="shared" si="36"/>
        <v>#N/A</v>
      </c>
      <c r="K511" s="2">
        <v>44337</v>
      </c>
      <c r="L511" t="s">
        <v>974</v>
      </c>
      <c r="M511" t="s">
        <v>999</v>
      </c>
      <c r="U511" s="17" t="str">
        <f t="shared" si="37"/>
        <v/>
      </c>
      <c r="V511" s="17" t="str">
        <f t="shared" si="38"/>
        <v/>
      </c>
      <c r="W511" s="2">
        <v>44482</v>
      </c>
      <c r="X511" t="s">
        <v>650</v>
      </c>
      <c r="AA511" s="17" t="str">
        <f t="shared" si="39"/>
        <v/>
      </c>
      <c r="AB511" s="17" t="str">
        <f t="shared" si="39"/>
        <v/>
      </c>
    </row>
    <row r="512" spans="1:28" x14ac:dyDescent="0.35">
      <c r="A512" s="1">
        <v>28.14</v>
      </c>
      <c r="B512">
        <v>28</v>
      </c>
      <c r="C512">
        <v>14</v>
      </c>
      <c r="D512" s="3" t="s">
        <v>923</v>
      </c>
      <c r="E512">
        <v>8.5</v>
      </c>
      <c r="F512">
        <v>8.4</v>
      </c>
      <c r="G512">
        <v>9</v>
      </c>
      <c r="H512">
        <v>8.6</v>
      </c>
      <c r="I512" s="17">
        <f t="shared" si="35"/>
        <v>8.449704142011834</v>
      </c>
      <c r="J512" s="17">
        <f t="shared" si="36"/>
        <v>8.7954545454545467</v>
      </c>
      <c r="K512" s="2">
        <v>44337</v>
      </c>
      <c r="L512" t="s">
        <v>974</v>
      </c>
      <c r="O512" t="s">
        <v>925</v>
      </c>
      <c r="P512" t="s">
        <v>925</v>
      </c>
      <c r="Q512">
        <v>8.6999999999999993</v>
      </c>
      <c r="R512">
        <v>8.8000000000000007</v>
      </c>
      <c r="S512">
        <v>9.1999999999999993</v>
      </c>
      <c r="T512">
        <v>9</v>
      </c>
      <c r="U512" s="17">
        <f t="shared" si="37"/>
        <v>8.7497142857142851</v>
      </c>
      <c r="V512" s="17">
        <f t="shared" si="38"/>
        <v>9.0989010989010985</v>
      </c>
      <c r="W512" s="2">
        <v>44482</v>
      </c>
      <c r="X512" t="s">
        <v>650</v>
      </c>
      <c r="Y512" t="s">
        <v>1005</v>
      </c>
      <c r="AA512" s="17">
        <f t="shared" si="39"/>
        <v>-0.30001014370245116</v>
      </c>
      <c r="AB512" s="17">
        <f t="shared" si="39"/>
        <v>-0.3034465534465518</v>
      </c>
    </row>
    <row r="513" spans="1:28" x14ac:dyDescent="0.35">
      <c r="A513" s="1">
        <v>28.15</v>
      </c>
      <c r="B513">
        <v>28</v>
      </c>
      <c r="C513">
        <v>15</v>
      </c>
      <c r="D513" s="3" t="s">
        <v>923</v>
      </c>
      <c r="E513">
        <v>5.5</v>
      </c>
      <c r="F513">
        <v>5.5</v>
      </c>
      <c r="G513">
        <v>4.8</v>
      </c>
      <c r="H513">
        <v>4.5999999999999996</v>
      </c>
      <c r="I513" s="17">
        <f t="shared" si="35"/>
        <v>5.5</v>
      </c>
      <c r="J513" s="17">
        <f t="shared" si="36"/>
        <v>4.6978723404255316</v>
      </c>
      <c r="K513" s="2">
        <v>44337</v>
      </c>
      <c r="L513" t="s">
        <v>974</v>
      </c>
      <c r="O513" t="s">
        <v>925</v>
      </c>
      <c r="P513" t="s">
        <v>443</v>
      </c>
      <c r="Q513">
        <v>6.3</v>
      </c>
      <c r="R513">
        <v>6.6</v>
      </c>
      <c r="S513">
        <v>4.8</v>
      </c>
      <c r="T513">
        <v>5</v>
      </c>
      <c r="U513" s="17">
        <f t="shared" si="37"/>
        <v>6.4465116279069772</v>
      </c>
      <c r="V513" s="17">
        <f t="shared" si="38"/>
        <v>4.8979591836734695</v>
      </c>
      <c r="W513" s="2">
        <v>44482</v>
      </c>
      <c r="X513" t="s">
        <v>650</v>
      </c>
      <c r="Y513" t="s">
        <v>1006</v>
      </c>
      <c r="AA513" s="19">
        <f t="shared" si="39"/>
        <v>-0.94651162790697718</v>
      </c>
      <c r="AB513" s="17">
        <f t="shared" si="39"/>
        <v>-0.20008684324793791</v>
      </c>
    </row>
    <row r="514" spans="1:28" x14ac:dyDescent="0.35">
      <c r="A514" s="1">
        <v>28.16</v>
      </c>
      <c r="B514">
        <v>28</v>
      </c>
      <c r="C514">
        <v>16</v>
      </c>
      <c r="D514" s="3" t="s">
        <v>923</v>
      </c>
      <c r="E514">
        <v>8.9</v>
      </c>
      <c r="F514">
        <v>8.8000000000000007</v>
      </c>
      <c r="G514">
        <v>7.4</v>
      </c>
      <c r="H514">
        <v>7.5</v>
      </c>
      <c r="I514" s="17">
        <f t="shared" si="35"/>
        <v>8.8497175141242934</v>
      </c>
      <c r="J514" s="17">
        <f t="shared" si="36"/>
        <v>7.4496644295302019</v>
      </c>
      <c r="K514" s="2">
        <v>44337</v>
      </c>
      <c r="L514" t="s">
        <v>974</v>
      </c>
      <c r="O514" t="s">
        <v>443</v>
      </c>
      <c r="P514" t="s">
        <v>443</v>
      </c>
      <c r="Q514">
        <v>8.6999999999999993</v>
      </c>
      <c r="R514">
        <v>8.6</v>
      </c>
      <c r="S514">
        <v>7.3</v>
      </c>
      <c r="T514">
        <v>7.5</v>
      </c>
      <c r="U514" s="17">
        <f t="shared" si="37"/>
        <v>8.6497109826589593</v>
      </c>
      <c r="V514" s="17">
        <f t="shared" si="38"/>
        <v>7.39864864864865</v>
      </c>
      <c r="W514" s="2">
        <v>44482</v>
      </c>
      <c r="X514" t="s">
        <v>650</v>
      </c>
      <c r="Y514" t="s">
        <v>1007</v>
      </c>
      <c r="AA514" s="17">
        <f t="shared" si="39"/>
        <v>0.20000653146533409</v>
      </c>
      <c r="AB514" s="17">
        <f t="shared" si="39"/>
        <v>5.1015780881551898E-2</v>
      </c>
    </row>
    <row r="515" spans="1:28" x14ac:dyDescent="0.35">
      <c r="A515" s="1">
        <v>29.1</v>
      </c>
      <c r="B515">
        <v>29</v>
      </c>
      <c r="C515">
        <v>1</v>
      </c>
      <c r="D515" s="3" t="s">
        <v>1008</v>
      </c>
      <c r="E515">
        <v>11.5</v>
      </c>
      <c r="F515">
        <v>11.2</v>
      </c>
      <c r="G515">
        <v>11.9</v>
      </c>
      <c r="H515">
        <v>11.8</v>
      </c>
      <c r="I515" s="17">
        <f t="shared" ref="I515:I546" si="40">HARMEAN(E515,F515)</f>
        <v>11.348017621145374</v>
      </c>
      <c r="J515" s="17">
        <f t="shared" ref="J515:J546" si="41">HARMEAN(G515,H515)</f>
        <v>11.849789029535867</v>
      </c>
      <c r="K515" s="2">
        <v>44337</v>
      </c>
      <c r="L515" t="s">
        <v>974</v>
      </c>
      <c r="O515" t="s">
        <v>759</v>
      </c>
      <c r="P515" t="s">
        <v>759</v>
      </c>
      <c r="Q515">
        <v>11.6</v>
      </c>
      <c r="R515">
        <v>11.6</v>
      </c>
      <c r="S515">
        <v>11.7</v>
      </c>
      <c r="T515">
        <v>12</v>
      </c>
      <c r="U515" s="17">
        <f t="shared" ref="U515:U546" si="42">IFERROR(HARMEAN(Q515,R515),"")</f>
        <v>11.6</v>
      </c>
      <c r="V515" s="17">
        <f t="shared" ref="V515:V546" si="43">IFERROR(HARMEAN(S515,T515),"")</f>
        <v>11.848101265822784</v>
      </c>
      <c r="W515" s="2">
        <v>44482</v>
      </c>
      <c r="X515" t="s">
        <v>650</v>
      </c>
      <c r="Y515" t="s">
        <v>1009</v>
      </c>
      <c r="AA515" s="17">
        <f t="shared" ref="AA515:AB546" si="44">IFERROR(I515-U515,"")</f>
        <v>-0.25198237885462582</v>
      </c>
      <c r="AB515" s="17">
        <f t="shared" si="44"/>
        <v>1.6877637130825462E-3</v>
      </c>
    </row>
    <row r="516" spans="1:28" x14ac:dyDescent="0.35">
      <c r="A516" s="1">
        <v>29.2</v>
      </c>
      <c r="B516">
        <v>29</v>
      </c>
      <c r="C516">
        <v>2</v>
      </c>
      <c r="D516" s="3" t="s">
        <v>1008</v>
      </c>
      <c r="E516">
        <v>6.6</v>
      </c>
      <c r="F516">
        <v>6.8</v>
      </c>
      <c r="G516">
        <v>6.8</v>
      </c>
      <c r="H516">
        <v>6.5</v>
      </c>
      <c r="I516" s="17">
        <f t="shared" si="40"/>
        <v>6.6985074626865666</v>
      </c>
      <c r="J516" s="17">
        <f t="shared" si="41"/>
        <v>6.6466165413533824</v>
      </c>
      <c r="K516" s="2">
        <v>44337</v>
      </c>
      <c r="L516" t="s">
        <v>974</v>
      </c>
      <c r="M516" t="s">
        <v>1010</v>
      </c>
      <c r="O516" t="s">
        <v>464</v>
      </c>
      <c r="P516" t="s">
        <v>759</v>
      </c>
      <c r="Q516">
        <v>8.4</v>
      </c>
      <c r="R516">
        <v>8.6</v>
      </c>
      <c r="S516">
        <v>8.5</v>
      </c>
      <c r="T516">
        <v>8.4</v>
      </c>
      <c r="U516" s="17">
        <f t="shared" si="42"/>
        <v>8.498823529411764</v>
      </c>
      <c r="V516" s="17">
        <f t="shared" si="43"/>
        <v>8.449704142011834</v>
      </c>
      <c r="W516" s="2">
        <v>44482</v>
      </c>
      <c r="X516" t="s">
        <v>650</v>
      </c>
      <c r="Y516" t="s">
        <v>1011</v>
      </c>
      <c r="AA516" s="19">
        <f t="shared" si="44"/>
        <v>-1.8003160667251974</v>
      </c>
      <c r="AB516" s="19">
        <f t="shared" si="44"/>
        <v>-1.8030876006584515</v>
      </c>
    </row>
    <row r="517" spans="1:28" x14ac:dyDescent="0.35">
      <c r="A517" s="1">
        <v>29.3</v>
      </c>
      <c r="B517">
        <v>29</v>
      </c>
      <c r="C517">
        <v>3</v>
      </c>
      <c r="D517" s="3" t="s">
        <v>1008</v>
      </c>
      <c r="E517">
        <v>8.4</v>
      </c>
      <c r="F517">
        <v>8.5</v>
      </c>
      <c r="G517">
        <v>8.4</v>
      </c>
      <c r="H517">
        <v>8.5</v>
      </c>
      <c r="I517" s="17">
        <f t="shared" si="40"/>
        <v>8.449704142011834</v>
      </c>
      <c r="J517" s="17">
        <f t="shared" si="41"/>
        <v>8.449704142011834</v>
      </c>
      <c r="K517" s="2">
        <v>44337</v>
      </c>
      <c r="L517" t="s">
        <v>974</v>
      </c>
      <c r="M517" t="s">
        <v>1012</v>
      </c>
      <c r="O517" t="s">
        <v>759</v>
      </c>
      <c r="P517" t="s">
        <v>759</v>
      </c>
      <c r="Q517">
        <v>10.3</v>
      </c>
      <c r="R517">
        <v>10.6</v>
      </c>
      <c r="S517">
        <v>10.6</v>
      </c>
      <c r="T517">
        <v>10.7</v>
      </c>
      <c r="U517" s="17">
        <f t="shared" si="42"/>
        <v>10.447846889952153</v>
      </c>
      <c r="V517" s="17">
        <f t="shared" si="43"/>
        <v>10.649765258215961</v>
      </c>
      <c r="W517" s="2">
        <v>44482</v>
      </c>
      <c r="X517" t="s">
        <v>650</v>
      </c>
      <c r="AA517" s="19">
        <f t="shared" si="44"/>
        <v>-1.9981427479403191</v>
      </c>
      <c r="AB517" s="19">
        <f t="shared" si="44"/>
        <v>-2.200061116204127</v>
      </c>
    </row>
    <row r="518" spans="1:28" x14ac:dyDescent="0.35">
      <c r="A518" s="1">
        <v>29.4</v>
      </c>
      <c r="B518">
        <v>29</v>
      </c>
      <c r="C518" s="3">
        <v>4</v>
      </c>
      <c r="D518" s="3" t="s">
        <v>1008</v>
      </c>
      <c r="E518">
        <v>7.3</v>
      </c>
      <c r="F518">
        <v>7.5</v>
      </c>
      <c r="G518">
        <v>5.9</v>
      </c>
      <c r="H518">
        <v>5.9</v>
      </c>
      <c r="I518" s="17">
        <f t="shared" si="40"/>
        <v>7.39864864864865</v>
      </c>
      <c r="J518" s="17">
        <f t="shared" si="41"/>
        <v>5.9</v>
      </c>
      <c r="K518" s="2">
        <v>44337</v>
      </c>
      <c r="L518" t="s">
        <v>974</v>
      </c>
      <c r="M518" t="s">
        <v>1013</v>
      </c>
      <c r="O518" t="s">
        <v>759</v>
      </c>
      <c r="P518" t="s">
        <v>759</v>
      </c>
      <c r="Q518">
        <v>8.5</v>
      </c>
      <c r="R518">
        <v>8.6999999999999993</v>
      </c>
      <c r="S518">
        <v>8.6</v>
      </c>
      <c r="T518">
        <v>8.5</v>
      </c>
      <c r="U518" s="17">
        <f t="shared" si="42"/>
        <v>8.5988372093023262</v>
      </c>
      <c r="V518" s="17">
        <f t="shared" si="43"/>
        <v>8.5497076023391809</v>
      </c>
      <c r="W518" s="2">
        <v>44482</v>
      </c>
      <c r="X518" t="s">
        <v>650</v>
      </c>
      <c r="AA518" s="19">
        <f t="shared" si="44"/>
        <v>-1.2001885606536762</v>
      </c>
      <c r="AB518" s="19">
        <f t="shared" si="44"/>
        <v>-2.6497076023391806</v>
      </c>
    </row>
    <row r="519" spans="1:28" x14ac:dyDescent="0.35">
      <c r="A519" s="1">
        <v>29.5</v>
      </c>
      <c r="B519">
        <v>29</v>
      </c>
      <c r="C519" s="3">
        <v>5</v>
      </c>
      <c r="D519" s="3" t="s">
        <v>1008</v>
      </c>
      <c r="E519">
        <v>10.6</v>
      </c>
      <c r="F519">
        <v>10.7</v>
      </c>
      <c r="G519">
        <v>10.6</v>
      </c>
      <c r="H519">
        <v>10.9</v>
      </c>
      <c r="I519" s="17">
        <f t="shared" si="40"/>
        <v>10.649765258215961</v>
      </c>
      <c r="J519" s="17">
        <f t="shared" si="41"/>
        <v>10.747906976744186</v>
      </c>
      <c r="K519" s="2">
        <v>44337</v>
      </c>
      <c r="L519" t="s">
        <v>974</v>
      </c>
      <c r="O519" t="s">
        <v>464</v>
      </c>
      <c r="P519" t="s">
        <v>464</v>
      </c>
      <c r="Q519">
        <v>10.4</v>
      </c>
      <c r="R519">
        <v>10.199999999999999</v>
      </c>
      <c r="S519">
        <v>10.5</v>
      </c>
      <c r="T519">
        <v>10.5</v>
      </c>
      <c r="U519" s="17">
        <f t="shared" si="42"/>
        <v>10.299029126213592</v>
      </c>
      <c r="V519" s="17">
        <f t="shared" si="43"/>
        <v>10.5</v>
      </c>
      <c r="W519" s="2">
        <v>44482</v>
      </c>
      <c r="X519" t="s">
        <v>650</v>
      </c>
      <c r="AA519" s="17">
        <f t="shared" si="44"/>
        <v>0.35073613200236942</v>
      </c>
      <c r="AB519" s="17">
        <f t="shared" si="44"/>
        <v>0.24790697674418638</v>
      </c>
    </row>
    <row r="520" spans="1:28" x14ac:dyDescent="0.35">
      <c r="A520" s="1">
        <v>29.6</v>
      </c>
      <c r="B520">
        <v>29</v>
      </c>
      <c r="C520" s="3">
        <v>6</v>
      </c>
      <c r="D520" s="3" t="s">
        <v>1008</v>
      </c>
      <c r="E520">
        <v>10.4</v>
      </c>
      <c r="F520">
        <v>10</v>
      </c>
      <c r="G520">
        <v>10.3</v>
      </c>
      <c r="H520">
        <v>10</v>
      </c>
      <c r="I520" s="17">
        <f t="shared" si="40"/>
        <v>10.196078431372548</v>
      </c>
      <c r="J520" s="17">
        <f t="shared" si="41"/>
        <v>10.147783251231528</v>
      </c>
      <c r="K520" s="2">
        <v>44337</v>
      </c>
      <c r="L520" t="s">
        <v>974</v>
      </c>
      <c r="O520" t="s">
        <v>759</v>
      </c>
      <c r="P520" t="s">
        <v>759</v>
      </c>
      <c r="Q520">
        <v>10</v>
      </c>
      <c r="R520">
        <v>10.1</v>
      </c>
      <c r="S520">
        <v>10.6</v>
      </c>
      <c r="T520">
        <v>10.5</v>
      </c>
      <c r="U520" s="17">
        <f t="shared" si="42"/>
        <v>10.049751243781094</v>
      </c>
      <c r="V520" s="17">
        <f t="shared" si="43"/>
        <v>10.549763033175356</v>
      </c>
      <c r="W520" s="2">
        <v>44482</v>
      </c>
      <c r="X520" t="s">
        <v>650</v>
      </c>
      <c r="Y520" t="s">
        <v>1014</v>
      </c>
      <c r="AA520" s="17">
        <f t="shared" si="44"/>
        <v>0.14632718759145469</v>
      </c>
      <c r="AB520" s="17">
        <f t="shared" si="44"/>
        <v>-0.40197978194382777</v>
      </c>
    </row>
    <row r="521" spans="1:28" x14ac:dyDescent="0.35">
      <c r="A521" s="1">
        <v>29.7</v>
      </c>
      <c r="B521">
        <v>29</v>
      </c>
      <c r="C521" s="3">
        <v>7</v>
      </c>
      <c r="D521" s="3" t="s">
        <v>1008</v>
      </c>
      <c r="E521">
        <v>9.6</v>
      </c>
      <c r="F521">
        <v>9.6</v>
      </c>
      <c r="G521">
        <v>10.5</v>
      </c>
      <c r="H521">
        <v>10.6</v>
      </c>
      <c r="I521" s="17">
        <f t="shared" si="40"/>
        <v>9.6</v>
      </c>
      <c r="J521" s="17">
        <f t="shared" si="41"/>
        <v>10.549763033175356</v>
      </c>
      <c r="K521" s="2">
        <v>44337</v>
      </c>
      <c r="L521" t="s">
        <v>974</v>
      </c>
      <c r="O521" t="s">
        <v>759</v>
      </c>
      <c r="P521" t="s">
        <v>759</v>
      </c>
      <c r="Q521">
        <v>10.5</v>
      </c>
      <c r="R521">
        <v>10.4</v>
      </c>
      <c r="S521">
        <v>10.3</v>
      </c>
      <c r="T521">
        <v>10.3</v>
      </c>
      <c r="U521" s="17">
        <f t="shared" si="42"/>
        <v>10.44976076555024</v>
      </c>
      <c r="V521" s="17">
        <f t="shared" si="43"/>
        <v>10.3</v>
      </c>
      <c r="W521" s="2">
        <v>44482</v>
      </c>
      <c r="X521" t="s">
        <v>650</v>
      </c>
      <c r="Y521" t="s">
        <v>657</v>
      </c>
      <c r="AA521" s="17">
        <f t="shared" si="44"/>
        <v>-0.84976076555023994</v>
      </c>
      <c r="AB521" s="17">
        <f t="shared" si="44"/>
        <v>0.24976303317535553</v>
      </c>
    </row>
    <row r="522" spans="1:28" x14ac:dyDescent="0.35">
      <c r="A522" s="1">
        <v>29.8</v>
      </c>
      <c r="B522">
        <v>29</v>
      </c>
      <c r="C522" s="3">
        <v>8</v>
      </c>
      <c r="D522" s="3" t="s">
        <v>1008</v>
      </c>
      <c r="E522">
        <v>7</v>
      </c>
      <c r="F522">
        <v>7.1</v>
      </c>
      <c r="G522">
        <v>6.2</v>
      </c>
      <c r="H522">
        <v>6.2</v>
      </c>
      <c r="I522" s="17">
        <f t="shared" si="40"/>
        <v>7.0496453900709231</v>
      </c>
      <c r="J522" s="17">
        <f t="shared" si="41"/>
        <v>6.2</v>
      </c>
      <c r="K522" s="2">
        <v>44337</v>
      </c>
      <c r="L522" t="s">
        <v>974</v>
      </c>
      <c r="M522" t="s">
        <v>1015</v>
      </c>
      <c r="O522" t="s">
        <v>759</v>
      </c>
      <c r="P522" t="s">
        <v>759</v>
      </c>
      <c r="Q522">
        <v>7.4</v>
      </c>
      <c r="R522">
        <v>7.4</v>
      </c>
      <c r="S522">
        <v>7.5</v>
      </c>
      <c r="T522">
        <v>7.4</v>
      </c>
      <c r="U522" s="17">
        <f t="shared" si="42"/>
        <v>7.4000000000000012</v>
      </c>
      <c r="V522" s="17">
        <f t="shared" si="43"/>
        <v>7.4496644295302019</v>
      </c>
      <c r="W522" s="2">
        <v>44482</v>
      </c>
      <c r="X522" t="s">
        <v>650</v>
      </c>
      <c r="Y522" t="s">
        <v>895</v>
      </c>
      <c r="AA522" s="17">
        <f t="shared" si="44"/>
        <v>-0.35035460992907819</v>
      </c>
      <c r="AB522" s="19">
        <f t="shared" si="44"/>
        <v>-1.2496644295302017</v>
      </c>
    </row>
    <row r="523" spans="1:28" x14ac:dyDescent="0.35">
      <c r="A523" s="1">
        <v>29.9</v>
      </c>
      <c r="B523">
        <v>29</v>
      </c>
      <c r="C523" s="3">
        <v>9</v>
      </c>
      <c r="D523" s="3" t="s">
        <v>1008</v>
      </c>
      <c r="E523">
        <v>7.1</v>
      </c>
      <c r="F523">
        <v>7.1</v>
      </c>
      <c r="G523">
        <v>7.5</v>
      </c>
      <c r="H523">
        <v>7.3</v>
      </c>
      <c r="I523" s="17">
        <f t="shared" si="40"/>
        <v>7.1</v>
      </c>
      <c r="J523" s="17">
        <f t="shared" si="41"/>
        <v>7.39864864864865</v>
      </c>
      <c r="K523" s="2">
        <v>44337</v>
      </c>
      <c r="L523" t="s">
        <v>974</v>
      </c>
      <c r="O523" t="s">
        <v>464</v>
      </c>
      <c r="P523" t="s">
        <v>464</v>
      </c>
      <c r="Q523">
        <v>7</v>
      </c>
      <c r="R523">
        <v>7.2</v>
      </c>
      <c r="S523">
        <v>7.3</v>
      </c>
      <c r="T523">
        <v>7.2</v>
      </c>
      <c r="U523" s="17">
        <f t="shared" si="42"/>
        <v>7.098591549295775</v>
      </c>
      <c r="V523" s="17">
        <f t="shared" si="43"/>
        <v>7.2496551724137932</v>
      </c>
      <c r="W523" s="2">
        <v>44482</v>
      </c>
      <c r="X523" t="s">
        <v>650</v>
      </c>
      <c r="Y523" t="s">
        <v>1016</v>
      </c>
      <c r="AA523" s="17">
        <f t="shared" si="44"/>
        <v>1.4084507042246841E-3</v>
      </c>
      <c r="AB523" s="17">
        <f t="shared" si="44"/>
        <v>0.14899347623485681</v>
      </c>
    </row>
    <row r="524" spans="1:28" x14ac:dyDescent="0.35">
      <c r="A524" s="1" t="s">
        <v>1017</v>
      </c>
      <c r="B524">
        <v>29</v>
      </c>
      <c r="C524">
        <v>10</v>
      </c>
      <c r="D524" s="3" t="s">
        <v>1008</v>
      </c>
      <c r="E524">
        <v>5.8</v>
      </c>
      <c r="F524">
        <v>5.5</v>
      </c>
      <c r="G524">
        <v>4.9000000000000004</v>
      </c>
      <c r="H524">
        <v>4.9000000000000004</v>
      </c>
      <c r="I524" s="17">
        <f t="shared" si="40"/>
        <v>5.6460176991150437</v>
      </c>
      <c r="J524" s="17">
        <f t="shared" si="41"/>
        <v>4.9000000000000004</v>
      </c>
      <c r="K524" s="2">
        <v>44337</v>
      </c>
      <c r="L524" t="s">
        <v>974</v>
      </c>
      <c r="M524" t="s">
        <v>1018</v>
      </c>
      <c r="O524" t="s">
        <v>759</v>
      </c>
      <c r="P524" t="s">
        <v>759</v>
      </c>
      <c r="Q524">
        <v>5.0999999999999996</v>
      </c>
      <c r="R524">
        <v>5.2</v>
      </c>
      <c r="S524">
        <v>5.9</v>
      </c>
      <c r="T524">
        <v>6</v>
      </c>
      <c r="U524" s="17">
        <f t="shared" si="42"/>
        <v>5.1495145631067958</v>
      </c>
      <c r="V524" s="17">
        <f t="shared" si="43"/>
        <v>5.9495798319327742</v>
      </c>
      <c r="W524" s="2">
        <v>44482</v>
      </c>
      <c r="X524" t="s">
        <v>650</v>
      </c>
      <c r="AA524" s="17">
        <f t="shared" si="44"/>
        <v>0.49650313600824791</v>
      </c>
      <c r="AB524" s="19">
        <f t="shared" si="44"/>
        <v>-1.0495798319327738</v>
      </c>
    </row>
    <row r="525" spans="1:28" x14ac:dyDescent="0.35">
      <c r="A525" s="1">
        <v>29.11</v>
      </c>
      <c r="B525">
        <v>29</v>
      </c>
      <c r="C525">
        <v>11</v>
      </c>
      <c r="D525" s="3" t="s">
        <v>1008</v>
      </c>
      <c r="E525">
        <v>6.6</v>
      </c>
      <c r="F525">
        <v>6.8</v>
      </c>
      <c r="G525">
        <v>6.9</v>
      </c>
      <c r="H525">
        <v>6.9</v>
      </c>
      <c r="I525" s="17">
        <f t="shared" si="40"/>
        <v>6.6985074626865666</v>
      </c>
      <c r="J525" s="17">
        <f t="shared" si="41"/>
        <v>6.8999999999999995</v>
      </c>
      <c r="K525" s="2">
        <v>44337</v>
      </c>
      <c r="L525" t="s">
        <v>974</v>
      </c>
      <c r="O525" t="s">
        <v>759</v>
      </c>
      <c r="P525" t="s">
        <v>759</v>
      </c>
      <c r="Q525">
        <v>6</v>
      </c>
      <c r="R525">
        <v>5.9</v>
      </c>
      <c r="S525">
        <v>6</v>
      </c>
      <c r="T525">
        <v>6.4</v>
      </c>
      <c r="U525" s="17">
        <f t="shared" si="42"/>
        <v>5.9495798319327742</v>
      </c>
      <c r="V525" s="17">
        <f t="shared" si="43"/>
        <v>6.1935483870967749</v>
      </c>
      <c r="W525" s="2">
        <v>44482</v>
      </c>
      <c r="X525" t="s">
        <v>650</v>
      </c>
      <c r="AA525" s="17">
        <f t="shared" si="44"/>
        <v>0.74892763075379243</v>
      </c>
      <c r="AB525" s="17">
        <f t="shared" si="44"/>
        <v>0.70645161290322456</v>
      </c>
    </row>
    <row r="526" spans="1:28" x14ac:dyDescent="0.35">
      <c r="A526" s="1">
        <v>29.12</v>
      </c>
      <c r="B526">
        <v>29</v>
      </c>
      <c r="C526">
        <v>12</v>
      </c>
      <c r="D526" s="3" t="s">
        <v>1008</v>
      </c>
      <c r="E526">
        <v>11.3</v>
      </c>
      <c r="F526">
        <v>11.2</v>
      </c>
      <c r="G526">
        <v>11.4</v>
      </c>
      <c r="H526">
        <v>11.5</v>
      </c>
      <c r="I526" s="17">
        <f t="shared" si="40"/>
        <v>11.249777777777778</v>
      </c>
      <c r="J526" s="17">
        <f t="shared" si="41"/>
        <v>11.449781659388647</v>
      </c>
      <c r="K526" s="2">
        <v>44337</v>
      </c>
      <c r="L526" t="s">
        <v>974</v>
      </c>
      <c r="M526" t="s">
        <v>1013</v>
      </c>
      <c r="O526" t="s">
        <v>759</v>
      </c>
      <c r="P526" t="s">
        <v>759</v>
      </c>
      <c r="Q526">
        <v>11.6</v>
      </c>
      <c r="R526">
        <v>11.7</v>
      </c>
      <c r="S526">
        <v>10.8</v>
      </c>
      <c r="T526">
        <v>11</v>
      </c>
      <c r="U526" s="17">
        <f t="shared" si="42"/>
        <v>11.649785407725322</v>
      </c>
      <c r="V526" s="17">
        <f t="shared" si="43"/>
        <v>10.899082568807339</v>
      </c>
      <c r="W526" s="2">
        <v>44482</v>
      </c>
      <c r="X526" t="s">
        <v>650</v>
      </c>
      <c r="AA526" s="17">
        <f t="shared" si="44"/>
        <v>-0.40000762994754346</v>
      </c>
      <c r="AB526" s="17">
        <f t="shared" si="44"/>
        <v>0.55069909058130762</v>
      </c>
    </row>
    <row r="527" spans="1:28" x14ac:dyDescent="0.35">
      <c r="A527" s="1">
        <v>29.13</v>
      </c>
      <c r="B527">
        <v>29</v>
      </c>
      <c r="C527">
        <v>13</v>
      </c>
      <c r="D527" s="3" t="s">
        <v>1008</v>
      </c>
      <c r="E527">
        <v>5.5</v>
      </c>
      <c r="F527">
        <v>5.5</v>
      </c>
      <c r="G527">
        <v>5.5</v>
      </c>
      <c r="H527">
        <v>5.6</v>
      </c>
      <c r="I527" s="17">
        <f t="shared" si="40"/>
        <v>5.5</v>
      </c>
      <c r="J527" s="17">
        <f t="shared" si="41"/>
        <v>5.5495495495495497</v>
      </c>
      <c r="K527" s="2">
        <v>44337</v>
      </c>
      <c r="L527" t="s">
        <v>974</v>
      </c>
      <c r="O527" t="s">
        <v>464</v>
      </c>
      <c r="P527" t="s">
        <v>464</v>
      </c>
      <c r="Q527">
        <v>5</v>
      </c>
      <c r="R527">
        <v>5.0999999999999996</v>
      </c>
      <c r="S527">
        <v>5.2</v>
      </c>
      <c r="T527">
        <v>5.5</v>
      </c>
      <c r="U527" s="17">
        <f t="shared" si="42"/>
        <v>5.0495049504950487</v>
      </c>
      <c r="V527" s="17">
        <f t="shared" si="43"/>
        <v>5.3457943925233646</v>
      </c>
      <c r="W527" s="2">
        <v>44482</v>
      </c>
      <c r="X527" t="s">
        <v>650</v>
      </c>
      <c r="AA527" s="17">
        <f t="shared" si="44"/>
        <v>0.45049504950495134</v>
      </c>
      <c r="AB527" s="17">
        <f t="shared" si="44"/>
        <v>0.20375515702618507</v>
      </c>
    </row>
    <row r="528" spans="1:28" x14ac:dyDescent="0.35">
      <c r="A528" s="1">
        <v>29.14</v>
      </c>
      <c r="B528">
        <v>29</v>
      </c>
      <c r="C528">
        <v>14</v>
      </c>
      <c r="D528" s="3" t="s">
        <v>1008</v>
      </c>
      <c r="E528">
        <v>5.0999999999999996</v>
      </c>
      <c r="F528">
        <v>5.5</v>
      </c>
      <c r="G528">
        <v>4.8</v>
      </c>
      <c r="H528">
        <v>4.5999999999999996</v>
      </c>
      <c r="I528" s="17">
        <f t="shared" si="40"/>
        <v>5.2924528301886786</v>
      </c>
      <c r="J528" s="17">
        <f t="shared" si="41"/>
        <v>4.6978723404255316</v>
      </c>
      <c r="K528" s="2">
        <v>44337</v>
      </c>
      <c r="L528" t="s">
        <v>974</v>
      </c>
      <c r="O528" t="s">
        <v>759</v>
      </c>
      <c r="P528" t="s">
        <v>759</v>
      </c>
      <c r="Q528">
        <v>4.5</v>
      </c>
      <c r="R528">
        <v>4.5</v>
      </c>
      <c r="S528">
        <v>4.5999999999999996</v>
      </c>
      <c r="T528">
        <v>4.9000000000000004</v>
      </c>
      <c r="U528" s="17">
        <f t="shared" si="42"/>
        <v>4.5</v>
      </c>
      <c r="V528" s="17">
        <f t="shared" si="43"/>
        <v>4.7452631578947368</v>
      </c>
      <c r="W528" s="2">
        <v>44482</v>
      </c>
      <c r="X528" t="s">
        <v>650</v>
      </c>
      <c r="AA528" s="17">
        <f t="shared" si="44"/>
        <v>0.79245283018867863</v>
      </c>
      <c r="AB528" s="17">
        <f t="shared" si="44"/>
        <v>-4.739081746920526E-2</v>
      </c>
    </row>
    <row r="529" spans="1:28" x14ac:dyDescent="0.35">
      <c r="A529" s="1">
        <v>29.15</v>
      </c>
      <c r="B529">
        <v>29</v>
      </c>
      <c r="C529">
        <v>15</v>
      </c>
      <c r="D529" s="3" t="s">
        <v>1008</v>
      </c>
      <c r="E529">
        <v>3.6</v>
      </c>
      <c r="F529">
        <v>3.5</v>
      </c>
      <c r="G529">
        <v>3.8</v>
      </c>
      <c r="H529">
        <v>3.9</v>
      </c>
      <c r="I529" s="17">
        <f t="shared" si="40"/>
        <v>3.5492957746478875</v>
      </c>
      <c r="J529" s="17">
        <f t="shared" si="41"/>
        <v>3.8493506493506491</v>
      </c>
      <c r="K529" s="2">
        <v>44337</v>
      </c>
      <c r="L529" t="s">
        <v>974</v>
      </c>
      <c r="M529" t="s">
        <v>1019</v>
      </c>
      <c r="O529" t="s">
        <v>759</v>
      </c>
      <c r="P529" t="s">
        <v>759</v>
      </c>
      <c r="Q529">
        <v>7.4</v>
      </c>
      <c r="R529">
        <v>7.5</v>
      </c>
      <c r="S529">
        <v>5.4</v>
      </c>
      <c r="T529">
        <v>5.6</v>
      </c>
      <c r="U529" s="17">
        <f t="shared" si="42"/>
        <v>7.4496644295302019</v>
      </c>
      <c r="V529" s="17">
        <f t="shared" si="43"/>
        <v>5.4981818181818189</v>
      </c>
      <c r="W529" s="2">
        <v>44482</v>
      </c>
      <c r="X529" t="s">
        <v>650</v>
      </c>
      <c r="Y529" t="s">
        <v>628</v>
      </c>
      <c r="AA529" s="19">
        <f t="shared" si="44"/>
        <v>-3.9003686548823144</v>
      </c>
      <c r="AB529" s="19">
        <f t="shared" si="44"/>
        <v>-1.6488311688311699</v>
      </c>
    </row>
    <row r="530" spans="1:28" x14ac:dyDescent="0.35">
      <c r="A530" s="1">
        <v>29.16</v>
      </c>
      <c r="B530">
        <v>29</v>
      </c>
      <c r="C530">
        <v>16</v>
      </c>
      <c r="D530" s="3" t="s">
        <v>1008</v>
      </c>
      <c r="E530">
        <v>4.9000000000000004</v>
      </c>
      <c r="F530">
        <v>4.8</v>
      </c>
      <c r="G530">
        <v>3.5</v>
      </c>
      <c r="H530">
        <v>3.6</v>
      </c>
      <c r="I530" s="17">
        <f t="shared" si="40"/>
        <v>4.8494845360824748</v>
      </c>
      <c r="J530" s="17">
        <f t="shared" si="41"/>
        <v>3.5492957746478875</v>
      </c>
      <c r="K530" s="2">
        <v>44337</v>
      </c>
      <c r="L530" t="s">
        <v>974</v>
      </c>
      <c r="M530" t="s">
        <v>1020</v>
      </c>
      <c r="O530" t="s">
        <v>759</v>
      </c>
      <c r="P530" t="s">
        <v>759</v>
      </c>
      <c r="Q530">
        <v>4.5</v>
      </c>
      <c r="R530">
        <v>4.5</v>
      </c>
      <c r="S530">
        <v>4.2</v>
      </c>
      <c r="T530">
        <v>4</v>
      </c>
      <c r="U530" s="17">
        <f t="shared" si="42"/>
        <v>4.5</v>
      </c>
      <c r="V530" s="17">
        <f t="shared" si="43"/>
        <v>4.0975609756097562</v>
      </c>
      <c r="W530" s="2">
        <v>44482</v>
      </c>
      <c r="X530" t="s">
        <v>650</v>
      </c>
      <c r="Y530" t="s">
        <v>1021</v>
      </c>
      <c r="AA530" s="17">
        <f t="shared" si="44"/>
        <v>0.34948453608247476</v>
      </c>
      <c r="AB530" s="17">
        <f t="shared" si="44"/>
        <v>-0.5482652009618687</v>
      </c>
    </row>
    <row r="531" spans="1:28" x14ac:dyDescent="0.35">
      <c r="A531" s="1">
        <v>30.1</v>
      </c>
      <c r="B531">
        <v>30</v>
      </c>
      <c r="C531">
        <v>1</v>
      </c>
      <c r="D531" s="3" t="s">
        <v>1008</v>
      </c>
      <c r="E531">
        <v>12.1</v>
      </c>
      <c r="F531">
        <v>12.2</v>
      </c>
      <c r="G531">
        <v>12</v>
      </c>
      <c r="H531">
        <v>12.1</v>
      </c>
      <c r="I531" s="17">
        <f t="shared" si="40"/>
        <v>12.149794238683127</v>
      </c>
      <c r="J531" s="17">
        <f t="shared" si="41"/>
        <v>12.049792531120334</v>
      </c>
      <c r="K531" s="2">
        <v>44337</v>
      </c>
      <c r="L531" t="s">
        <v>974</v>
      </c>
      <c r="O531" t="s">
        <v>1022</v>
      </c>
      <c r="P531" t="s">
        <v>1022</v>
      </c>
      <c r="Q531">
        <v>11.6</v>
      </c>
      <c r="R531">
        <v>11.5</v>
      </c>
      <c r="S531">
        <v>11.8</v>
      </c>
      <c r="T531">
        <v>11.7</v>
      </c>
      <c r="U531" s="17">
        <f t="shared" si="42"/>
        <v>11.54978354978355</v>
      </c>
      <c r="V531" s="17">
        <f t="shared" si="43"/>
        <v>11.749787234042554</v>
      </c>
      <c r="W531" s="2">
        <v>44482</v>
      </c>
      <c r="X531" t="s">
        <v>650</v>
      </c>
      <c r="AA531" s="17">
        <f t="shared" si="44"/>
        <v>0.60001068889957665</v>
      </c>
      <c r="AB531" s="17">
        <f t="shared" si="44"/>
        <v>0.30000529707777979</v>
      </c>
    </row>
    <row r="532" spans="1:28" x14ac:dyDescent="0.35">
      <c r="A532" s="1">
        <v>30.2</v>
      </c>
      <c r="B532">
        <v>30</v>
      </c>
      <c r="C532">
        <v>2</v>
      </c>
      <c r="D532" s="3" t="s">
        <v>1008</v>
      </c>
      <c r="E532">
        <v>7.6</v>
      </c>
      <c r="F532">
        <v>7.2</v>
      </c>
      <c r="G532">
        <v>7.1</v>
      </c>
      <c r="H532">
        <v>7</v>
      </c>
      <c r="I532" s="17">
        <f t="shared" si="40"/>
        <v>7.3945945945945937</v>
      </c>
      <c r="J532" s="17">
        <f t="shared" si="41"/>
        <v>7.0496453900709231</v>
      </c>
      <c r="K532" s="2">
        <v>44337</v>
      </c>
      <c r="L532" t="s">
        <v>974</v>
      </c>
      <c r="O532" t="s">
        <v>1022</v>
      </c>
      <c r="P532" t="s">
        <v>1022</v>
      </c>
      <c r="Q532">
        <v>7.2</v>
      </c>
      <c r="R532">
        <v>7.1</v>
      </c>
      <c r="S532">
        <v>7.4</v>
      </c>
      <c r="T532">
        <v>7</v>
      </c>
      <c r="U532" s="17">
        <f t="shared" si="42"/>
        <v>7.1496503496503498</v>
      </c>
      <c r="V532" s="17">
        <f t="shared" si="43"/>
        <v>7.1944444444444446</v>
      </c>
      <c r="W532" s="2">
        <v>44482</v>
      </c>
      <c r="X532" t="s">
        <v>650</v>
      </c>
      <c r="AA532" s="17">
        <f t="shared" si="44"/>
        <v>0.24494424494424383</v>
      </c>
      <c r="AB532" s="17">
        <f t="shared" si="44"/>
        <v>-0.14479905437352159</v>
      </c>
    </row>
    <row r="533" spans="1:28" x14ac:dyDescent="0.35">
      <c r="A533" s="1">
        <v>30.3</v>
      </c>
      <c r="B533">
        <v>30</v>
      </c>
      <c r="C533">
        <v>3</v>
      </c>
      <c r="D533" s="3" t="s">
        <v>1008</v>
      </c>
      <c r="E533">
        <v>10.1</v>
      </c>
      <c r="F533">
        <v>10.4</v>
      </c>
      <c r="G533">
        <v>10.6</v>
      </c>
      <c r="H533">
        <v>10.7</v>
      </c>
      <c r="I533" s="17">
        <f t="shared" si="40"/>
        <v>10.247804878048781</v>
      </c>
      <c r="J533" s="17">
        <f t="shared" si="41"/>
        <v>10.649765258215961</v>
      </c>
      <c r="K533" s="2">
        <v>44337</v>
      </c>
      <c r="L533" t="s">
        <v>974</v>
      </c>
      <c r="O533" t="s">
        <v>1022</v>
      </c>
      <c r="P533" t="s">
        <v>1022</v>
      </c>
      <c r="Q533">
        <v>10.7</v>
      </c>
      <c r="R533">
        <v>10.5</v>
      </c>
      <c r="S533">
        <v>11</v>
      </c>
      <c r="T533">
        <v>11.1</v>
      </c>
      <c r="U533" s="17">
        <f t="shared" si="42"/>
        <v>10.599056603773585</v>
      </c>
      <c r="V533" s="17">
        <f t="shared" si="43"/>
        <v>11.049773755656108</v>
      </c>
      <c r="W533" s="2">
        <v>44482</v>
      </c>
      <c r="X533" t="s">
        <v>650</v>
      </c>
      <c r="Y533" t="s">
        <v>655</v>
      </c>
      <c r="AA533" s="17">
        <f t="shared" si="44"/>
        <v>-0.35125172572480423</v>
      </c>
      <c r="AB533" s="17">
        <f t="shared" si="44"/>
        <v>-0.40000849744014744</v>
      </c>
    </row>
    <row r="534" spans="1:28" x14ac:dyDescent="0.35">
      <c r="A534" s="1">
        <v>30.4</v>
      </c>
      <c r="B534">
        <v>30</v>
      </c>
      <c r="C534" s="3">
        <v>4</v>
      </c>
      <c r="D534" s="3" t="s">
        <v>1008</v>
      </c>
      <c r="E534">
        <v>8.1999999999999993</v>
      </c>
      <c r="F534">
        <v>8.5</v>
      </c>
      <c r="G534">
        <v>8</v>
      </c>
      <c r="H534">
        <v>7.9</v>
      </c>
      <c r="I534" s="17">
        <f t="shared" si="40"/>
        <v>8.3473053892215567</v>
      </c>
      <c r="J534" s="17">
        <f t="shared" si="41"/>
        <v>7.949685534591195</v>
      </c>
      <c r="K534" s="2">
        <v>44337</v>
      </c>
      <c r="L534" t="s">
        <v>974</v>
      </c>
      <c r="O534" t="s">
        <v>1022</v>
      </c>
      <c r="P534" t="s">
        <v>1022</v>
      </c>
      <c r="Q534">
        <v>8.3000000000000007</v>
      </c>
      <c r="R534">
        <v>8.3000000000000007</v>
      </c>
      <c r="S534">
        <v>7.9</v>
      </c>
      <c r="T534">
        <v>8</v>
      </c>
      <c r="U534" s="17">
        <f t="shared" si="42"/>
        <v>8.3000000000000007</v>
      </c>
      <c r="V534" s="17">
        <f t="shared" si="43"/>
        <v>7.949685534591195</v>
      </c>
      <c r="W534" s="2">
        <v>44482</v>
      </c>
      <c r="X534" t="s">
        <v>650</v>
      </c>
      <c r="AA534" s="17">
        <f t="shared" si="44"/>
        <v>4.7305389221556027E-2</v>
      </c>
      <c r="AB534" s="17">
        <f t="shared" si="44"/>
        <v>0</v>
      </c>
    </row>
    <row r="535" spans="1:28" x14ac:dyDescent="0.35">
      <c r="A535" s="1">
        <v>30.5</v>
      </c>
      <c r="B535">
        <v>30</v>
      </c>
      <c r="C535" s="3">
        <v>5</v>
      </c>
      <c r="D535" s="3" t="s">
        <v>1008</v>
      </c>
      <c r="E535">
        <v>10</v>
      </c>
      <c r="F535">
        <v>9.9</v>
      </c>
      <c r="G535">
        <v>9.8000000000000007</v>
      </c>
      <c r="H535">
        <v>9.8000000000000007</v>
      </c>
      <c r="I535" s="17">
        <f t="shared" si="40"/>
        <v>9.9497487437185921</v>
      </c>
      <c r="J535" s="17">
        <f t="shared" si="41"/>
        <v>9.8000000000000007</v>
      </c>
      <c r="K535" s="2">
        <v>44337</v>
      </c>
      <c r="L535" t="s">
        <v>974</v>
      </c>
      <c r="O535" t="s">
        <v>1022</v>
      </c>
      <c r="P535" t="s">
        <v>1022</v>
      </c>
      <c r="Q535">
        <v>10.1</v>
      </c>
      <c r="R535">
        <v>10.199999999999999</v>
      </c>
      <c r="S535">
        <v>10.1</v>
      </c>
      <c r="T535">
        <v>10.4</v>
      </c>
      <c r="U535" s="17">
        <f t="shared" si="42"/>
        <v>10.14975369458128</v>
      </c>
      <c r="V535" s="17">
        <f t="shared" si="43"/>
        <v>10.247804878048781</v>
      </c>
      <c r="W535" s="2">
        <v>44482</v>
      </c>
      <c r="X535" t="s">
        <v>650</v>
      </c>
      <c r="AA535" s="17">
        <f t="shared" si="44"/>
        <v>-0.20000495086268799</v>
      </c>
      <c r="AB535" s="17">
        <f t="shared" si="44"/>
        <v>-0.44780487804878</v>
      </c>
    </row>
    <row r="536" spans="1:28" x14ac:dyDescent="0.35">
      <c r="A536" s="1">
        <v>30.6</v>
      </c>
      <c r="B536">
        <v>30</v>
      </c>
      <c r="C536" s="3">
        <v>6</v>
      </c>
      <c r="D536" s="3" t="s">
        <v>1008</v>
      </c>
      <c r="E536">
        <v>8.1</v>
      </c>
      <c r="F536">
        <v>8.4</v>
      </c>
      <c r="G536">
        <v>7.1</v>
      </c>
      <c r="H536">
        <v>7.4</v>
      </c>
      <c r="I536" s="17">
        <f t="shared" si="40"/>
        <v>8.2472727272727262</v>
      </c>
      <c r="J536" s="17">
        <f t="shared" si="41"/>
        <v>7.2468965517241379</v>
      </c>
      <c r="K536" s="2">
        <v>44337</v>
      </c>
      <c r="L536" t="s">
        <v>974</v>
      </c>
      <c r="M536" t="s">
        <v>1023</v>
      </c>
      <c r="O536" t="s">
        <v>1022</v>
      </c>
      <c r="P536" t="s">
        <v>1022</v>
      </c>
      <c r="Q536">
        <v>7.5</v>
      </c>
      <c r="R536">
        <v>7.9</v>
      </c>
      <c r="S536">
        <v>7.2</v>
      </c>
      <c r="T536">
        <v>7.4</v>
      </c>
      <c r="U536" s="17">
        <f t="shared" si="42"/>
        <v>7.6948051948051956</v>
      </c>
      <c r="V536" s="17">
        <f t="shared" si="43"/>
        <v>7.2986301369863007</v>
      </c>
      <c r="W536" s="2">
        <v>44482</v>
      </c>
      <c r="X536" t="s">
        <v>650</v>
      </c>
      <c r="AA536" s="17">
        <f t="shared" si="44"/>
        <v>0.55246753246753055</v>
      </c>
      <c r="AB536" s="17">
        <f t="shared" si="44"/>
        <v>-5.1733585262162762E-2</v>
      </c>
    </row>
    <row r="537" spans="1:28" x14ac:dyDescent="0.35">
      <c r="A537" s="1">
        <v>30.7</v>
      </c>
      <c r="B537">
        <v>30</v>
      </c>
      <c r="C537" s="3">
        <v>7</v>
      </c>
      <c r="D537" s="3" t="s">
        <v>1008</v>
      </c>
      <c r="E537">
        <v>6.4</v>
      </c>
      <c r="F537">
        <v>6.4</v>
      </c>
      <c r="G537">
        <v>5.5</v>
      </c>
      <c r="H537">
        <v>5.7</v>
      </c>
      <c r="I537" s="17">
        <f t="shared" si="40"/>
        <v>6.4</v>
      </c>
      <c r="J537" s="17">
        <f t="shared" si="41"/>
        <v>5.5982142857142856</v>
      </c>
      <c r="K537" s="2">
        <v>44337</v>
      </c>
      <c r="L537" t="s">
        <v>974</v>
      </c>
      <c r="O537" t="s">
        <v>1022</v>
      </c>
      <c r="P537" t="s">
        <v>1022</v>
      </c>
      <c r="Q537">
        <v>6.7</v>
      </c>
      <c r="R537">
        <v>6.9</v>
      </c>
      <c r="S537">
        <v>5.7</v>
      </c>
      <c r="T537">
        <v>6.1</v>
      </c>
      <c r="U537" s="17">
        <f t="shared" si="42"/>
        <v>6.798529411764707</v>
      </c>
      <c r="V537" s="17">
        <f t="shared" si="43"/>
        <v>5.8932203389830509</v>
      </c>
      <c r="W537" s="2">
        <v>44482</v>
      </c>
      <c r="X537" t="s">
        <v>650</v>
      </c>
      <c r="Y537" t="s">
        <v>1024</v>
      </c>
      <c r="AA537" s="17">
        <f t="shared" si="44"/>
        <v>-0.39852941176470669</v>
      </c>
      <c r="AB537" s="17">
        <f t="shared" si="44"/>
        <v>-0.29500605326876528</v>
      </c>
    </row>
    <row r="538" spans="1:28" x14ac:dyDescent="0.35">
      <c r="A538" s="1">
        <v>30.8</v>
      </c>
      <c r="B538">
        <v>30</v>
      </c>
      <c r="C538" s="3">
        <v>8</v>
      </c>
      <c r="D538" s="3" t="s">
        <v>1008</v>
      </c>
      <c r="E538">
        <v>11.4</v>
      </c>
      <c r="F538">
        <v>11.6</v>
      </c>
      <c r="G538">
        <v>12</v>
      </c>
      <c r="H538">
        <v>12</v>
      </c>
      <c r="I538" s="17">
        <f t="shared" si="40"/>
        <v>11.499130434782609</v>
      </c>
      <c r="J538" s="17">
        <f t="shared" si="41"/>
        <v>12</v>
      </c>
      <c r="K538" s="2">
        <v>44337</v>
      </c>
      <c r="L538" t="s">
        <v>974</v>
      </c>
      <c r="O538" t="s">
        <v>1022</v>
      </c>
      <c r="P538" t="s">
        <v>1022</v>
      </c>
      <c r="Q538">
        <v>11.8</v>
      </c>
      <c r="R538">
        <v>11.7</v>
      </c>
      <c r="S538">
        <v>12</v>
      </c>
      <c r="T538">
        <v>11.9</v>
      </c>
      <c r="U538" s="17">
        <f t="shared" si="42"/>
        <v>11.749787234042554</v>
      </c>
      <c r="V538" s="17">
        <f t="shared" si="43"/>
        <v>11.94979079497908</v>
      </c>
      <c r="W538" s="2">
        <v>44482</v>
      </c>
      <c r="X538" t="s">
        <v>650</v>
      </c>
      <c r="Y538" t="s">
        <v>660</v>
      </c>
      <c r="AA538" s="17">
        <f t="shared" si="44"/>
        <v>-0.25065679925994466</v>
      </c>
      <c r="AB538" s="17">
        <f t="shared" si="44"/>
        <v>5.0209205020919967E-2</v>
      </c>
    </row>
    <row r="539" spans="1:28" x14ac:dyDescent="0.35">
      <c r="A539" s="1">
        <v>30.9</v>
      </c>
      <c r="B539">
        <v>30</v>
      </c>
      <c r="C539" s="3">
        <v>9</v>
      </c>
      <c r="D539" s="3" t="s">
        <v>1008</v>
      </c>
      <c r="E539">
        <v>8.1999999999999993</v>
      </c>
      <c r="F539">
        <v>8.4</v>
      </c>
      <c r="G539">
        <v>9</v>
      </c>
      <c r="H539">
        <v>9.1999999999999993</v>
      </c>
      <c r="I539" s="17">
        <f t="shared" si="40"/>
        <v>8.298795180722891</v>
      </c>
      <c r="J539" s="17">
        <f t="shared" si="41"/>
        <v>9.0989010989010985</v>
      </c>
      <c r="K539" s="2">
        <v>44337</v>
      </c>
      <c r="L539" t="s">
        <v>974</v>
      </c>
      <c r="M539" t="s">
        <v>1025</v>
      </c>
      <c r="O539" t="s">
        <v>1022</v>
      </c>
      <c r="P539" t="s">
        <v>1022</v>
      </c>
      <c r="Q539">
        <v>7.5</v>
      </c>
      <c r="R539">
        <v>7.5</v>
      </c>
      <c r="S539">
        <v>8.1</v>
      </c>
      <c r="T539">
        <v>8.5</v>
      </c>
      <c r="U539" s="17">
        <f t="shared" si="42"/>
        <v>7.5</v>
      </c>
      <c r="V539" s="17">
        <f t="shared" si="43"/>
        <v>8.2951807228915655</v>
      </c>
      <c r="W539" s="2">
        <v>44482</v>
      </c>
      <c r="X539" t="s">
        <v>650</v>
      </c>
      <c r="AA539" s="17">
        <f t="shared" si="44"/>
        <v>0.79879518072289102</v>
      </c>
      <c r="AB539" s="17">
        <f t="shared" si="44"/>
        <v>0.80372037600953306</v>
      </c>
    </row>
    <row r="540" spans="1:28" x14ac:dyDescent="0.35">
      <c r="A540" s="1" t="s">
        <v>1026</v>
      </c>
      <c r="B540">
        <v>30</v>
      </c>
      <c r="C540">
        <v>10</v>
      </c>
      <c r="D540" s="3" t="s">
        <v>1008</v>
      </c>
      <c r="E540">
        <v>9.6</v>
      </c>
      <c r="F540">
        <v>9.9</v>
      </c>
      <c r="G540">
        <v>9.1</v>
      </c>
      <c r="H540">
        <v>9.3000000000000007</v>
      </c>
      <c r="I540" s="17">
        <f t="shared" si="40"/>
        <v>9.7476923076923079</v>
      </c>
      <c r="J540" s="17">
        <f t="shared" si="41"/>
        <v>9.198913043478262</v>
      </c>
      <c r="K540" s="2">
        <v>44337</v>
      </c>
      <c r="L540" t="s">
        <v>974</v>
      </c>
      <c r="M540" t="s">
        <v>1027</v>
      </c>
      <c r="O540" t="s">
        <v>1022</v>
      </c>
      <c r="P540" t="s">
        <v>1022</v>
      </c>
      <c r="Q540">
        <v>9.1</v>
      </c>
      <c r="R540">
        <v>8.9</v>
      </c>
      <c r="S540">
        <v>9</v>
      </c>
      <c r="T540">
        <v>8.6999999999999993</v>
      </c>
      <c r="U540" s="17">
        <f t="shared" si="42"/>
        <v>8.9988888888888887</v>
      </c>
      <c r="V540" s="17">
        <f t="shared" si="43"/>
        <v>8.8474576271186436</v>
      </c>
      <c r="W540" s="2">
        <v>44482</v>
      </c>
      <c r="X540" t="s">
        <v>650</v>
      </c>
      <c r="AA540" s="17">
        <f t="shared" si="44"/>
        <v>0.74880341880341916</v>
      </c>
      <c r="AB540" s="17">
        <f t="shared" si="44"/>
        <v>0.35145541635961841</v>
      </c>
    </row>
    <row r="541" spans="1:28" x14ac:dyDescent="0.35">
      <c r="A541" s="1">
        <v>30.11</v>
      </c>
      <c r="B541">
        <v>30</v>
      </c>
      <c r="C541">
        <v>11</v>
      </c>
      <c r="D541" s="3" t="s">
        <v>1008</v>
      </c>
      <c r="E541">
        <v>10.7</v>
      </c>
      <c r="F541">
        <v>10.5</v>
      </c>
      <c r="G541">
        <v>10.9</v>
      </c>
      <c r="H541">
        <v>10.7</v>
      </c>
      <c r="I541" s="17">
        <f t="shared" si="40"/>
        <v>10.599056603773585</v>
      </c>
      <c r="J541" s="17">
        <f t="shared" si="41"/>
        <v>10.799074074074074</v>
      </c>
      <c r="K541" s="2">
        <v>44337</v>
      </c>
      <c r="L541" t="s">
        <v>974</v>
      </c>
      <c r="M541" t="s">
        <v>652</v>
      </c>
      <c r="O541" t="s">
        <v>1022</v>
      </c>
      <c r="P541" t="s">
        <v>1022</v>
      </c>
      <c r="Q541">
        <v>10.9</v>
      </c>
      <c r="R541">
        <v>11</v>
      </c>
      <c r="S541">
        <v>10.8</v>
      </c>
      <c r="T541">
        <v>10.6</v>
      </c>
      <c r="U541" s="17">
        <f t="shared" si="42"/>
        <v>10.949771689497718</v>
      </c>
      <c r="V541" s="17">
        <f t="shared" si="43"/>
        <v>10.699065420560748</v>
      </c>
      <c r="W541" s="2">
        <v>44482</v>
      </c>
      <c r="X541" t="s">
        <v>650</v>
      </c>
      <c r="Y541" t="s">
        <v>660</v>
      </c>
      <c r="AA541" s="17">
        <f t="shared" si="44"/>
        <v>-0.35071508572413279</v>
      </c>
      <c r="AB541" s="17">
        <f t="shared" si="44"/>
        <v>0.100008653513326</v>
      </c>
    </row>
    <row r="542" spans="1:28" x14ac:dyDescent="0.35">
      <c r="A542" s="1">
        <v>30.12</v>
      </c>
      <c r="B542">
        <v>30</v>
      </c>
      <c r="C542">
        <v>12</v>
      </c>
      <c r="D542" s="3" t="s">
        <v>1008</v>
      </c>
      <c r="E542">
        <v>10.5</v>
      </c>
      <c r="F542">
        <v>10.4</v>
      </c>
      <c r="G542">
        <v>10.5</v>
      </c>
      <c r="H542">
        <v>10.4</v>
      </c>
      <c r="I542" s="17">
        <f t="shared" si="40"/>
        <v>10.44976076555024</v>
      </c>
      <c r="J542" s="17">
        <f t="shared" si="41"/>
        <v>10.44976076555024</v>
      </c>
      <c r="K542" s="2">
        <v>44337</v>
      </c>
      <c r="L542" t="s">
        <v>974</v>
      </c>
      <c r="O542" t="s">
        <v>1022</v>
      </c>
      <c r="P542" t="s">
        <v>1022</v>
      </c>
      <c r="Q542">
        <v>10.8</v>
      </c>
      <c r="R542">
        <v>10.9</v>
      </c>
      <c r="S542">
        <v>11</v>
      </c>
      <c r="T542">
        <v>11</v>
      </c>
      <c r="U542" s="17">
        <f t="shared" si="42"/>
        <v>10.849769585253458</v>
      </c>
      <c r="V542" s="17">
        <f t="shared" si="43"/>
        <v>11</v>
      </c>
      <c r="W542" s="2">
        <v>44482</v>
      </c>
      <c r="X542" t="s">
        <v>650</v>
      </c>
      <c r="Y542" t="s">
        <v>655</v>
      </c>
      <c r="AA542" s="17">
        <f t="shared" si="44"/>
        <v>-0.40000881970321878</v>
      </c>
      <c r="AB542" s="17">
        <f t="shared" si="44"/>
        <v>-0.55023923444976042</v>
      </c>
    </row>
    <row r="543" spans="1:28" x14ac:dyDescent="0.35">
      <c r="A543" s="1">
        <v>30.13</v>
      </c>
      <c r="B543">
        <v>30</v>
      </c>
      <c r="C543">
        <v>13</v>
      </c>
      <c r="D543" s="3" t="s">
        <v>1008</v>
      </c>
      <c r="E543">
        <v>10.6</v>
      </c>
      <c r="F543">
        <v>10.6</v>
      </c>
      <c r="G543">
        <v>10.8</v>
      </c>
      <c r="H543">
        <v>11</v>
      </c>
      <c r="I543" s="17">
        <f t="shared" si="40"/>
        <v>10.6</v>
      </c>
      <c r="J543" s="17">
        <f t="shared" si="41"/>
        <v>10.899082568807339</v>
      </c>
      <c r="K543" s="2">
        <v>44337</v>
      </c>
      <c r="L543" t="s">
        <v>974</v>
      </c>
      <c r="O543" t="s">
        <v>1022</v>
      </c>
      <c r="P543" t="s">
        <v>1022</v>
      </c>
      <c r="Q543">
        <v>10.8</v>
      </c>
      <c r="R543">
        <v>10.9</v>
      </c>
      <c r="S543">
        <v>10.7</v>
      </c>
      <c r="T543">
        <v>10.6</v>
      </c>
      <c r="U543" s="17">
        <f t="shared" si="42"/>
        <v>10.849769585253458</v>
      </c>
      <c r="V543" s="17">
        <f t="shared" si="43"/>
        <v>10.649765258215961</v>
      </c>
      <c r="W543" s="2">
        <v>44482</v>
      </c>
      <c r="X543" t="s">
        <v>650</v>
      </c>
      <c r="AA543" s="17">
        <f t="shared" si="44"/>
        <v>-0.24976958525345871</v>
      </c>
      <c r="AB543" s="17">
        <f t="shared" si="44"/>
        <v>0.24931731059137796</v>
      </c>
    </row>
    <row r="544" spans="1:28" x14ac:dyDescent="0.35">
      <c r="A544" s="1">
        <v>30.14</v>
      </c>
      <c r="B544">
        <v>30</v>
      </c>
      <c r="C544">
        <v>14</v>
      </c>
      <c r="D544" s="3" t="s">
        <v>1008</v>
      </c>
      <c r="E544">
        <v>9.5</v>
      </c>
      <c r="F544">
        <v>9.4</v>
      </c>
      <c r="G544">
        <v>9</v>
      </c>
      <c r="H544">
        <v>8.6999999999999993</v>
      </c>
      <c r="I544" s="17">
        <f t="shared" si="40"/>
        <v>9.4497354497354511</v>
      </c>
      <c r="J544" s="17">
        <f t="shared" si="41"/>
        <v>8.8474576271186436</v>
      </c>
      <c r="K544" s="2">
        <v>44337</v>
      </c>
      <c r="L544" t="s">
        <v>974</v>
      </c>
      <c r="O544" t="s">
        <v>1022</v>
      </c>
      <c r="P544" t="s">
        <v>1022</v>
      </c>
      <c r="Q544">
        <v>9.1999999999999993</v>
      </c>
      <c r="R544">
        <v>9.1999999999999993</v>
      </c>
      <c r="S544">
        <v>8.5</v>
      </c>
      <c r="T544">
        <v>8.6999999999999993</v>
      </c>
      <c r="U544" s="17">
        <f t="shared" si="42"/>
        <v>9.1999999999999993</v>
      </c>
      <c r="V544" s="17">
        <f t="shared" si="43"/>
        <v>8.5988372093023262</v>
      </c>
      <c r="W544" s="2">
        <v>44482</v>
      </c>
      <c r="X544" t="s">
        <v>650</v>
      </c>
      <c r="AA544" s="17">
        <f t="shared" si="44"/>
        <v>0.24973544973545181</v>
      </c>
      <c r="AB544" s="17">
        <f t="shared" si="44"/>
        <v>0.24862041781631739</v>
      </c>
    </row>
    <row r="545" spans="1:28" x14ac:dyDescent="0.35">
      <c r="A545" s="1">
        <v>30.15</v>
      </c>
      <c r="B545">
        <v>30</v>
      </c>
      <c r="C545">
        <v>15</v>
      </c>
      <c r="D545" s="3" t="s">
        <v>1008</v>
      </c>
      <c r="E545">
        <v>6.7</v>
      </c>
      <c r="F545">
        <v>6.6</v>
      </c>
      <c r="G545">
        <v>7</v>
      </c>
      <c r="H545">
        <v>6.7</v>
      </c>
      <c r="I545" s="17">
        <f t="shared" si="40"/>
        <v>6.6496240601503764</v>
      </c>
      <c r="J545" s="17">
        <f t="shared" si="41"/>
        <v>6.8467153284671536</v>
      </c>
      <c r="K545" s="2">
        <v>44337</v>
      </c>
      <c r="L545" t="s">
        <v>974</v>
      </c>
      <c r="O545" t="s">
        <v>1022</v>
      </c>
      <c r="P545" t="s">
        <v>1022</v>
      </c>
      <c r="Q545">
        <v>7.4</v>
      </c>
      <c r="R545">
        <v>7.5</v>
      </c>
      <c r="S545">
        <v>6.8</v>
      </c>
      <c r="T545">
        <v>7.1</v>
      </c>
      <c r="U545" s="17">
        <f t="shared" si="42"/>
        <v>7.4496644295302019</v>
      </c>
      <c r="V545" s="17">
        <f t="shared" si="43"/>
        <v>6.9467625899280572</v>
      </c>
      <c r="W545" s="2">
        <v>44482</v>
      </c>
      <c r="X545" t="s">
        <v>650</v>
      </c>
      <c r="Y545" t="s">
        <v>755</v>
      </c>
      <c r="AA545" s="17">
        <f t="shared" si="44"/>
        <v>-0.80004036937982548</v>
      </c>
      <c r="AB545" s="17">
        <f t="shared" si="44"/>
        <v>-0.10004726146090359</v>
      </c>
    </row>
    <row r="546" spans="1:28" x14ac:dyDescent="0.35">
      <c r="A546" s="1">
        <v>30.16</v>
      </c>
      <c r="B546">
        <v>30</v>
      </c>
      <c r="C546">
        <v>16</v>
      </c>
      <c r="D546" s="3" t="s">
        <v>1008</v>
      </c>
      <c r="E546">
        <v>8.1999999999999993</v>
      </c>
      <c r="F546">
        <v>8.4</v>
      </c>
      <c r="G546">
        <v>8.4</v>
      </c>
      <c r="H546">
        <v>8.5</v>
      </c>
      <c r="I546" s="17">
        <f t="shared" si="40"/>
        <v>8.298795180722891</v>
      </c>
      <c r="J546" s="17">
        <f t="shared" si="41"/>
        <v>8.449704142011834</v>
      </c>
      <c r="K546" s="2">
        <v>44337</v>
      </c>
      <c r="L546" t="s">
        <v>974</v>
      </c>
      <c r="M546" t="s">
        <v>748</v>
      </c>
      <c r="O546" t="s">
        <v>1022</v>
      </c>
      <c r="P546" t="s">
        <v>1022</v>
      </c>
      <c r="Q546">
        <v>8.6999999999999993</v>
      </c>
      <c r="R546">
        <v>8.9</v>
      </c>
      <c r="S546">
        <v>8.8000000000000007</v>
      </c>
      <c r="T546">
        <v>9</v>
      </c>
      <c r="U546" s="17">
        <f t="shared" si="42"/>
        <v>8.7988636363636363</v>
      </c>
      <c r="V546" s="17">
        <f t="shared" si="43"/>
        <v>8.8988764044943824</v>
      </c>
      <c r="W546" s="2">
        <v>44482</v>
      </c>
      <c r="X546" t="s">
        <v>650</v>
      </c>
      <c r="Y546" t="s">
        <v>755</v>
      </c>
      <c r="AA546" s="17">
        <f t="shared" si="44"/>
        <v>-0.50006845564074531</v>
      </c>
      <c r="AB546" s="17">
        <f t="shared" si="44"/>
        <v>-0.44917226248254849</v>
      </c>
    </row>
  </sheetData>
  <autoFilter ref="AB1:AB546"/>
  <conditionalFormatting sqref="AA1:AB1048576">
    <cfRule type="cellIs" dxfId="75" priority="1" operator="greaterThan">
      <formula>1</formula>
    </cfRule>
    <cfRule type="cellIs" dxfId="74" priority="2" operator="lessThan">
      <formula>0</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46"/>
  <sheetViews>
    <sheetView workbookViewId="0">
      <pane xSplit="1" ySplit="1" topLeftCell="U442" activePane="bottomRight" state="frozen"/>
      <selection pane="topRight" activeCell="B1" sqref="B1"/>
      <selection pane="bottomLeft" activeCell="A2" sqref="A2"/>
      <selection pane="bottomRight" activeCell="Y441" sqref="Y441"/>
    </sheetView>
  </sheetViews>
  <sheetFormatPr baseColWidth="10" defaultColWidth="8.7265625" defaultRowHeight="14.5" x14ac:dyDescent="0.35"/>
  <cols>
    <col min="1" max="1" width="9.7265625" bestFit="1" customWidth="1"/>
    <col min="2" max="2" width="7.81640625" bestFit="1" customWidth="1"/>
    <col min="3" max="3" width="7.1796875" bestFit="1" customWidth="1"/>
    <col min="4" max="4" width="10.453125" bestFit="1" customWidth="1"/>
    <col min="5" max="6" width="17.7265625" bestFit="1" customWidth="1"/>
    <col min="7" max="8" width="16.7265625" bestFit="1" customWidth="1"/>
    <col min="9" max="10" width="16.7265625" style="17" customWidth="1"/>
    <col min="11" max="11" width="11.81640625" bestFit="1" customWidth="1"/>
    <col min="12" max="12" width="15.81640625" bestFit="1" customWidth="1"/>
    <col min="13" max="13" width="20.1796875" customWidth="1"/>
    <col min="14" max="14" width="26" bestFit="1" customWidth="1"/>
    <col min="15" max="15" width="10.54296875" bestFit="1" customWidth="1"/>
    <col min="16" max="16" width="9.7265625" bestFit="1" customWidth="1"/>
    <col min="17" max="18" width="15.1796875" bestFit="1" customWidth="1"/>
    <col min="19" max="20" width="14.26953125" bestFit="1" customWidth="1"/>
    <col min="21" max="22" width="12.81640625" style="17" customWidth="1"/>
    <col min="23" max="23" width="9.90625" bestFit="1" customWidth="1"/>
    <col min="24" max="24" width="13.26953125" bestFit="1" customWidth="1"/>
    <col min="25" max="25" width="44.7265625" customWidth="1"/>
    <col min="26" max="27" width="8.7265625" style="18"/>
  </cols>
  <sheetData>
    <row r="1" spans="1:27" x14ac:dyDescent="0.35">
      <c r="A1" s="1" t="s">
        <v>0</v>
      </c>
      <c r="B1" s="6" t="s">
        <v>1</v>
      </c>
      <c r="C1" s="6" t="s">
        <v>2</v>
      </c>
      <c r="D1" s="3" t="s">
        <v>3</v>
      </c>
      <c r="E1" t="s">
        <v>369</v>
      </c>
      <c r="F1" t="s">
        <v>371</v>
      </c>
      <c r="G1" t="s">
        <v>370</v>
      </c>
      <c r="H1" t="s">
        <v>372</v>
      </c>
      <c r="I1" s="17" t="s">
        <v>644</v>
      </c>
      <c r="J1" s="17" t="s">
        <v>645</v>
      </c>
      <c r="K1" t="s">
        <v>5</v>
      </c>
      <c r="L1" t="s">
        <v>6</v>
      </c>
      <c r="M1" t="s">
        <v>320</v>
      </c>
      <c r="N1" t="s">
        <v>373</v>
      </c>
      <c r="O1" t="s">
        <v>440</v>
      </c>
      <c r="P1" t="s">
        <v>441</v>
      </c>
      <c r="Q1" t="s">
        <v>379</v>
      </c>
      <c r="R1" t="s">
        <v>381</v>
      </c>
      <c r="S1" t="s">
        <v>380</v>
      </c>
      <c r="T1" t="s">
        <v>382</v>
      </c>
      <c r="U1" s="17" t="s">
        <v>646</v>
      </c>
      <c r="V1" s="17" t="s">
        <v>647</v>
      </c>
      <c r="W1" t="s">
        <v>8</v>
      </c>
      <c r="X1" t="s">
        <v>9</v>
      </c>
      <c r="Y1" t="s">
        <v>334</v>
      </c>
      <c r="Z1" s="18" t="s">
        <v>648</v>
      </c>
      <c r="AA1" s="18" t="s">
        <v>649</v>
      </c>
    </row>
    <row r="2" spans="1:27" x14ac:dyDescent="0.35">
      <c r="A2" s="1" t="s">
        <v>17</v>
      </c>
      <c r="B2" t="s">
        <v>1028</v>
      </c>
      <c r="C2" t="s">
        <v>1028</v>
      </c>
      <c r="D2" t="s">
        <v>18</v>
      </c>
      <c r="E2">
        <v>12.5</v>
      </c>
      <c r="F2">
        <v>12.2</v>
      </c>
      <c r="G2">
        <v>12</v>
      </c>
      <c r="H2">
        <v>11.9</v>
      </c>
      <c r="I2" s="17">
        <f>HARMEAN(E2,F2)</f>
        <v>12.348178137651821</v>
      </c>
      <c r="J2" s="17">
        <f>HARMEAN(G2,H2)</f>
        <v>11.94979079497908</v>
      </c>
      <c r="K2" s="20">
        <v>44701</v>
      </c>
      <c r="L2" t="s">
        <v>1029</v>
      </c>
      <c r="O2" t="s">
        <v>443</v>
      </c>
      <c r="P2" t="s">
        <v>443</v>
      </c>
      <c r="Q2">
        <v>12</v>
      </c>
      <c r="R2">
        <v>11.7</v>
      </c>
      <c r="S2">
        <v>11.6</v>
      </c>
      <c r="T2">
        <v>11.4</v>
      </c>
      <c r="U2" s="17">
        <f>IFERROR(HARMEAN(Q2,R2),"")</f>
        <v>11.848101265822784</v>
      </c>
      <c r="V2" s="17">
        <f>IFERROR(HARMEAN(S2,T2),"")</f>
        <v>11.499130434782609</v>
      </c>
      <c r="W2" s="2">
        <v>44839</v>
      </c>
      <c r="X2" t="s">
        <v>1175</v>
      </c>
      <c r="Z2" s="17">
        <f>IFERROR(I2-U2,"")</f>
        <v>0.50007687182903737</v>
      </c>
      <c r="AA2" s="17">
        <f>IFERROR(J2-V2,"")</f>
        <v>0.45066036019647093</v>
      </c>
    </row>
    <row r="3" spans="1:27" x14ac:dyDescent="0.35">
      <c r="A3" s="1" t="s">
        <v>26</v>
      </c>
      <c r="B3" t="s">
        <v>1028</v>
      </c>
      <c r="C3" t="s">
        <v>1030</v>
      </c>
      <c r="D3" t="s">
        <v>18</v>
      </c>
      <c r="E3">
        <v>13.5</v>
      </c>
      <c r="F3">
        <v>13.1</v>
      </c>
      <c r="G3">
        <v>13.5</v>
      </c>
      <c r="H3">
        <v>13.4</v>
      </c>
      <c r="I3" s="17">
        <f t="shared" ref="I3:I66" si="0">HARMEAN(E3,F3)</f>
        <v>13.296992481203006</v>
      </c>
      <c r="J3" s="17">
        <f t="shared" ref="J3:J66" si="1">HARMEAN(G3,H3)</f>
        <v>13.449814126394052</v>
      </c>
      <c r="K3" s="20">
        <v>44701</v>
      </c>
      <c r="L3" t="s">
        <v>1029</v>
      </c>
      <c r="M3" t="s">
        <v>1031</v>
      </c>
      <c r="O3" t="s">
        <v>443</v>
      </c>
      <c r="P3" t="s">
        <v>443</v>
      </c>
      <c r="Q3">
        <v>12.3</v>
      </c>
      <c r="R3">
        <v>12.1</v>
      </c>
      <c r="S3">
        <v>12.7</v>
      </c>
      <c r="T3">
        <v>12.6</v>
      </c>
      <c r="U3" s="17">
        <f t="shared" ref="U3:U66" si="2">IFERROR(HARMEAN(Q3,R3),"")</f>
        <v>12.199180327868852</v>
      </c>
      <c r="V3" s="17">
        <f t="shared" ref="V3:V66" si="3">IFERROR(HARMEAN(S3,T3),"")</f>
        <v>12.649802371541503</v>
      </c>
      <c r="W3" s="2">
        <v>44839</v>
      </c>
      <c r="X3" t="s">
        <v>1175</v>
      </c>
      <c r="Z3" s="17">
        <f t="shared" ref="Z3:AA66" si="4">IFERROR(I3-U3,"")</f>
        <v>1.0978121533341536</v>
      </c>
      <c r="AA3" s="17">
        <f t="shared" si="4"/>
        <v>0.80001175485254983</v>
      </c>
    </row>
    <row r="4" spans="1:27" x14ac:dyDescent="0.35">
      <c r="A4" s="1" t="s">
        <v>27</v>
      </c>
      <c r="B4" t="s">
        <v>1028</v>
      </c>
      <c r="C4" t="s">
        <v>1032</v>
      </c>
      <c r="D4" t="s">
        <v>18</v>
      </c>
      <c r="E4">
        <v>13.2</v>
      </c>
      <c r="F4">
        <v>13.2</v>
      </c>
      <c r="G4">
        <v>13.2</v>
      </c>
      <c r="H4">
        <v>13.1</v>
      </c>
      <c r="I4" s="17">
        <f t="shared" si="0"/>
        <v>13.2</v>
      </c>
      <c r="J4" s="17">
        <f t="shared" si="1"/>
        <v>13.149809885931559</v>
      </c>
      <c r="K4" s="20">
        <v>44701</v>
      </c>
      <c r="L4" t="s">
        <v>1029</v>
      </c>
      <c r="O4" t="s">
        <v>443</v>
      </c>
      <c r="P4" t="s">
        <v>443</v>
      </c>
      <c r="Q4">
        <v>12.3</v>
      </c>
      <c r="R4">
        <v>12.4</v>
      </c>
      <c r="S4">
        <v>12.7</v>
      </c>
      <c r="T4">
        <v>12.7</v>
      </c>
      <c r="U4" s="17">
        <f t="shared" si="2"/>
        <v>12.349797570850203</v>
      </c>
      <c r="V4" s="17">
        <f t="shared" si="3"/>
        <v>12.7</v>
      </c>
      <c r="W4" s="2">
        <v>44839</v>
      </c>
      <c r="X4" t="s">
        <v>1175</v>
      </c>
      <c r="Z4" s="17">
        <f t="shared" si="4"/>
        <v>0.85020242914979605</v>
      </c>
      <c r="AA4" s="17">
        <f t="shared" si="4"/>
        <v>0.44980988593155935</v>
      </c>
    </row>
    <row r="5" spans="1:27" x14ac:dyDescent="0.35">
      <c r="A5" s="1" t="s">
        <v>28</v>
      </c>
      <c r="B5" t="s">
        <v>1028</v>
      </c>
      <c r="C5" t="s">
        <v>1033</v>
      </c>
      <c r="D5" t="s">
        <v>18</v>
      </c>
      <c r="E5">
        <v>11.9</v>
      </c>
      <c r="F5">
        <v>11.7</v>
      </c>
      <c r="G5">
        <v>11.8</v>
      </c>
      <c r="H5">
        <v>11.8</v>
      </c>
      <c r="I5" s="17">
        <f t="shared" si="0"/>
        <v>11.79915254237288</v>
      </c>
      <c r="J5" s="17">
        <f t="shared" si="1"/>
        <v>11.8</v>
      </c>
      <c r="K5" s="20">
        <v>44701</v>
      </c>
      <c r="L5" t="s">
        <v>1029</v>
      </c>
      <c r="M5" t="s">
        <v>1034</v>
      </c>
      <c r="O5" t="s">
        <v>443</v>
      </c>
      <c r="P5" t="s">
        <v>443</v>
      </c>
      <c r="Q5">
        <v>11.5</v>
      </c>
      <c r="R5">
        <v>11.1</v>
      </c>
      <c r="S5">
        <v>11</v>
      </c>
      <c r="T5">
        <v>11.2</v>
      </c>
      <c r="U5" s="17">
        <f t="shared" si="2"/>
        <v>11.296460176991149</v>
      </c>
      <c r="V5" s="17">
        <f t="shared" si="3"/>
        <v>11.099099099099099</v>
      </c>
      <c r="W5" s="2">
        <v>44839</v>
      </c>
      <c r="X5" t="s">
        <v>1175</v>
      </c>
      <c r="Z5" s="17">
        <f t="shared" si="4"/>
        <v>0.50269236538173168</v>
      </c>
      <c r="AA5" s="17">
        <f t="shared" si="4"/>
        <v>0.70090090090090129</v>
      </c>
    </row>
    <row r="6" spans="1:27" x14ac:dyDescent="0.35">
      <c r="A6" s="1" t="s">
        <v>29</v>
      </c>
      <c r="B6" t="s">
        <v>1028</v>
      </c>
      <c r="C6" t="s">
        <v>1035</v>
      </c>
      <c r="D6" t="s">
        <v>18</v>
      </c>
      <c r="E6">
        <v>9.6</v>
      </c>
      <c r="F6">
        <v>9.5</v>
      </c>
      <c r="G6">
        <v>9.1999999999999993</v>
      </c>
      <c r="H6">
        <v>9.3000000000000007</v>
      </c>
      <c r="I6" s="17">
        <f t="shared" si="0"/>
        <v>9.5497382198952874</v>
      </c>
      <c r="J6" s="17">
        <f t="shared" si="1"/>
        <v>9.2497297297297294</v>
      </c>
      <c r="K6" s="20">
        <v>44701</v>
      </c>
      <c r="L6" t="s">
        <v>1029</v>
      </c>
      <c r="M6" t="s">
        <v>1034</v>
      </c>
      <c r="O6" t="s">
        <v>446</v>
      </c>
      <c r="P6" t="s">
        <v>443</v>
      </c>
      <c r="Q6">
        <v>9.5</v>
      </c>
      <c r="R6">
        <v>9.4</v>
      </c>
      <c r="S6">
        <v>9.1999999999999993</v>
      </c>
      <c r="T6">
        <v>9.1</v>
      </c>
      <c r="U6" s="17">
        <f t="shared" si="2"/>
        <v>9.4497354497354511</v>
      </c>
      <c r="V6" s="17">
        <f t="shared" si="3"/>
        <v>9.1497267759562835</v>
      </c>
      <c r="W6" s="2">
        <v>44839</v>
      </c>
      <c r="X6" t="s">
        <v>1175</v>
      </c>
      <c r="Z6" s="17">
        <f t="shared" si="4"/>
        <v>0.10000277015983627</v>
      </c>
      <c r="AA6" s="17">
        <f t="shared" si="4"/>
        <v>0.10000295377344592</v>
      </c>
    </row>
    <row r="7" spans="1:27" x14ac:dyDescent="0.35">
      <c r="A7" s="1" t="s">
        <v>30</v>
      </c>
      <c r="B7" t="s">
        <v>1028</v>
      </c>
      <c r="C7" t="s">
        <v>1036</v>
      </c>
      <c r="D7" t="s">
        <v>18</v>
      </c>
      <c r="E7">
        <v>9.1</v>
      </c>
      <c r="F7">
        <v>9.1999999999999993</v>
      </c>
      <c r="G7">
        <v>9.1</v>
      </c>
      <c r="H7">
        <v>9.1999999999999993</v>
      </c>
      <c r="I7" s="17">
        <f t="shared" si="0"/>
        <v>9.1497267759562835</v>
      </c>
      <c r="J7" s="17">
        <f t="shared" si="1"/>
        <v>9.1497267759562835</v>
      </c>
      <c r="K7" s="20">
        <v>44701</v>
      </c>
      <c r="L7" t="s">
        <v>1029</v>
      </c>
      <c r="O7" t="s">
        <v>450</v>
      </c>
      <c r="P7" t="s">
        <v>454</v>
      </c>
      <c r="Q7">
        <v>8.1</v>
      </c>
      <c r="R7">
        <v>8</v>
      </c>
      <c r="S7">
        <v>8.6</v>
      </c>
      <c r="T7">
        <v>8.5</v>
      </c>
      <c r="U7" s="17">
        <f t="shared" si="2"/>
        <v>8.0496894409937898</v>
      </c>
      <c r="V7" s="17">
        <f t="shared" si="3"/>
        <v>8.5497076023391809</v>
      </c>
      <c r="W7" s="2">
        <v>44839</v>
      </c>
      <c r="X7" t="s">
        <v>1175</v>
      </c>
      <c r="Y7" t="s">
        <v>1176</v>
      </c>
      <c r="Z7" s="17">
        <f t="shared" si="4"/>
        <v>1.1000373349624937</v>
      </c>
      <c r="AA7" s="17">
        <f t="shared" si="4"/>
        <v>0.60001917361710255</v>
      </c>
    </row>
    <row r="8" spans="1:27" x14ac:dyDescent="0.35">
      <c r="A8" s="1" t="s">
        <v>31</v>
      </c>
      <c r="B8" t="s">
        <v>1028</v>
      </c>
      <c r="C8" t="s">
        <v>1037</v>
      </c>
      <c r="D8" t="s">
        <v>18</v>
      </c>
      <c r="E8">
        <v>11</v>
      </c>
      <c r="F8">
        <v>11</v>
      </c>
      <c r="G8">
        <v>11.1</v>
      </c>
      <c r="H8">
        <v>11.1</v>
      </c>
      <c r="I8" s="17">
        <f t="shared" si="0"/>
        <v>11</v>
      </c>
      <c r="J8" s="17">
        <f t="shared" si="1"/>
        <v>11.1</v>
      </c>
      <c r="K8" s="20">
        <v>44701</v>
      </c>
      <c r="L8" t="s">
        <v>1029</v>
      </c>
      <c r="O8" t="s">
        <v>443</v>
      </c>
      <c r="P8" t="s">
        <v>443</v>
      </c>
      <c r="Q8">
        <v>11</v>
      </c>
      <c r="R8">
        <v>10.7</v>
      </c>
      <c r="S8">
        <v>10.9</v>
      </c>
      <c r="T8">
        <v>11.1</v>
      </c>
      <c r="U8" s="17">
        <f t="shared" si="2"/>
        <v>10.847926267281105</v>
      </c>
      <c r="V8" s="17">
        <f t="shared" si="3"/>
        <v>10.99909090909091</v>
      </c>
      <c r="W8" s="2">
        <v>44839</v>
      </c>
      <c r="X8" t="s">
        <v>1175</v>
      </c>
      <c r="Z8" s="17">
        <f t="shared" si="4"/>
        <v>0.15207373271889502</v>
      </c>
      <c r="AA8" s="17">
        <f t="shared" si="4"/>
        <v>0.10090909090908973</v>
      </c>
    </row>
    <row r="9" spans="1:27" x14ac:dyDescent="0.35">
      <c r="A9" s="1" t="s">
        <v>32</v>
      </c>
      <c r="B9" t="s">
        <v>1028</v>
      </c>
      <c r="C9" t="s">
        <v>1038</v>
      </c>
      <c r="D9" t="s">
        <v>18</v>
      </c>
      <c r="E9">
        <v>12.8</v>
      </c>
      <c r="F9">
        <v>12.8</v>
      </c>
      <c r="G9">
        <v>12.7</v>
      </c>
      <c r="H9">
        <v>12.5</v>
      </c>
      <c r="I9" s="17">
        <f t="shared" si="0"/>
        <v>12.8</v>
      </c>
      <c r="J9" s="17">
        <f t="shared" si="1"/>
        <v>12.59920634920635</v>
      </c>
      <c r="K9" s="20">
        <v>44701</v>
      </c>
      <c r="L9" t="s">
        <v>1029</v>
      </c>
      <c r="O9" t="s">
        <v>443</v>
      </c>
      <c r="P9" t="s">
        <v>443</v>
      </c>
      <c r="Q9">
        <v>12.3</v>
      </c>
      <c r="R9">
        <v>12.4</v>
      </c>
      <c r="S9">
        <v>12.2</v>
      </c>
      <c r="T9">
        <v>12.3</v>
      </c>
      <c r="U9" s="17">
        <f t="shared" si="2"/>
        <v>12.349797570850203</v>
      </c>
      <c r="V9" s="17">
        <f t="shared" si="3"/>
        <v>12.249795918367347</v>
      </c>
      <c r="W9" s="2">
        <v>44839</v>
      </c>
      <c r="X9" t="s">
        <v>1175</v>
      </c>
      <c r="Z9" s="17">
        <f t="shared" si="4"/>
        <v>0.45020242914979747</v>
      </c>
      <c r="AA9" s="17">
        <f t="shared" si="4"/>
        <v>0.34941043083900247</v>
      </c>
    </row>
    <row r="10" spans="1:27" x14ac:dyDescent="0.35">
      <c r="A10" s="1" t="s">
        <v>33</v>
      </c>
      <c r="B10" t="s">
        <v>1028</v>
      </c>
      <c r="C10" t="s">
        <v>1039</v>
      </c>
      <c r="D10" t="s">
        <v>18</v>
      </c>
      <c r="E10">
        <v>9.1</v>
      </c>
      <c r="F10">
        <v>9</v>
      </c>
      <c r="G10">
        <v>9.6</v>
      </c>
      <c r="H10">
        <v>9.5</v>
      </c>
      <c r="I10" s="17">
        <f t="shared" si="0"/>
        <v>9.0497237569060776</v>
      </c>
      <c r="J10" s="17">
        <f t="shared" si="1"/>
        <v>9.5497382198952874</v>
      </c>
      <c r="K10" s="20">
        <v>44701</v>
      </c>
      <c r="L10" t="s">
        <v>1029</v>
      </c>
      <c r="M10" t="s">
        <v>1034</v>
      </c>
      <c r="O10" t="s">
        <v>450</v>
      </c>
      <c r="P10" t="s">
        <v>454</v>
      </c>
      <c r="Q10">
        <v>8.9</v>
      </c>
      <c r="R10">
        <v>8.6</v>
      </c>
      <c r="S10">
        <v>8.9</v>
      </c>
      <c r="T10">
        <v>8.9</v>
      </c>
      <c r="U10" s="17">
        <f t="shared" si="2"/>
        <v>8.7474285714285713</v>
      </c>
      <c r="V10" s="17">
        <f t="shared" si="3"/>
        <v>8.9</v>
      </c>
      <c r="W10" s="2">
        <v>44839</v>
      </c>
      <c r="X10" t="s">
        <v>1175</v>
      </c>
      <c r="Z10" s="17">
        <f t="shared" si="4"/>
        <v>0.30229518547750622</v>
      </c>
      <c r="AA10" s="17">
        <f t="shared" si="4"/>
        <v>0.64973821989528702</v>
      </c>
    </row>
    <row r="11" spans="1:27" x14ac:dyDescent="0.35">
      <c r="A11" s="1" t="s">
        <v>19</v>
      </c>
      <c r="B11" t="s">
        <v>1028</v>
      </c>
      <c r="C11" t="s">
        <v>1040</v>
      </c>
      <c r="D11" t="s">
        <v>18</v>
      </c>
      <c r="E11">
        <v>10.5</v>
      </c>
      <c r="F11">
        <v>10.3</v>
      </c>
      <c r="G11">
        <v>10.8</v>
      </c>
      <c r="H11">
        <v>10.7</v>
      </c>
      <c r="I11" s="17">
        <f t="shared" si="0"/>
        <v>10.399038461538462</v>
      </c>
      <c r="J11" s="17">
        <f t="shared" si="1"/>
        <v>10.749767441860465</v>
      </c>
      <c r="K11" s="20">
        <v>44701</v>
      </c>
      <c r="L11" t="s">
        <v>1029</v>
      </c>
      <c r="M11" t="s">
        <v>660</v>
      </c>
      <c r="O11" t="s">
        <v>443</v>
      </c>
      <c r="P11" t="s">
        <v>443</v>
      </c>
      <c r="Q11">
        <v>9.9</v>
      </c>
      <c r="R11">
        <v>9.8000000000000007</v>
      </c>
      <c r="S11">
        <v>9.8000000000000007</v>
      </c>
      <c r="T11">
        <v>10.1</v>
      </c>
      <c r="U11" s="17">
        <f t="shared" si="2"/>
        <v>9.8497461928934023</v>
      </c>
      <c r="V11" s="17">
        <f t="shared" si="3"/>
        <v>9.947738693467338</v>
      </c>
      <c r="W11" s="2">
        <v>44839</v>
      </c>
      <c r="X11" t="s">
        <v>1175</v>
      </c>
      <c r="Z11" s="17">
        <f t="shared" si="4"/>
        <v>0.54929226864505942</v>
      </c>
      <c r="AA11" s="17">
        <f t="shared" si="4"/>
        <v>0.80202874839312699</v>
      </c>
    </row>
    <row r="12" spans="1:27" x14ac:dyDescent="0.35">
      <c r="A12" s="1" t="s">
        <v>20</v>
      </c>
      <c r="B12" t="s">
        <v>1028</v>
      </c>
      <c r="C12" t="s">
        <v>1041</v>
      </c>
      <c r="D12" t="s">
        <v>18</v>
      </c>
      <c r="E12">
        <v>12.8</v>
      </c>
      <c r="F12">
        <v>12.8</v>
      </c>
      <c r="G12">
        <v>11.6</v>
      </c>
      <c r="H12">
        <v>11.6</v>
      </c>
      <c r="I12" s="17">
        <f t="shared" si="0"/>
        <v>12.8</v>
      </c>
      <c r="J12" s="17">
        <f t="shared" si="1"/>
        <v>11.6</v>
      </c>
      <c r="K12" s="20">
        <v>44701</v>
      </c>
      <c r="L12" t="s">
        <v>1029</v>
      </c>
      <c r="M12" t="s">
        <v>1042</v>
      </c>
      <c r="O12" t="s">
        <v>443</v>
      </c>
      <c r="P12" t="s">
        <v>443</v>
      </c>
      <c r="Q12">
        <v>12.6</v>
      </c>
      <c r="R12">
        <v>12.5</v>
      </c>
      <c r="S12">
        <v>11.7</v>
      </c>
      <c r="T12">
        <v>12</v>
      </c>
      <c r="U12" s="17">
        <f t="shared" si="2"/>
        <v>12.549800796812749</v>
      </c>
      <c r="V12" s="17">
        <f t="shared" si="3"/>
        <v>11.848101265822784</v>
      </c>
      <c r="W12" s="2">
        <v>44839</v>
      </c>
      <c r="X12" t="s">
        <v>1175</v>
      </c>
      <c r="Z12" s="17">
        <f t="shared" si="4"/>
        <v>0.25019920318725219</v>
      </c>
      <c r="AA12" s="17">
        <f t="shared" si="4"/>
        <v>-0.24810126582278436</v>
      </c>
    </row>
    <row r="13" spans="1:27" x14ac:dyDescent="0.35">
      <c r="A13" s="1" t="s">
        <v>21</v>
      </c>
      <c r="B13" t="s">
        <v>1028</v>
      </c>
      <c r="C13" t="s">
        <v>1043</v>
      </c>
      <c r="D13" t="s">
        <v>18</v>
      </c>
      <c r="E13">
        <v>10.6</v>
      </c>
      <c r="F13">
        <v>10.5</v>
      </c>
      <c r="G13">
        <v>10.4</v>
      </c>
      <c r="H13">
        <v>10.6</v>
      </c>
      <c r="I13" s="17">
        <f t="shared" si="0"/>
        <v>10.549763033175356</v>
      </c>
      <c r="J13" s="17">
        <f t="shared" si="1"/>
        <v>10.499047619047619</v>
      </c>
      <c r="K13" s="20">
        <v>44701</v>
      </c>
      <c r="L13" t="s">
        <v>1029</v>
      </c>
      <c r="M13" t="s">
        <v>1044</v>
      </c>
      <c r="O13" t="s">
        <v>454</v>
      </c>
      <c r="P13" t="s">
        <v>454</v>
      </c>
      <c r="Q13">
        <v>9.6999999999999993</v>
      </c>
      <c r="R13">
        <v>9.9</v>
      </c>
      <c r="S13">
        <v>9.5</v>
      </c>
      <c r="T13">
        <v>9.6999999999999993</v>
      </c>
      <c r="U13" s="17">
        <f t="shared" si="2"/>
        <v>9.7989795918367335</v>
      </c>
      <c r="V13" s="17">
        <f t="shared" si="3"/>
        <v>9.5989583333333321</v>
      </c>
      <c r="W13" s="2">
        <v>44839</v>
      </c>
      <c r="X13" t="s">
        <v>1175</v>
      </c>
      <c r="Z13" s="17">
        <f t="shared" si="4"/>
        <v>0.75078344133862274</v>
      </c>
      <c r="AA13" s="17">
        <f t="shared" si="4"/>
        <v>0.90008928571428726</v>
      </c>
    </row>
    <row r="14" spans="1:27" x14ac:dyDescent="0.35">
      <c r="A14" s="1" t="s">
        <v>22</v>
      </c>
      <c r="B14" t="s">
        <v>1028</v>
      </c>
      <c r="C14" t="s">
        <v>1045</v>
      </c>
      <c r="D14" t="s">
        <v>18</v>
      </c>
      <c r="E14">
        <v>14.8</v>
      </c>
      <c r="F14">
        <v>14.5</v>
      </c>
      <c r="G14">
        <v>14.6</v>
      </c>
      <c r="H14">
        <v>14.5</v>
      </c>
      <c r="I14" s="17">
        <f t="shared" si="0"/>
        <v>14.648464163822526</v>
      </c>
      <c r="J14" s="17">
        <f t="shared" si="1"/>
        <v>14.549828178694158</v>
      </c>
      <c r="K14" s="20">
        <v>44701</v>
      </c>
      <c r="L14" t="s">
        <v>1029</v>
      </c>
      <c r="O14" t="s">
        <v>443</v>
      </c>
      <c r="P14" t="s">
        <v>443</v>
      </c>
      <c r="Q14">
        <v>14.5</v>
      </c>
      <c r="R14">
        <v>14.3</v>
      </c>
      <c r="S14">
        <v>14.2</v>
      </c>
      <c r="T14">
        <v>14.2</v>
      </c>
      <c r="U14" s="17">
        <f t="shared" si="2"/>
        <v>14.399305555555557</v>
      </c>
      <c r="V14" s="17">
        <f t="shared" si="3"/>
        <v>14.2</v>
      </c>
      <c r="W14" s="2">
        <v>44839</v>
      </c>
      <c r="X14" t="s">
        <v>1175</v>
      </c>
      <c r="Z14" s="17">
        <f t="shared" si="4"/>
        <v>0.24915860826696878</v>
      </c>
      <c r="AA14" s="17">
        <f t="shared" si="4"/>
        <v>0.34982817869415861</v>
      </c>
    </row>
    <row r="15" spans="1:27" x14ac:dyDescent="0.35">
      <c r="A15" s="1" t="s">
        <v>23</v>
      </c>
      <c r="B15" t="s">
        <v>1028</v>
      </c>
      <c r="C15" t="s">
        <v>1046</v>
      </c>
      <c r="D15" t="s">
        <v>18</v>
      </c>
      <c r="E15">
        <v>9.6999999999999993</v>
      </c>
      <c r="F15">
        <v>9.6</v>
      </c>
      <c r="G15">
        <v>11.4</v>
      </c>
      <c r="H15">
        <v>11.2</v>
      </c>
      <c r="I15" s="17">
        <f t="shared" si="0"/>
        <v>9.6497409326424872</v>
      </c>
      <c r="J15" s="17">
        <f t="shared" si="1"/>
        <v>11.299115044247786</v>
      </c>
      <c r="K15" s="20">
        <v>44701</v>
      </c>
      <c r="L15" t="s">
        <v>1029</v>
      </c>
      <c r="O15" t="s">
        <v>443</v>
      </c>
      <c r="P15" t="s">
        <v>443</v>
      </c>
      <c r="Q15">
        <v>9.6999999999999993</v>
      </c>
      <c r="R15">
        <v>9.8000000000000007</v>
      </c>
      <c r="S15">
        <v>10.5</v>
      </c>
      <c r="T15">
        <v>10.9</v>
      </c>
      <c r="U15" s="17">
        <f t="shared" si="2"/>
        <v>9.7497435897435896</v>
      </c>
      <c r="V15" s="17">
        <f t="shared" si="3"/>
        <v>10.696261682242991</v>
      </c>
      <c r="W15" s="2">
        <v>44839</v>
      </c>
      <c r="X15" t="s">
        <v>1175</v>
      </c>
      <c r="Z15" s="17">
        <f t="shared" si="4"/>
        <v>-0.10000265710110234</v>
      </c>
      <c r="AA15" s="17">
        <f t="shared" si="4"/>
        <v>0.60285336200479556</v>
      </c>
    </row>
    <row r="16" spans="1:27" x14ac:dyDescent="0.35">
      <c r="A16" s="1" t="s">
        <v>24</v>
      </c>
      <c r="B16" t="s">
        <v>1028</v>
      </c>
      <c r="C16" t="s">
        <v>1047</v>
      </c>
      <c r="D16" t="s">
        <v>18</v>
      </c>
      <c r="E16">
        <v>11.2</v>
      </c>
      <c r="F16">
        <v>11.3</v>
      </c>
      <c r="G16">
        <v>11.4</v>
      </c>
      <c r="H16">
        <v>11.4</v>
      </c>
      <c r="I16" s="17">
        <f t="shared" si="0"/>
        <v>11.249777777777778</v>
      </c>
      <c r="J16" s="17">
        <f t="shared" si="1"/>
        <v>11.4</v>
      </c>
      <c r="K16" s="20">
        <v>44701</v>
      </c>
      <c r="L16" t="s">
        <v>1029</v>
      </c>
      <c r="O16" t="s">
        <v>446</v>
      </c>
      <c r="P16" t="s">
        <v>446</v>
      </c>
      <c r="Q16">
        <v>10.5</v>
      </c>
      <c r="R16">
        <v>10.4</v>
      </c>
      <c r="S16">
        <v>10.1</v>
      </c>
      <c r="T16">
        <v>10.4</v>
      </c>
      <c r="U16" s="17">
        <f t="shared" si="2"/>
        <v>10.44976076555024</v>
      </c>
      <c r="V16" s="17">
        <f t="shared" si="3"/>
        <v>10.247804878048781</v>
      </c>
      <c r="W16" s="2">
        <v>44839</v>
      </c>
      <c r="X16" t="s">
        <v>1175</v>
      </c>
      <c r="Z16" s="17">
        <f t="shared" si="4"/>
        <v>0.80001701222753852</v>
      </c>
      <c r="AA16" s="17">
        <f t="shared" si="4"/>
        <v>1.1521951219512196</v>
      </c>
    </row>
    <row r="17" spans="1:27" x14ac:dyDescent="0.35">
      <c r="A17" s="1" t="s">
        <v>25</v>
      </c>
      <c r="B17" t="s">
        <v>1028</v>
      </c>
      <c r="C17" t="s">
        <v>1048</v>
      </c>
      <c r="D17" t="s">
        <v>18</v>
      </c>
      <c r="E17">
        <v>11.9</v>
      </c>
      <c r="F17">
        <v>11.6</v>
      </c>
      <c r="G17">
        <v>11.6</v>
      </c>
      <c r="H17">
        <v>11.6</v>
      </c>
      <c r="I17" s="17">
        <f t="shared" si="0"/>
        <v>11.74808510638298</v>
      </c>
      <c r="J17" s="17">
        <f t="shared" si="1"/>
        <v>11.6</v>
      </c>
      <c r="K17" s="20">
        <v>44701</v>
      </c>
      <c r="L17" t="s">
        <v>1029</v>
      </c>
      <c r="M17" t="s">
        <v>1034</v>
      </c>
      <c r="O17" t="s">
        <v>443</v>
      </c>
      <c r="P17" t="s">
        <v>443</v>
      </c>
      <c r="Q17">
        <v>11.3</v>
      </c>
      <c r="R17">
        <v>11.2</v>
      </c>
      <c r="S17">
        <v>11.4</v>
      </c>
      <c r="T17">
        <v>11.5</v>
      </c>
      <c r="U17" s="17">
        <f t="shared" si="2"/>
        <v>11.249777777777778</v>
      </c>
      <c r="V17" s="17">
        <f t="shared" si="3"/>
        <v>11.449781659388647</v>
      </c>
      <c r="W17" s="2">
        <v>44839</v>
      </c>
      <c r="X17" t="s">
        <v>1175</v>
      </c>
      <c r="Z17" s="17">
        <f t="shared" si="4"/>
        <v>0.49830732860520222</v>
      </c>
      <c r="AA17" s="17">
        <f t="shared" si="4"/>
        <v>0.15021834061135309</v>
      </c>
    </row>
    <row r="18" spans="1:27" x14ac:dyDescent="0.35">
      <c r="A18" s="1" t="s">
        <v>34</v>
      </c>
      <c r="B18" t="s">
        <v>1030</v>
      </c>
      <c r="C18" t="s">
        <v>1028</v>
      </c>
      <c r="D18" t="s">
        <v>35</v>
      </c>
      <c r="E18">
        <v>8.9</v>
      </c>
      <c r="F18">
        <v>8.6999999999999993</v>
      </c>
      <c r="G18">
        <v>9.4</v>
      </c>
      <c r="H18">
        <v>9.3000000000000007</v>
      </c>
      <c r="I18" s="17">
        <f t="shared" si="0"/>
        <v>8.7988636363636363</v>
      </c>
      <c r="J18" s="17">
        <f t="shared" si="1"/>
        <v>9.3497326203208555</v>
      </c>
      <c r="K18" s="20">
        <v>44701</v>
      </c>
      <c r="L18" t="s">
        <v>1029</v>
      </c>
      <c r="M18" t="s">
        <v>1034</v>
      </c>
      <c r="O18" t="s">
        <v>450</v>
      </c>
      <c r="P18" t="s">
        <v>443</v>
      </c>
      <c r="Q18">
        <v>9.1999999999999993</v>
      </c>
      <c r="R18">
        <v>9</v>
      </c>
      <c r="S18" s="26">
        <v>9.1</v>
      </c>
      <c r="T18" s="26">
        <v>8.9</v>
      </c>
      <c r="U18" s="17">
        <f t="shared" si="2"/>
        <v>9.0989010989010985</v>
      </c>
      <c r="V18" s="17">
        <f t="shared" si="3"/>
        <v>8.9988888888888887</v>
      </c>
      <c r="W18" s="2">
        <v>44839</v>
      </c>
      <c r="X18" t="s">
        <v>1178</v>
      </c>
      <c r="Y18" t="s">
        <v>1177</v>
      </c>
      <c r="Z18" s="17">
        <f t="shared" si="4"/>
        <v>-0.30003746253746222</v>
      </c>
      <c r="AA18" s="28">
        <f t="shared" si="4"/>
        <v>0.35084373143196679</v>
      </c>
    </row>
    <row r="19" spans="1:27" x14ac:dyDescent="0.35">
      <c r="A19" s="1" t="s">
        <v>43</v>
      </c>
      <c r="B19" t="s">
        <v>1030</v>
      </c>
      <c r="C19" t="s">
        <v>1030</v>
      </c>
      <c r="D19" t="s">
        <v>35</v>
      </c>
      <c r="E19">
        <v>8</v>
      </c>
      <c r="F19">
        <v>7.8</v>
      </c>
      <c r="G19">
        <v>8.1999999999999993</v>
      </c>
      <c r="H19">
        <v>8</v>
      </c>
      <c r="I19" s="17">
        <f t="shared" si="0"/>
        <v>7.8987341772151902</v>
      </c>
      <c r="J19" s="17">
        <f t="shared" si="1"/>
        <v>8.0987654320987659</v>
      </c>
      <c r="K19" s="20">
        <v>44701</v>
      </c>
      <c r="L19" t="s">
        <v>1029</v>
      </c>
      <c r="M19" t="s">
        <v>1034</v>
      </c>
      <c r="O19" t="s">
        <v>443</v>
      </c>
      <c r="P19" t="s">
        <v>450</v>
      </c>
      <c r="Q19" s="26">
        <v>8</v>
      </c>
      <c r="R19" s="26">
        <v>8</v>
      </c>
      <c r="S19">
        <v>7.7</v>
      </c>
      <c r="T19">
        <v>8.1</v>
      </c>
      <c r="U19" s="17">
        <f t="shared" si="2"/>
        <v>8</v>
      </c>
      <c r="V19" s="17">
        <f t="shared" si="3"/>
        <v>7.8949367088607598</v>
      </c>
      <c r="W19" s="2">
        <v>44839</v>
      </c>
      <c r="X19" t="s">
        <v>1178</v>
      </c>
      <c r="Y19" t="s">
        <v>1180</v>
      </c>
      <c r="Z19" s="17">
        <f t="shared" si="4"/>
        <v>-0.10126582278480978</v>
      </c>
      <c r="AA19" s="17">
        <f t="shared" si="4"/>
        <v>0.20382872323800605</v>
      </c>
    </row>
    <row r="20" spans="1:27" x14ac:dyDescent="0.35">
      <c r="A20" s="1" t="s">
        <v>44</v>
      </c>
      <c r="B20" t="s">
        <v>1030</v>
      </c>
      <c r="C20" t="s">
        <v>1032</v>
      </c>
      <c r="D20" t="s">
        <v>35</v>
      </c>
      <c r="E20">
        <v>6.3</v>
      </c>
      <c r="F20">
        <v>6</v>
      </c>
      <c r="G20">
        <v>6.5</v>
      </c>
      <c r="H20">
        <v>6.2</v>
      </c>
      <c r="I20" s="17">
        <f t="shared" si="0"/>
        <v>6.1463414634146352</v>
      </c>
      <c r="J20" s="17">
        <f t="shared" si="1"/>
        <v>6.3464566929133861</v>
      </c>
      <c r="K20" s="20">
        <v>44701</v>
      </c>
      <c r="L20" t="s">
        <v>1029</v>
      </c>
      <c r="O20" t="s">
        <v>450</v>
      </c>
      <c r="P20" t="s">
        <v>450</v>
      </c>
      <c r="Q20">
        <v>5.2</v>
      </c>
      <c r="R20">
        <v>5.5</v>
      </c>
      <c r="S20">
        <v>5.3</v>
      </c>
      <c r="T20">
        <v>5.6</v>
      </c>
      <c r="U20" s="17">
        <f t="shared" si="2"/>
        <v>5.3457943925233646</v>
      </c>
      <c r="V20" s="17">
        <f t="shared" si="3"/>
        <v>5.4458715596330274</v>
      </c>
      <c r="W20" s="2">
        <v>44839</v>
      </c>
      <c r="X20" t="s">
        <v>1178</v>
      </c>
      <c r="Z20" s="17">
        <f t="shared" si="4"/>
        <v>0.80054707089127053</v>
      </c>
      <c r="AA20" s="17">
        <f t="shared" si="4"/>
        <v>0.90058513328035872</v>
      </c>
    </row>
    <row r="21" spans="1:27" x14ac:dyDescent="0.35">
      <c r="A21" s="1" t="s">
        <v>45</v>
      </c>
      <c r="B21" t="s">
        <v>1030</v>
      </c>
      <c r="C21" t="s">
        <v>1033</v>
      </c>
      <c r="D21" t="s">
        <v>35</v>
      </c>
      <c r="E21">
        <v>10.199999999999999</v>
      </c>
      <c r="F21">
        <v>9.9</v>
      </c>
      <c r="G21">
        <v>9.5</v>
      </c>
      <c r="H21">
        <v>9.5</v>
      </c>
      <c r="I21" s="17">
        <f t="shared" si="0"/>
        <v>10.047761194029849</v>
      </c>
      <c r="J21" s="17">
        <f t="shared" si="1"/>
        <v>9.5</v>
      </c>
      <c r="K21" s="20">
        <v>44701</v>
      </c>
      <c r="L21" t="s">
        <v>1029</v>
      </c>
      <c r="M21" t="s">
        <v>1044</v>
      </c>
      <c r="O21" t="s">
        <v>450</v>
      </c>
      <c r="P21" t="s">
        <v>450</v>
      </c>
      <c r="Q21">
        <v>9.8000000000000007</v>
      </c>
      <c r="R21">
        <v>10</v>
      </c>
      <c r="S21">
        <v>9.1</v>
      </c>
      <c r="T21">
        <v>9.1</v>
      </c>
      <c r="U21" s="17">
        <f t="shared" si="2"/>
        <v>9.8989898989898997</v>
      </c>
      <c r="V21" s="17">
        <f t="shared" si="3"/>
        <v>9.1</v>
      </c>
      <c r="W21" s="2">
        <v>44839</v>
      </c>
      <c r="X21" t="s">
        <v>1178</v>
      </c>
      <c r="Z21" s="17">
        <f t="shared" si="4"/>
        <v>0.14877129503994979</v>
      </c>
      <c r="AA21" s="17">
        <f t="shared" si="4"/>
        <v>0.40000000000000036</v>
      </c>
    </row>
    <row r="22" spans="1:27" x14ac:dyDescent="0.35">
      <c r="A22" s="1" t="s">
        <v>46</v>
      </c>
      <c r="B22" t="s">
        <v>1030</v>
      </c>
      <c r="C22" t="s">
        <v>1035</v>
      </c>
      <c r="D22" t="s">
        <v>35</v>
      </c>
      <c r="E22">
        <v>7.1</v>
      </c>
      <c r="F22">
        <v>7.1</v>
      </c>
      <c r="G22">
        <v>7</v>
      </c>
      <c r="H22">
        <v>7.2</v>
      </c>
      <c r="I22" s="17">
        <f t="shared" si="0"/>
        <v>7.1</v>
      </c>
      <c r="J22" s="17">
        <f t="shared" si="1"/>
        <v>7.098591549295775</v>
      </c>
      <c r="K22" s="20">
        <v>44701</v>
      </c>
      <c r="L22" t="s">
        <v>1029</v>
      </c>
      <c r="M22" t="s">
        <v>1034</v>
      </c>
      <c r="O22" t="s">
        <v>464</v>
      </c>
      <c r="P22" t="s">
        <v>450</v>
      </c>
      <c r="Q22">
        <v>6</v>
      </c>
      <c r="R22">
        <v>6.1</v>
      </c>
      <c r="S22">
        <v>6.3</v>
      </c>
      <c r="T22">
        <v>6.3</v>
      </c>
      <c r="U22" s="17">
        <f t="shared" si="2"/>
        <v>6.0495867768595035</v>
      </c>
      <c r="V22" s="17">
        <f t="shared" si="3"/>
        <v>6.3000000000000007</v>
      </c>
      <c r="W22" s="2">
        <v>44839</v>
      </c>
      <c r="X22" t="s">
        <v>1178</v>
      </c>
      <c r="Y22" t="s">
        <v>1174</v>
      </c>
      <c r="Z22" s="17">
        <f t="shared" si="4"/>
        <v>1.0504132231404961</v>
      </c>
      <c r="AA22" s="17">
        <f t="shared" si="4"/>
        <v>0.79859154929577425</v>
      </c>
    </row>
    <row r="23" spans="1:27" x14ac:dyDescent="0.35">
      <c r="A23" s="1" t="s">
        <v>47</v>
      </c>
      <c r="B23" t="s">
        <v>1030</v>
      </c>
      <c r="C23" t="s">
        <v>1036</v>
      </c>
      <c r="D23" t="s">
        <v>35</v>
      </c>
      <c r="E23">
        <v>12.5</v>
      </c>
      <c r="F23">
        <v>12.5</v>
      </c>
      <c r="G23">
        <v>12.5</v>
      </c>
      <c r="H23">
        <v>12.6</v>
      </c>
      <c r="I23" s="17">
        <f t="shared" si="0"/>
        <v>12.5</v>
      </c>
      <c r="J23" s="17">
        <f t="shared" si="1"/>
        <v>12.549800796812749</v>
      </c>
      <c r="K23" s="20">
        <v>44701</v>
      </c>
      <c r="L23" t="s">
        <v>1029</v>
      </c>
      <c r="O23" t="s">
        <v>450</v>
      </c>
      <c r="P23" t="s">
        <v>450</v>
      </c>
      <c r="Q23">
        <v>11.7</v>
      </c>
      <c r="R23">
        <v>11.5</v>
      </c>
      <c r="S23">
        <v>12.1</v>
      </c>
      <c r="T23">
        <v>11.9</v>
      </c>
      <c r="U23" s="17">
        <f t="shared" si="2"/>
        <v>11.599137931034482</v>
      </c>
      <c r="V23" s="17">
        <f t="shared" si="3"/>
        <v>11.999166666666667</v>
      </c>
      <c r="W23" s="2">
        <v>44839</v>
      </c>
      <c r="X23" t="s">
        <v>1178</v>
      </c>
      <c r="Z23" s="17">
        <f t="shared" si="4"/>
        <v>0.90086206896551779</v>
      </c>
      <c r="AA23" s="17">
        <f t="shared" si="4"/>
        <v>0.55063413014608109</v>
      </c>
    </row>
    <row r="24" spans="1:27" x14ac:dyDescent="0.35">
      <c r="A24" s="1" t="s">
        <v>48</v>
      </c>
      <c r="B24" t="s">
        <v>1030</v>
      </c>
      <c r="C24" t="s">
        <v>1037</v>
      </c>
      <c r="D24" t="s">
        <v>35</v>
      </c>
      <c r="E24">
        <v>8.6999999999999993</v>
      </c>
      <c r="F24">
        <v>8.6</v>
      </c>
      <c r="G24">
        <v>8.8000000000000007</v>
      </c>
      <c r="H24">
        <v>8.6999999999999993</v>
      </c>
      <c r="I24" s="17">
        <f t="shared" si="0"/>
        <v>8.6497109826589593</v>
      </c>
      <c r="J24" s="17">
        <f t="shared" si="1"/>
        <v>8.7497142857142851</v>
      </c>
      <c r="K24" s="20">
        <v>44701</v>
      </c>
      <c r="L24" t="s">
        <v>1029</v>
      </c>
      <c r="M24" t="s">
        <v>1034</v>
      </c>
      <c r="O24" t="s">
        <v>450</v>
      </c>
      <c r="P24" t="s">
        <v>450</v>
      </c>
      <c r="Q24">
        <v>8.5</v>
      </c>
      <c r="R24">
        <v>8.5</v>
      </c>
      <c r="S24">
        <v>8.5</v>
      </c>
      <c r="T24">
        <v>8.6</v>
      </c>
      <c r="U24" s="17">
        <f t="shared" si="2"/>
        <v>8.5</v>
      </c>
      <c r="V24" s="17">
        <f t="shared" si="3"/>
        <v>8.5497076023391809</v>
      </c>
      <c r="W24" s="2">
        <v>44839</v>
      </c>
      <c r="X24" t="s">
        <v>1178</v>
      </c>
      <c r="Z24" s="17">
        <f t="shared" si="4"/>
        <v>0.14971098265895932</v>
      </c>
      <c r="AA24" s="17">
        <f t="shared" si="4"/>
        <v>0.20000668337510419</v>
      </c>
    </row>
    <row r="25" spans="1:27" x14ac:dyDescent="0.35">
      <c r="A25" s="1" t="s">
        <v>49</v>
      </c>
      <c r="B25" t="s">
        <v>1030</v>
      </c>
      <c r="C25" t="s">
        <v>1038</v>
      </c>
      <c r="D25" t="s">
        <v>35</v>
      </c>
      <c r="E25">
        <v>12</v>
      </c>
      <c r="F25">
        <v>11.9</v>
      </c>
      <c r="G25">
        <v>11.8</v>
      </c>
      <c r="H25">
        <v>11.8</v>
      </c>
      <c r="I25" s="17">
        <f t="shared" si="0"/>
        <v>11.94979079497908</v>
      </c>
      <c r="J25" s="17">
        <f t="shared" si="1"/>
        <v>11.8</v>
      </c>
      <c r="K25" s="20">
        <v>44701</v>
      </c>
      <c r="L25" t="s">
        <v>1029</v>
      </c>
      <c r="O25" t="s">
        <v>450</v>
      </c>
      <c r="P25" t="s">
        <v>450</v>
      </c>
      <c r="Q25">
        <v>11.5</v>
      </c>
      <c r="R25">
        <v>11.5</v>
      </c>
      <c r="S25">
        <v>11.5</v>
      </c>
      <c r="T25">
        <v>11.5</v>
      </c>
      <c r="U25" s="17">
        <f t="shared" si="2"/>
        <v>11.5</v>
      </c>
      <c r="V25" s="17">
        <f t="shared" si="3"/>
        <v>11.5</v>
      </c>
      <c r="W25" s="2">
        <v>44839</v>
      </c>
      <c r="X25" t="s">
        <v>1178</v>
      </c>
      <c r="Z25" s="17">
        <f t="shared" si="4"/>
        <v>0.44979079497908003</v>
      </c>
      <c r="AA25" s="17">
        <f t="shared" si="4"/>
        <v>0.30000000000000071</v>
      </c>
    </row>
    <row r="26" spans="1:27" x14ac:dyDescent="0.35">
      <c r="A26" s="1" t="s">
        <v>50</v>
      </c>
      <c r="B26" t="s">
        <v>1030</v>
      </c>
      <c r="C26" t="s">
        <v>1039</v>
      </c>
      <c r="D26" t="s">
        <v>35</v>
      </c>
      <c r="E26">
        <v>8.5</v>
      </c>
      <c r="F26">
        <v>8.5</v>
      </c>
      <c r="G26">
        <v>8.5</v>
      </c>
      <c r="H26">
        <v>8.5</v>
      </c>
      <c r="I26" s="17">
        <f t="shared" si="0"/>
        <v>8.5</v>
      </c>
      <c r="J26" s="17">
        <f t="shared" si="1"/>
        <v>8.5</v>
      </c>
      <c r="K26" s="20">
        <v>44701</v>
      </c>
      <c r="L26" t="s">
        <v>1029</v>
      </c>
      <c r="O26" t="s">
        <v>443</v>
      </c>
      <c r="P26" t="s">
        <v>443</v>
      </c>
      <c r="Q26">
        <v>6.9</v>
      </c>
      <c r="R26">
        <v>7.2</v>
      </c>
      <c r="S26">
        <v>7.4</v>
      </c>
      <c r="T26">
        <v>7.4</v>
      </c>
      <c r="U26" s="17">
        <f t="shared" si="2"/>
        <v>7.0468085106382965</v>
      </c>
      <c r="V26" s="17">
        <f t="shared" si="3"/>
        <v>7.4000000000000012</v>
      </c>
      <c r="W26" s="2">
        <v>44839</v>
      </c>
      <c r="X26" t="s">
        <v>1178</v>
      </c>
      <c r="Y26" t="s">
        <v>1174</v>
      </c>
      <c r="Z26" s="17">
        <f t="shared" si="4"/>
        <v>1.4531914893617035</v>
      </c>
      <c r="AA26" s="17">
        <f t="shared" si="4"/>
        <v>1.0999999999999988</v>
      </c>
    </row>
    <row r="27" spans="1:27" x14ac:dyDescent="0.35">
      <c r="A27" s="1" t="s">
        <v>36</v>
      </c>
      <c r="B27" t="s">
        <v>1030</v>
      </c>
      <c r="C27" t="s">
        <v>1040</v>
      </c>
      <c r="D27" t="s">
        <v>35</v>
      </c>
      <c r="E27">
        <v>10.199999999999999</v>
      </c>
      <c r="F27">
        <v>10.199999999999999</v>
      </c>
      <c r="G27">
        <v>10</v>
      </c>
      <c r="H27">
        <v>9.8000000000000007</v>
      </c>
      <c r="I27" s="17">
        <f t="shared" si="0"/>
        <v>10.199999999999999</v>
      </c>
      <c r="J27" s="17">
        <f t="shared" si="1"/>
        <v>9.8989898989898997</v>
      </c>
      <c r="K27" s="20">
        <v>44701</v>
      </c>
      <c r="L27" t="s">
        <v>1029</v>
      </c>
      <c r="M27" t="s">
        <v>1034</v>
      </c>
      <c r="O27" t="s">
        <v>454</v>
      </c>
      <c r="P27" t="s">
        <v>454</v>
      </c>
      <c r="Q27" s="26">
        <v>10</v>
      </c>
      <c r="R27" s="26">
        <v>10</v>
      </c>
      <c r="S27" s="26">
        <v>9.1</v>
      </c>
      <c r="T27" s="26">
        <v>9</v>
      </c>
      <c r="U27" s="17">
        <f t="shared" si="2"/>
        <v>10</v>
      </c>
      <c r="V27" s="17">
        <f t="shared" si="3"/>
        <v>9.0497237569060776</v>
      </c>
      <c r="W27" s="2">
        <v>44839</v>
      </c>
      <c r="X27" t="s">
        <v>1178</v>
      </c>
      <c r="Y27" t="s">
        <v>1179</v>
      </c>
      <c r="Z27" s="28">
        <f t="shared" si="4"/>
        <v>0.19999999999999929</v>
      </c>
      <c r="AA27" s="28">
        <f t="shared" si="4"/>
        <v>0.84926614208382212</v>
      </c>
    </row>
    <row r="28" spans="1:27" x14ac:dyDescent="0.35">
      <c r="A28" s="1" t="s">
        <v>37</v>
      </c>
      <c r="B28" t="s">
        <v>1030</v>
      </c>
      <c r="C28" t="s">
        <v>1041</v>
      </c>
      <c r="D28" t="s">
        <v>35</v>
      </c>
      <c r="E28">
        <v>10.199999999999999</v>
      </c>
      <c r="F28">
        <v>10.1</v>
      </c>
      <c r="G28">
        <v>10.3</v>
      </c>
      <c r="H28">
        <v>10.1</v>
      </c>
      <c r="I28" s="17">
        <f t="shared" si="0"/>
        <v>10.14975369458128</v>
      </c>
      <c r="J28" s="17">
        <f t="shared" si="1"/>
        <v>10.199019607843137</v>
      </c>
      <c r="K28" s="20">
        <v>44701</v>
      </c>
      <c r="L28" t="s">
        <v>1029</v>
      </c>
      <c r="M28" t="s">
        <v>1049</v>
      </c>
      <c r="O28" t="s">
        <v>450</v>
      </c>
      <c r="P28" t="s">
        <v>450</v>
      </c>
      <c r="Q28">
        <v>10.1</v>
      </c>
      <c r="R28">
        <v>10.4</v>
      </c>
      <c r="S28">
        <v>10.199999999999999</v>
      </c>
      <c r="T28">
        <v>10.1</v>
      </c>
      <c r="U28" s="17">
        <f t="shared" si="2"/>
        <v>10.247804878048781</v>
      </c>
      <c r="V28" s="17">
        <f t="shared" si="3"/>
        <v>10.14975369458128</v>
      </c>
      <c r="W28" s="2">
        <v>44839</v>
      </c>
      <c r="X28" t="s">
        <v>1178</v>
      </c>
      <c r="Z28" s="17">
        <f t="shared" si="4"/>
        <v>-9.8051183467500636E-2</v>
      </c>
      <c r="AA28" s="17">
        <f t="shared" si="4"/>
        <v>4.9265913261857364E-2</v>
      </c>
    </row>
    <row r="29" spans="1:27" x14ac:dyDescent="0.35">
      <c r="A29" s="1" t="s">
        <v>38</v>
      </c>
      <c r="B29" t="s">
        <v>1030</v>
      </c>
      <c r="C29" t="s">
        <v>1043</v>
      </c>
      <c r="D29" t="s">
        <v>35</v>
      </c>
      <c r="E29">
        <v>8.9</v>
      </c>
      <c r="F29">
        <v>8.8000000000000007</v>
      </c>
      <c r="G29">
        <v>9.1999999999999993</v>
      </c>
      <c r="H29">
        <v>9</v>
      </c>
      <c r="I29" s="17">
        <f t="shared" si="0"/>
        <v>8.8497175141242934</v>
      </c>
      <c r="J29" s="17">
        <f t="shared" si="1"/>
        <v>9.0989010989010985</v>
      </c>
      <c r="K29" s="20">
        <v>44701</v>
      </c>
      <c r="L29" t="s">
        <v>1029</v>
      </c>
      <c r="M29" t="s">
        <v>1034</v>
      </c>
      <c r="O29" t="s">
        <v>450</v>
      </c>
      <c r="P29" t="s">
        <v>464</v>
      </c>
      <c r="Q29">
        <v>8.1</v>
      </c>
      <c r="R29">
        <v>8.1999999999999993</v>
      </c>
      <c r="S29">
        <v>8</v>
      </c>
      <c r="T29">
        <v>8.1999999999999993</v>
      </c>
      <c r="U29" s="17">
        <f t="shared" si="2"/>
        <v>8.1496932515337424</v>
      </c>
      <c r="V29" s="17">
        <f t="shared" si="3"/>
        <v>8.0987654320987659</v>
      </c>
      <c r="W29" s="2">
        <v>44839</v>
      </c>
      <c r="X29" t="s">
        <v>1178</v>
      </c>
      <c r="Z29" s="17">
        <f t="shared" si="4"/>
        <v>0.70002426259055106</v>
      </c>
      <c r="AA29" s="17">
        <f t="shared" si="4"/>
        <v>1.0001356668023327</v>
      </c>
    </row>
    <row r="30" spans="1:27" x14ac:dyDescent="0.35">
      <c r="A30" s="1" t="s">
        <v>39</v>
      </c>
      <c r="B30" t="s">
        <v>1030</v>
      </c>
      <c r="C30" t="s">
        <v>1045</v>
      </c>
      <c r="D30" t="s">
        <v>35</v>
      </c>
      <c r="E30">
        <v>9.1999999999999993</v>
      </c>
      <c r="F30">
        <v>9</v>
      </c>
      <c r="G30">
        <v>9.3000000000000007</v>
      </c>
      <c r="H30">
        <v>9.1</v>
      </c>
      <c r="I30" s="17">
        <f t="shared" si="0"/>
        <v>9.0989010989010985</v>
      </c>
      <c r="J30" s="17">
        <f t="shared" si="1"/>
        <v>9.198913043478262</v>
      </c>
      <c r="K30" s="20">
        <v>44701</v>
      </c>
      <c r="L30" t="s">
        <v>1029</v>
      </c>
      <c r="M30" t="s">
        <v>1044</v>
      </c>
      <c r="O30" t="s">
        <v>464</v>
      </c>
      <c r="P30" t="s">
        <v>464</v>
      </c>
      <c r="Q30">
        <v>7.2</v>
      </c>
      <c r="R30">
        <v>7.2</v>
      </c>
      <c r="S30">
        <v>7</v>
      </c>
      <c r="T30">
        <v>7</v>
      </c>
      <c r="U30" s="17">
        <f t="shared" si="2"/>
        <v>7.1999999999999993</v>
      </c>
      <c r="V30" s="17">
        <f t="shared" si="3"/>
        <v>7</v>
      </c>
      <c r="W30" s="2">
        <v>44839</v>
      </c>
      <c r="X30" t="s">
        <v>1178</v>
      </c>
      <c r="Z30" s="17">
        <f t="shared" si="4"/>
        <v>1.8989010989010993</v>
      </c>
      <c r="AA30" s="17">
        <f t="shared" si="4"/>
        <v>2.198913043478262</v>
      </c>
    </row>
    <row r="31" spans="1:27" x14ac:dyDescent="0.35">
      <c r="A31" s="1" t="s">
        <v>40</v>
      </c>
      <c r="B31" t="s">
        <v>1030</v>
      </c>
      <c r="C31" t="s">
        <v>1046</v>
      </c>
      <c r="D31" t="s">
        <v>35</v>
      </c>
      <c r="E31">
        <v>12.3</v>
      </c>
      <c r="F31">
        <v>11.9</v>
      </c>
      <c r="G31">
        <v>12.2</v>
      </c>
      <c r="H31">
        <v>12.1</v>
      </c>
      <c r="I31" s="17">
        <f t="shared" si="0"/>
        <v>12.096694214876035</v>
      </c>
      <c r="J31" s="17">
        <f t="shared" si="1"/>
        <v>12.149794238683127</v>
      </c>
      <c r="K31" s="20">
        <v>44701</v>
      </c>
      <c r="L31" t="s">
        <v>1029</v>
      </c>
      <c r="O31" t="s">
        <v>464</v>
      </c>
      <c r="P31" t="s">
        <v>450</v>
      </c>
      <c r="Q31">
        <v>10.1</v>
      </c>
      <c r="R31">
        <v>10.5</v>
      </c>
      <c r="S31">
        <v>10.5</v>
      </c>
      <c r="T31">
        <v>10.6</v>
      </c>
      <c r="U31" s="17">
        <f t="shared" si="2"/>
        <v>10.296116504854369</v>
      </c>
      <c r="V31" s="17">
        <f t="shared" si="3"/>
        <v>10.549763033175356</v>
      </c>
      <c r="W31" s="2">
        <v>44839</v>
      </c>
      <c r="X31" t="s">
        <v>1178</v>
      </c>
      <c r="Z31" s="17">
        <f t="shared" si="4"/>
        <v>1.8005777100216651</v>
      </c>
      <c r="AA31" s="17">
        <f t="shared" si="4"/>
        <v>1.6000312055077703</v>
      </c>
    </row>
    <row r="32" spans="1:27" x14ac:dyDescent="0.35">
      <c r="A32" s="1" t="s">
        <v>41</v>
      </c>
      <c r="B32" t="s">
        <v>1030</v>
      </c>
      <c r="C32" t="s">
        <v>1047</v>
      </c>
      <c r="D32" t="s">
        <v>35</v>
      </c>
      <c r="E32">
        <v>8</v>
      </c>
      <c r="F32">
        <v>7.8</v>
      </c>
      <c r="G32">
        <v>8.5</v>
      </c>
      <c r="H32">
        <v>8.1999999999999993</v>
      </c>
      <c r="I32" s="17">
        <f t="shared" si="0"/>
        <v>7.8987341772151902</v>
      </c>
      <c r="J32" s="17">
        <f t="shared" si="1"/>
        <v>8.3473053892215567</v>
      </c>
      <c r="K32" s="20">
        <v>44701</v>
      </c>
      <c r="L32" t="s">
        <v>1029</v>
      </c>
      <c r="M32" t="s">
        <v>1050</v>
      </c>
      <c r="O32" t="s">
        <v>446</v>
      </c>
      <c r="P32" t="s">
        <v>464</v>
      </c>
      <c r="Q32" s="26">
        <v>7.8</v>
      </c>
      <c r="R32" s="26">
        <v>8.1</v>
      </c>
      <c r="S32">
        <v>8.1</v>
      </c>
      <c r="T32">
        <v>8.1999999999999993</v>
      </c>
      <c r="U32" s="17">
        <f t="shared" si="2"/>
        <v>7.9471698113207534</v>
      </c>
      <c r="V32" s="17">
        <f t="shared" si="3"/>
        <v>8.1496932515337424</v>
      </c>
      <c r="W32" s="2">
        <v>44839</v>
      </c>
      <c r="X32" t="s">
        <v>1178</v>
      </c>
      <c r="Y32" t="s">
        <v>1180</v>
      </c>
      <c r="Z32" s="17">
        <f t="shared" si="4"/>
        <v>-4.8435634105563175E-2</v>
      </c>
      <c r="AA32" s="17">
        <f t="shared" si="4"/>
        <v>0.19761213768781438</v>
      </c>
    </row>
    <row r="33" spans="1:27" x14ac:dyDescent="0.35">
      <c r="A33" s="1" t="s">
        <v>42</v>
      </c>
      <c r="B33" t="s">
        <v>1030</v>
      </c>
      <c r="C33" t="s">
        <v>1048</v>
      </c>
      <c r="D33" t="s">
        <v>35</v>
      </c>
      <c r="E33">
        <v>8.1999999999999993</v>
      </c>
      <c r="F33">
        <v>8</v>
      </c>
      <c r="G33">
        <v>7.9</v>
      </c>
      <c r="H33">
        <v>7.9</v>
      </c>
      <c r="I33" s="17">
        <f t="shared" si="0"/>
        <v>8.0987654320987659</v>
      </c>
      <c r="J33" s="17">
        <f t="shared" si="1"/>
        <v>7.9000000000000012</v>
      </c>
      <c r="K33" s="20">
        <v>44701</v>
      </c>
      <c r="L33" t="s">
        <v>1029</v>
      </c>
      <c r="O33" t="s">
        <v>450</v>
      </c>
      <c r="P33" t="s">
        <v>450</v>
      </c>
      <c r="Q33">
        <v>6.9</v>
      </c>
      <c r="R33">
        <v>7</v>
      </c>
      <c r="S33">
        <v>6.5</v>
      </c>
      <c r="T33">
        <v>6.9</v>
      </c>
      <c r="U33" s="17">
        <f t="shared" si="2"/>
        <v>6.9496402877697836</v>
      </c>
      <c r="V33" s="17">
        <f t="shared" si="3"/>
        <v>6.6940298507462686</v>
      </c>
      <c r="W33" s="2">
        <v>44839</v>
      </c>
      <c r="X33" t="s">
        <v>1178</v>
      </c>
      <c r="Z33" s="17">
        <f t="shared" si="4"/>
        <v>1.1491251443289823</v>
      </c>
      <c r="AA33" s="17">
        <f t="shared" si="4"/>
        <v>1.2059701492537327</v>
      </c>
    </row>
    <row r="34" spans="1:27" x14ac:dyDescent="0.35">
      <c r="A34" s="1" t="s">
        <v>51</v>
      </c>
      <c r="B34" t="s">
        <v>1032</v>
      </c>
      <c r="C34" t="s">
        <v>1028</v>
      </c>
      <c r="D34" t="s">
        <v>18</v>
      </c>
      <c r="E34">
        <v>10.8</v>
      </c>
      <c r="F34">
        <v>10.9</v>
      </c>
      <c r="G34">
        <v>11.1</v>
      </c>
      <c r="H34">
        <v>11.2</v>
      </c>
      <c r="I34" s="17">
        <f t="shared" si="0"/>
        <v>10.849769585253458</v>
      </c>
      <c r="J34" s="17">
        <f t="shared" si="1"/>
        <v>11.149775784753363</v>
      </c>
      <c r="K34" s="20">
        <v>44701</v>
      </c>
      <c r="L34" t="s">
        <v>1029</v>
      </c>
      <c r="M34" t="s">
        <v>1034</v>
      </c>
      <c r="O34" t="s">
        <v>450</v>
      </c>
      <c r="P34" t="s">
        <v>450</v>
      </c>
      <c r="Q34">
        <v>10.4</v>
      </c>
      <c r="R34">
        <v>10.199999999999999</v>
      </c>
      <c r="S34">
        <v>10.8</v>
      </c>
      <c r="T34">
        <v>10.9</v>
      </c>
      <c r="U34" s="17">
        <f t="shared" si="2"/>
        <v>10.299029126213592</v>
      </c>
      <c r="V34" s="17">
        <f t="shared" si="3"/>
        <v>10.849769585253458</v>
      </c>
      <c r="W34" s="2">
        <v>44839</v>
      </c>
      <c r="X34" t="s">
        <v>1178</v>
      </c>
      <c r="Z34" s="17">
        <f t="shared" si="4"/>
        <v>0.55074045903986679</v>
      </c>
      <c r="AA34" s="17">
        <f t="shared" si="4"/>
        <v>0.30000619949990437</v>
      </c>
    </row>
    <row r="35" spans="1:27" x14ac:dyDescent="0.35">
      <c r="A35" s="1" t="s">
        <v>59</v>
      </c>
      <c r="B35" t="s">
        <v>1032</v>
      </c>
      <c r="C35" t="s">
        <v>1030</v>
      </c>
      <c r="D35" t="s">
        <v>18</v>
      </c>
      <c r="E35">
        <v>15.5</v>
      </c>
      <c r="F35">
        <v>15.4</v>
      </c>
      <c r="G35">
        <v>15.2</v>
      </c>
      <c r="H35">
        <v>15.3</v>
      </c>
      <c r="I35" s="17">
        <f t="shared" si="0"/>
        <v>15.449838187702266</v>
      </c>
      <c r="J35" s="17">
        <f t="shared" si="1"/>
        <v>15.249836065573771</v>
      </c>
      <c r="K35" s="20">
        <v>44701</v>
      </c>
      <c r="L35" t="s">
        <v>1029</v>
      </c>
      <c r="M35" t="s">
        <v>1051</v>
      </c>
      <c r="O35" t="s">
        <v>464</v>
      </c>
      <c r="P35" t="s">
        <v>464</v>
      </c>
      <c r="Q35">
        <v>14.5</v>
      </c>
      <c r="R35">
        <v>14.2</v>
      </c>
      <c r="S35">
        <v>13.9</v>
      </c>
      <c r="T35">
        <v>13.8</v>
      </c>
      <c r="U35" s="17">
        <f t="shared" si="2"/>
        <v>14.34843205574913</v>
      </c>
      <c r="V35" s="17">
        <f t="shared" si="3"/>
        <v>13.849819494584839</v>
      </c>
      <c r="W35" s="2">
        <v>44839</v>
      </c>
      <c r="X35" t="s">
        <v>1178</v>
      </c>
      <c r="Z35" s="17">
        <f t="shared" si="4"/>
        <v>1.1014061319531354</v>
      </c>
      <c r="AA35" s="17">
        <f t="shared" si="4"/>
        <v>1.4000165709889316</v>
      </c>
    </row>
    <row r="36" spans="1:27" x14ac:dyDescent="0.35">
      <c r="A36" s="1" t="s">
        <v>60</v>
      </c>
      <c r="B36" t="s">
        <v>1032</v>
      </c>
      <c r="C36" t="s">
        <v>1032</v>
      </c>
      <c r="D36" t="s">
        <v>18</v>
      </c>
      <c r="E36">
        <v>9.6</v>
      </c>
      <c r="F36">
        <v>9.6999999999999993</v>
      </c>
      <c r="G36">
        <v>9.5</v>
      </c>
      <c r="H36">
        <v>9.6</v>
      </c>
      <c r="I36" s="17">
        <f t="shared" si="0"/>
        <v>9.6497409326424872</v>
      </c>
      <c r="J36" s="17">
        <f t="shared" si="1"/>
        <v>9.5497382198952874</v>
      </c>
      <c r="K36" s="20">
        <v>44701</v>
      </c>
      <c r="L36" t="s">
        <v>1029</v>
      </c>
      <c r="M36" t="s">
        <v>1034</v>
      </c>
      <c r="O36" t="s">
        <v>446</v>
      </c>
      <c r="P36" t="s">
        <v>450</v>
      </c>
      <c r="Q36">
        <v>8.9</v>
      </c>
      <c r="R36">
        <v>9</v>
      </c>
      <c r="S36">
        <v>9.3000000000000007</v>
      </c>
      <c r="T36">
        <v>9.1999999999999993</v>
      </c>
      <c r="U36" s="17">
        <f t="shared" si="2"/>
        <v>8.949720670391061</v>
      </c>
      <c r="V36" s="17">
        <f t="shared" si="3"/>
        <v>9.2497297297297294</v>
      </c>
      <c r="W36" s="2">
        <v>44839</v>
      </c>
      <c r="X36" t="s">
        <v>1178</v>
      </c>
      <c r="Z36" s="17">
        <f t="shared" si="4"/>
        <v>0.70002026225142622</v>
      </c>
      <c r="AA36" s="17">
        <f t="shared" si="4"/>
        <v>0.30000849016555797</v>
      </c>
    </row>
    <row r="37" spans="1:27" x14ac:dyDescent="0.35">
      <c r="A37" s="1" t="s">
        <v>61</v>
      </c>
      <c r="B37" t="s">
        <v>1032</v>
      </c>
      <c r="C37" t="s">
        <v>1033</v>
      </c>
      <c r="D37" t="s">
        <v>18</v>
      </c>
      <c r="E37">
        <v>10</v>
      </c>
      <c r="F37">
        <v>9.6999999999999993</v>
      </c>
      <c r="G37">
        <v>10</v>
      </c>
      <c r="H37">
        <v>9.8000000000000007</v>
      </c>
      <c r="I37" s="17">
        <f t="shared" si="0"/>
        <v>9.8477157360406089</v>
      </c>
      <c r="J37" s="17">
        <f t="shared" si="1"/>
        <v>9.8989898989898997</v>
      </c>
      <c r="K37" s="20">
        <v>44701</v>
      </c>
      <c r="L37" t="s">
        <v>1029</v>
      </c>
      <c r="O37" t="s">
        <v>446</v>
      </c>
      <c r="P37" t="s">
        <v>446</v>
      </c>
      <c r="Q37">
        <v>9.5</v>
      </c>
      <c r="R37">
        <v>9.8000000000000007</v>
      </c>
      <c r="S37">
        <v>9.1</v>
      </c>
      <c r="T37">
        <v>9.1</v>
      </c>
      <c r="U37" s="17">
        <f t="shared" si="2"/>
        <v>9.6476683937823839</v>
      </c>
      <c r="V37" s="17">
        <f t="shared" si="3"/>
        <v>9.1</v>
      </c>
      <c r="W37" s="2">
        <v>44839</v>
      </c>
      <c r="X37" t="s">
        <v>1178</v>
      </c>
      <c r="Z37" s="17">
        <f t="shared" si="4"/>
        <v>0.20004734225822496</v>
      </c>
      <c r="AA37" s="17">
        <f t="shared" si="4"/>
        <v>0.79898989898990003</v>
      </c>
    </row>
    <row r="38" spans="1:27" x14ac:dyDescent="0.35">
      <c r="A38" s="1" t="s">
        <v>62</v>
      </c>
      <c r="B38" t="s">
        <v>1032</v>
      </c>
      <c r="C38" t="s">
        <v>1035</v>
      </c>
      <c r="D38" t="s">
        <v>18</v>
      </c>
      <c r="E38">
        <v>12.2</v>
      </c>
      <c r="F38">
        <v>12.3</v>
      </c>
      <c r="G38">
        <v>12.1</v>
      </c>
      <c r="H38">
        <v>12</v>
      </c>
      <c r="I38" s="17">
        <f t="shared" si="0"/>
        <v>12.249795918367347</v>
      </c>
      <c r="J38" s="17">
        <f t="shared" si="1"/>
        <v>12.049792531120334</v>
      </c>
      <c r="K38" s="20">
        <v>44701</v>
      </c>
      <c r="L38" t="s">
        <v>1029</v>
      </c>
      <c r="M38" t="s">
        <v>1034</v>
      </c>
      <c r="O38" t="s">
        <v>464</v>
      </c>
      <c r="P38" t="s">
        <v>464</v>
      </c>
      <c r="Q38">
        <v>11.5</v>
      </c>
      <c r="R38">
        <v>11.8</v>
      </c>
      <c r="S38">
        <v>11.4</v>
      </c>
      <c r="T38">
        <v>11.5</v>
      </c>
      <c r="U38" s="17">
        <f t="shared" si="2"/>
        <v>11.648068669527897</v>
      </c>
      <c r="V38" s="17">
        <f t="shared" si="3"/>
        <v>11.449781659388647</v>
      </c>
      <c r="W38" s="2">
        <v>44839</v>
      </c>
      <c r="X38" t="s">
        <v>1178</v>
      </c>
      <c r="Z38" s="17">
        <f t="shared" si="4"/>
        <v>0.60172724883945072</v>
      </c>
      <c r="AA38" s="17">
        <f t="shared" si="4"/>
        <v>0.60001087173168699</v>
      </c>
    </row>
    <row r="39" spans="1:27" x14ac:dyDescent="0.35">
      <c r="A39" s="1" t="s">
        <v>63</v>
      </c>
      <c r="B39" t="s">
        <v>1032</v>
      </c>
      <c r="C39" t="s">
        <v>1036</v>
      </c>
      <c r="D39" t="s">
        <v>18</v>
      </c>
      <c r="E39">
        <v>11.7</v>
      </c>
      <c r="F39">
        <v>11.6</v>
      </c>
      <c r="G39">
        <v>12.2</v>
      </c>
      <c r="H39">
        <v>12.1</v>
      </c>
      <c r="I39" s="17">
        <f t="shared" si="0"/>
        <v>11.649785407725322</v>
      </c>
      <c r="J39" s="17">
        <f t="shared" si="1"/>
        <v>12.149794238683127</v>
      </c>
      <c r="K39" s="20">
        <v>44701</v>
      </c>
      <c r="L39" t="s">
        <v>1029</v>
      </c>
      <c r="O39" t="s">
        <v>464</v>
      </c>
      <c r="P39" t="s">
        <v>464</v>
      </c>
      <c r="Q39">
        <v>12</v>
      </c>
      <c r="R39">
        <v>12.2</v>
      </c>
      <c r="S39">
        <v>12.1</v>
      </c>
      <c r="T39">
        <v>12.2</v>
      </c>
      <c r="U39" s="17">
        <f t="shared" si="2"/>
        <v>12.099173553719007</v>
      </c>
      <c r="V39" s="17">
        <f t="shared" si="3"/>
        <v>12.149794238683127</v>
      </c>
      <c r="W39" s="2">
        <v>44839</v>
      </c>
      <c r="X39" t="s">
        <v>1178</v>
      </c>
      <c r="Z39" s="17">
        <f t="shared" si="4"/>
        <v>-0.44938814599368548</v>
      </c>
      <c r="AA39" s="17">
        <f t="shared" si="4"/>
        <v>0</v>
      </c>
    </row>
    <row r="40" spans="1:27" x14ac:dyDescent="0.35">
      <c r="A40" s="1" t="s">
        <v>64</v>
      </c>
      <c r="B40" t="s">
        <v>1032</v>
      </c>
      <c r="C40" t="s">
        <v>1037</v>
      </c>
      <c r="D40" t="s">
        <v>18</v>
      </c>
      <c r="E40">
        <v>11.5</v>
      </c>
      <c r="F40">
        <v>11.4</v>
      </c>
      <c r="G40">
        <v>11.2</v>
      </c>
      <c r="H40">
        <v>11.1</v>
      </c>
      <c r="I40" s="17">
        <f t="shared" si="0"/>
        <v>11.449781659388647</v>
      </c>
      <c r="J40" s="17">
        <f t="shared" si="1"/>
        <v>11.149775784753363</v>
      </c>
      <c r="K40" s="20">
        <v>44701</v>
      </c>
      <c r="L40" t="s">
        <v>1029</v>
      </c>
      <c r="O40" t="s">
        <v>464</v>
      </c>
      <c r="P40" t="s">
        <v>443</v>
      </c>
      <c r="Q40">
        <v>11.5</v>
      </c>
      <c r="R40">
        <v>11.5</v>
      </c>
      <c r="S40">
        <v>10.199999999999999</v>
      </c>
      <c r="T40">
        <v>10.199999999999999</v>
      </c>
      <c r="U40" s="17">
        <f t="shared" si="2"/>
        <v>11.5</v>
      </c>
      <c r="V40" s="17">
        <f t="shared" si="3"/>
        <v>10.199999999999999</v>
      </c>
      <c r="W40" s="2">
        <v>44839</v>
      </c>
      <c r="X40" t="s">
        <v>1178</v>
      </c>
      <c r="Y40" t="s">
        <v>1181</v>
      </c>
      <c r="Z40" s="17">
        <f t="shared" si="4"/>
        <v>-5.021834061135344E-2</v>
      </c>
      <c r="AA40" s="17">
        <f t="shared" si="4"/>
        <v>0.94977578475336344</v>
      </c>
    </row>
    <row r="41" spans="1:27" x14ac:dyDescent="0.35">
      <c r="A41" s="1" t="s">
        <v>65</v>
      </c>
      <c r="B41" t="s">
        <v>1032</v>
      </c>
      <c r="C41" t="s">
        <v>1038</v>
      </c>
      <c r="D41" t="s">
        <v>18</v>
      </c>
      <c r="E41">
        <v>10.4</v>
      </c>
      <c r="F41">
        <v>10.199999999999999</v>
      </c>
      <c r="G41">
        <v>10.199999999999999</v>
      </c>
      <c r="H41">
        <v>9.9</v>
      </c>
      <c r="I41" s="17">
        <f t="shared" si="0"/>
        <v>10.299029126213592</v>
      </c>
      <c r="J41" s="17">
        <f t="shared" si="1"/>
        <v>10.047761194029849</v>
      </c>
      <c r="K41" s="20">
        <v>44701</v>
      </c>
      <c r="L41" t="s">
        <v>1029</v>
      </c>
      <c r="O41" t="s">
        <v>446</v>
      </c>
      <c r="P41" t="s">
        <v>464</v>
      </c>
      <c r="Q41">
        <v>10</v>
      </c>
      <c r="R41">
        <v>10</v>
      </c>
      <c r="S41">
        <v>9.1999999999999993</v>
      </c>
      <c r="T41">
        <v>9.4</v>
      </c>
      <c r="U41" s="17">
        <f t="shared" si="2"/>
        <v>10</v>
      </c>
      <c r="V41" s="17">
        <f t="shared" si="3"/>
        <v>9.2989247311827938</v>
      </c>
      <c r="W41" s="2">
        <v>44839</v>
      </c>
      <c r="X41" t="s">
        <v>1178</v>
      </c>
      <c r="Z41" s="17">
        <f t="shared" si="4"/>
        <v>0.29902912621359157</v>
      </c>
      <c r="AA41" s="17">
        <f t="shared" si="4"/>
        <v>0.74883646284705563</v>
      </c>
    </row>
    <row r="42" spans="1:27" x14ac:dyDescent="0.35">
      <c r="A42" s="1" t="s">
        <v>66</v>
      </c>
      <c r="B42" t="s">
        <v>1032</v>
      </c>
      <c r="C42" t="s">
        <v>1039</v>
      </c>
      <c r="D42" t="s">
        <v>18</v>
      </c>
      <c r="E42">
        <v>11.3</v>
      </c>
      <c r="F42">
        <v>11</v>
      </c>
      <c r="G42">
        <v>10.8</v>
      </c>
      <c r="H42">
        <v>10.8</v>
      </c>
      <c r="I42" s="17">
        <f t="shared" si="0"/>
        <v>11.147982062780269</v>
      </c>
      <c r="J42" s="17">
        <f t="shared" si="1"/>
        <v>10.8</v>
      </c>
      <c r="K42" s="20">
        <v>44701</v>
      </c>
      <c r="L42" t="s">
        <v>1029</v>
      </c>
      <c r="M42" t="s">
        <v>1034</v>
      </c>
      <c r="O42" t="s">
        <v>464</v>
      </c>
      <c r="P42" t="s">
        <v>450</v>
      </c>
      <c r="Q42">
        <v>11.5</v>
      </c>
      <c r="R42">
        <v>11.2</v>
      </c>
      <c r="S42">
        <v>11.5</v>
      </c>
      <c r="T42">
        <v>11.3</v>
      </c>
      <c r="U42" s="17">
        <f t="shared" si="2"/>
        <v>11.348017621145374</v>
      </c>
      <c r="V42" s="17">
        <f t="shared" si="3"/>
        <v>11.399122807017545</v>
      </c>
      <c r="W42" s="2">
        <v>44839</v>
      </c>
      <c r="X42" t="s">
        <v>1178</v>
      </c>
      <c r="Z42" s="17">
        <f t="shared" si="4"/>
        <v>-0.200035558365105</v>
      </c>
      <c r="AA42" s="17">
        <f t="shared" si="4"/>
        <v>-0.59912280701754383</v>
      </c>
    </row>
    <row r="43" spans="1:27" x14ac:dyDescent="0.35">
      <c r="A43" s="1" t="s">
        <v>52</v>
      </c>
      <c r="B43" t="s">
        <v>1032</v>
      </c>
      <c r="C43" t="s">
        <v>1040</v>
      </c>
      <c r="D43" t="s">
        <v>18</v>
      </c>
      <c r="E43">
        <v>11.3</v>
      </c>
      <c r="F43">
        <v>11.1</v>
      </c>
      <c r="G43">
        <v>11.5</v>
      </c>
      <c r="H43">
        <v>11.3</v>
      </c>
      <c r="I43" s="17">
        <f t="shared" si="0"/>
        <v>11.199107142857143</v>
      </c>
      <c r="J43" s="17">
        <f t="shared" si="1"/>
        <v>11.399122807017545</v>
      </c>
      <c r="K43" s="20">
        <v>44701</v>
      </c>
      <c r="L43" t="s">
        <v>1029</v>
      </c>
      <c r="M43" t="s">
        <v>1034</v>
      </c>
      <c r="O43" t="s">
        <v>464</v>
      </c>
      <c r="P43" t="s">
        <v>450</v>
      </c>
      <c r="Q43">
        <v>11.6</v>
      </c>
      <c r="R43">
        <v>11.5</v>
      </c>
      <c r="S43">
        <v>11.2</v>
      </c>
      <c r="T43">
        <v>11.3</v>
      </c>
      <c r="U43" s="17">
        <f t="shared" si="2"/>
        <v>11.54978354978355</v>
      </c>
      <c r="V43" s="17">
        <f t="shared" si="3"/>
        <v>11.249777777777778</v>
      </c>
      <c r="W43" s="2">
        <v>44839</v>
      </c>
      <c r="X43" t="s">
        <v>1178</v>
      </c>
      <c r="Z43" s="17">
        <f t="shared" si="4"/>
        <v>-0.35067640692640722</v>
      </c>
      <c r="AA43" s="17">
        <f t="shared" si="4"/>
        <v>0.14934502923976645</v>
      </c>
    </row>
    <row r="44" spans="1:27" x14ac:dyDescent="0.35">
      <c r="A44" s="1" t="s">
        <v>53</v>
      </c>
      <c r="B44" t="s">
        <v>1032</v>
      </c>
      <c r="C44" t="s">
        <v>1041</v>
      </c>
      <c r="D44" t="s">
        <v>18</v>
      </c>
      <c r="E44">
        <v>8.8000000000000007</v>
      </c>
      <c r="F44">
        <v>8.6</v>
      </c>
      <c r="G44">
        <v>8.5</v>
      </c>
      <c r="H44">
        <v>8.6999999999999993</v>
      </c>
      <c r="I44" s="17">
        <f t="shared" si="0"/>
        <v>8.6988505747126439</v>
      </c>
      <c r="J44" s="17">
        <f t="shared" si="1"/>
        <v>8.5988372093023262</v>
      </c>
      <c r="K44" s="20">
        <v>44701</v>
      </c>
      <c r="L44" t="s">
        <v>1029</v>
      </c>
      <c r="O44" t="s">
        <v>450</v>
      </c>
      <c r="P44" t="s">
        <v>446</v>
      </c>
      <c r="Q44">
        <v>8</v>
      </c>
      <c r="R44">
        <v>8.4</v>
      </c>
      <c r="S44">
        <v>8.1</v>
      </c>
      <c r="T44">
        <v>8.1999999999999993</v>
      </c>
      <c r="U44" s="17">
        <f t="shared" si="2"/>
        <v>8.1951219512195124</v>
      </c>
      <c r="V44" s="17">
        <f t="shared" si="3"/>
        <v>8.1496932515337424</v>
      </c>
      <c r="W44" s="2">
        <v>44839</v>
      </c>
      <c r="X44" t="s">
        <v>1178</v>
      </c>
      <c r="Z44" s="17">
        <f t="shared" si="4"/>
        <v>0.50372862349313152</v>
      </c>
      <c r="AA44" s="17">
        <f t="shared" si="4"/>
        <v>0.44914395776858385</v>
      </c>
    </row>
    <row r="45" spans="1:27" x14ac:dyDescent="0.35">
      <c r="A45" s="1" t="s">
        <v>54</v>
      </c>
      <c r="B45" t="s">
        <v>1032</v>
      </c>
      <c r="C45" t="s">
        <v>1043</v>
      </c>
      <c r="D45" t="s">
        <v>18</v>
      </c>
      <c r="E45">
        <v>11.6</v>
      </c>
      <c r="F45">
        <v>11.6</v>
      </c>
      <c r="G45">
        <v>11.5</v>
      </c>
      <c r="H45">
        <v>11.8</v>
      </c>
      <c r="I45" s="17">
        <f t="shared" si="0"/>
        <v>11.6</v>
      </c>
      <c r="J45" s="17">
        <f t="shared" si="1"/>
        <v>11.648068669527897</v>
      </c>
      <c r="K45" s="20">
        <v>44701</v>
      </c>
      <c r="L45" t="s">
        <v>1029</v>
      </c>
      <c r="O45" t="s">
        <v>446</v>
      </c>
      <c r="P45" t="s">
        <v>446</v>
      </c>
      <c r="Q45">
        <v>11</v>
      </c>
      <c r="R45">
        <v>10.7</v>
      </c>
      <c r="S45">
        <v>11.2</v>
      </c>
      <c r="T45">
        <v>11.4</v>
      </c>
      <c r="U45" s="17">
        <f t="shared" si="2"/>
        <v>10.847926267281105</v>
      </c>
      <c r="V45" s="17">
        <f t="shared" si="3"/>
        <v>11.299115044247786</v>
      </c>
      <c r="W45" s="2">
        <v>44839</v>
      </c>
      <c r="X45" t="s">
        <v>1178</v>
      </c>
      <c r="Z45" s="17">
        <f t="shared" si="4"/>
        <v>0.75207373271889466</v>
      </c>
      <c r="AA45" s="17">
        <f t="shared" si="4"/>
        <v>0.3489536252801102</v>
      </c>
    </row>
    <row r="46" spans="1:27" x14ac:dyDescent="0.35">
      <c r="A46" s="1" t="s">
        <v>55</v>
      </c>
      <c r="B46" t="s">
        <v>1032</v>
      </c>
      <c r="C46" t="s">
        <v>1045</v>
      </c>
      <c r="D46" t="s">
        <v>18</v>
      </c>
      <c r="E46">
        <v>9.5</v>
      </c>
      <c r="F46">
        <v>9.6</v>
      </c>
      <c r="G46">
        <v>9.6</v>
      </c>
      <c r="H46">
        <v>9.4</v>
      </c>
      <c r="I46" s="17">
        <f t="shared" si="0"/>
        <v>9.5497382198952874</v>
      </c>
      <c r="J46" s="17">
        <f t="shared" si="1"/>
        <v>9.498947368421053</v>
      </c>
      <c r="K46" s="20">
        <v>44701</v>
      </c>
      <c r="L46" t="s">
        <v>1029</v>
      </c>
      <c r="M46" t="s">
        <v>653</v>
      </c>
      <c r="O46" t="s">
        <v>464</v>
      </c>
      <c r="P46" t="s">
        <v>464</v>
      </c>
      <c r="Q46">
        <v>9.4</v>
      </c>
      <c r="R46">
        <v>9.4</v>
      </c>
      <c r="S46">
        <v>9.4</v>
      </c>
      <c r="T46">
        <v>9.4</v>
      </c>
      <c r="U46" s="17">
        <f t="shared" si="2"/>
        <v>9.4</v>
      </c>
      <c r="V46" s="17">
        <f t="shared" si="3"/>
        <v>9.4</v>
      </c>
      <c r="W46" s="2">
        <v>44839</v>
      </c>
      <c r="X46" t="s">
        <v>1178</v>
      </c>
      <c r="Z46" s="17">
        <f t="shared" si="4"/>
        <v>0.14973821989528702</v>
      </c>
      <c r="AA46" s="17">
        <f t="shared" si="4"/>
        <v>9.8947368421052673E-2</v>
      </c>
    </row>
    <row r="47" spans="1:27" x14ac:dyDescent="0.35">
      <c r="A47" s="1" t="s">
        <v>56</v>
      </c>
      <c r="B47" t="s">
        <v>1032</v>
      </c>
      <c r="C47" t="s">
        <v>1046</v>
      </c>
      <c r="D47" t="s">
        <v>18</v>
      </c>
      <c r="E47">
        <v>11.6</v>
      </c>
      <c r="F47">
        <v>11.4</v>
      </c>
      <c r="G47">
        <v>11.6</v>
      </c>
      <c r="H47">
        <v>11.5</v>
      </c>
      <c r="I47" s="17">
        <f t="shared" si="0"/>
        <v>11.499130434782609</v>
      </c>
      <c r="J47" s="17">
        <f t="shared" si="1"/>
        <v>11.54978354978355</v>
      </c>
      <c r="K47" s="20">
        <v>44701</v>
      </c>
      <c r="L47" t="s">
        <v>1029</v>
      </c>
      <c r="M47" t="s">
        <v>653</v>
      </c>
      <c r="O47" t="s">
        <v>454</v>
      </c>
      <c r="P47" t="s">
        <v>443</v>
      </c>
      <c r="Q47">
        <v>10.6</v>
      </c>
      <c r="R47">
        <v>10.8</v>
      </c>
      <c r="S47">
        <v>10.9</v>
      </c>
      <c r="T47">
        <v>10.9</v>
      </c>
      <c r="U47" s="17">
        <f t="shared" si="2"/>
        <v>10.699065420560748</v>
      </c>
      <c r="V47" s="17">
        <f t="shared" si="3"/>
        <v>10.9</v>
      </c>
      <c r="W47" s="2">
        <v>44839</v>
      </c>
      <c r="X47" t="s">
        <v>1178</v>
      </c>
      <c r="Z47" s="17">
        <f t="shared" si="4"/>
        <v>0.80006501422186105</v>
      </c>
      <c r="AA47" s="17">
        <f t="shared" si="4"/>
        <v>0.64978354978354957</v>
      </c>
    </row>
    <row r="48" spans="1:27" x14ac:dyDescent="0.35">
      <c r="A48" s="1" t="s">
        <v>57</v>
      </c>
      <c r="B48" t="s">
        <v>1032</v>
      </c>
      <c r="C48" t="s">
        <v>1047</v>
      </c>
      <c r="D48" t="s">
        <v>18</v>
      </c>
      <c r="E48">
        <v>14.5</v>
      </c>
      <c r="F48">
        <v>14.3</v>
      </c>
      <c r="G48">
        <v>14.2</v>
      </c>
      <c r="H48">
        <v>14.2</v>
      </c>
      <c r="I48" s="17">
        <f t="shared" si="0"/>
        <v>14.399305555555557</v>
      </c>
      <c r="J48" s="17">
        <f t="shared" si="1"/>
        <v>14.2</v>
      </c>
      <c r="K48" s="20">
        <v>44701</v>
      </c>
      <c r="L48" t="s">
        <v>1029</v>
      </c>
      <c r="O48" t="s">
        <v>446</v>
      </c>
      <c r="P48" t="s">
        <v>446</v>
      </c>
      <c r="Q48">
        <v>14</v>
      </c>
      <c r="R48">
        <v>14.2</v>
      </c>
      <c r="S48">
        <v>14.1</v>
      </c>
      <c r="T48">
        <v>14.1</v>
      </c>
      <c r="U48" s="17">
        <f t="shared" si="2"/>
        <v>14.099290780141846</v>
      </c>
      <c r="V48" s="17">
        <f t="shared" si="3"/>
        <v>14.1</v>
      </c>
      <c r="W48" s="2">
        <v>44839</v>
      </c>
      <c r="X48" t="s">
        <v>1178</v>
      </c>
      <c r="Z48" s="17">
        <f t="shared" si="4"/>
        <v>0.30001477541371102</v>
      </c>
      <c r="AA48" s="17">
        <f t="shared" si="4"/>
        <v>9.9999999999999645E-2</v>
      </c>
    </row>
    <row r="49" spans="1:27" x14ac:dyDescent="0.35">
      <c r="A49" s="1" t="s">
        <v>58</v>
      </c>
      <c r="B49" t="s">
        <v>1032</v>
      </c>
      <c r="C49" t="s">
        <v>1048</v>
      </c>
      <c r="D49" t="s">
        <v>18</v>
      </c>
      <c r="E49">
        <v>13.3</v>
      </c>
      <c r="F49">
        <v>13.1</v>
      </c>
      <c r="G49">
        <v>13.6</v>
      </c>
      <c r="H49">
        <v>13.5</v>
      </c>
      <c r="I49" s="17">
        <f t="shared" si="0"/>
        <v>13.199242424242422</v>
      </c>
      <c r="J49" s="17">
        <f t="shared" si="1"/>
        <v>13.549815498154981</v>
      </c>
      <c r="K49" s="20">
        <v>44701</v>
      </c>
      <c r="L49" t="s">
        <v>1029</v>
      </c>
      <c r="O49" t="s">
        <v>446</v>
      </c>
      <c r="P49" t="s">
        <v>454</v>
      </c>
      <c r="Q49">
        <v>12.9</v>
      </c>
      <c r="R49">
        <v>13.2</v>
      </c>
      <c r="S49">
        <v>13.1</v>
      </c>
      <c r="T49">
        <v>13</v>
      </c>
      <c r="U49" s="17">
        <f t="shared" si="2"/>
        <v>13.048275862068964</v>
      </c>
      <c r="V49" s="17">
        <f t="shared" si="3"/>
        <v>13.049808429118773</v>
      </c>
      <c r="W49" s="2">
        <v>44839</v>
      </c>
      <c r="X49" t="s">
        <v>1178</v>
      </c>
      <c r="Z49" s="17">
        <f t="shared" si="4"/>
        <v>0.15096656217345839</v>
      </c>
      <c r="AA49" s="17">
        <f t="shared" si="4"/>
        <v>0.50000706903620795</v>
      </c>
    </row>
    <row r="50" spans="1:27" x14ac:dyDescent="0.35">
      <c r="A50" s="1" t="s">
        <v>67</v>
      </c>
      <c r="B50" t="s">
        <v>1033</v>
      </c>
      <c r="C50" t="s">
        <v>1028</v>
      </c>
      <c r="D50" t="s">
        <v>35</v>
      </c>
      <c r="E50">
        <v>7.7</v>
      </c>
      <c r="F50">
        <v>8</v>
      </c>
      <c r="G50">
        <v>7.5</v>
      </c>
      <c r="H50">
        <v>7.5</v>
      </c>
      <c r="I50" s="17">
        <f t="shared" si="0"/>
        <v>7.8471337579617835</v>
      </c>
      <c r="J50" s="17">
        <f t="shared" si="1"/>
        <v>7.5</v>
      </c>
      <c r="K50" s="20">
        <v>44704</v>
      </c>
      <c r="L50" t="s">
        <v>1029</v>
      </c>
      <c r="M50" t="s">
        <v>1052</v>
      </c>
      <c r="O50" t="s">
        <v>443</v>
      </c>
      <c r="P50" t="s">
        <v>443</v>
      </c>
      <c r="Q50">
        <v>7.7</v>
      </c>
      <c r="R50">
        <v>7.7</v>
      </c>
      <c r="S50">
        <v>7.5</v>
      </c>
      <c r="T50">
        <v>7.3</v>
      </c>
      <c r="U50" s="17">
        <f t="shared" si="2"/>
        <v>7.7000000000000011</v>
      </c>
      <c r="V50" s="17">
        <f t="shared" si="3"/>
        <v>7.39864864864865</v>
      </c>
      <c r="W50" s="2">
        <v>44839</v>
      </c>
      <c r="X50" t="s">
        <v>1175</v>
      </c>
      <c r="Z50" s="17">
        <f t="shared" si="4"/>
        <v>0.14713375796178241</v>
      </c>
      <c r="AA50" s="17">
        <f t="shared" si="4"/>
        <v>0.10135135135134998</v>
      </c>
    </row>
    <row r="51" spans="1:27" x14ac:dyDescent="0.35">
      <c r="A51" s="1" t="s">
        <v>75</v>
      </c>
      <c r="B51" t="s">
        <v>1033</v>
      </c>
      <c r="C51" t="s">
        <v>1030</v>
      </c>
      <c r="D51" t="s">
        <v>35</v>
      </c>
      <c r="E51">
        <v>8</v>
      </c>
      <c r="F51">
        <v>8</v>
      </c>
      <c r="G51">
        <v>7.9</v>
      </c>
      <c r="H51">
        <v>8</v>
      </c>
      <c r="I51" s="17">
        <f t="shared" si="0"/>
        <v>8</v>
      </c>
      <c r="J51" s="17">
        <f t="shared" si="1"/>
        <v>7.949685534591195</v>
      </c>
      <c r="K51" s="20">
        <v>44704</v>
      </c>
      <c r="L51" t="s">
        <v>1029</v>
      </c>
      <c r="M51" t="s">
        <v>1053</v>
      </c>
      <c r="O51" t="s">
        <v>454</v>
      </c>
      <c r="P51" t="s">
        <v>450</v>
      </c>
      <c r="Q51">
        <v>8.3000000000000007</v>
      </c>
      <c r="R51">
        <v>8</v>
      </c>
      <c r="S51">
        <v>7.4</v>
      </c>
      <c r="T51">
        <v>7.7</v>
      </c>
      <c r="U51" s="17">
        <f t="shared" si="2"/>
        <v>8.1472392638036801</v>
      </c>
      <c r="V51" s="17">
        <f t="shared" si="3"/>
        <v>7.5470198675496691</v>
      </c>
      <c r="W51" s="2">
        <v>44839</v>
      </c>
      <c r="X51" t="s">
        <v>1175</v>
      </c>
      <c r="Y51" t="s">
        <v>1216</v>
      </c>
      <c r="Z51" s="17">
        <f t="shared" si="4"/>
        <v>-0.14723926380368013</v>
      </c>
      <c r="AA51" s="17">
        <f t="shared" si="4"/>
        <v>0.40266566704152584</v>
      </c>
    </row>
    <row r="52" spans="1:27" x14ac:dyDescent="0.35">
      <c r="A52" s="1" t="s">
        <v>76</v>
      </c>
      <c r="B52" t="s">
        <v>1033</v>
      </c>
      <c r="C52" t="s">
        <v>1032</v>
      </c>
      <c r="D52" t="s">
        <v>35</v>
      </c>
      <c r="E52">
        <v>10.1</v>
      </c>
      <c r="F52">
        <v>10</v>
      </c>
      <c r="G52">
        <v>9.6999999999999993</v>
      </c>
      <c r="H52">
        <v>9.6999999999999993</v>
      </c>
      <c r="I52" s="17">
        <f t="shared" si="0"/>
        <v>10.049751243781094</v>
      </c>
      <c r="J52" s="17">
        <f t="shared" si="1"/>
        <v>9.6999999999999993</v>
      </c>
      <c r="K52" s="20">
        <v>44704</v>
      </c>
      <c r="L52" t="s">
        <v>1029</v>
      </c>
      <c r="M52" t="s">
        <v>1054</v>
      </c>
      <c r="O52" t="s">
        <v>464</v>
      </c>
      <c r="P52" t="s">
        <v>454</v>
      </c>
      <c r="Q52">
        <v>9</v>
      </c>
      <c r="R52">
        <v>9.1</v>
      </c>
      <c r="S52">
        <v>7.9</v>
      </c>
      <c r="T52">
        <v>8.1999999999999993</v>
      </c>
      <c r="U52" s="17">
        <f t="shared" si="2"/>
        <v>9.0497237569060776</v>
      </c>
      <c r="V52" s="17">
        <f t="shared" si="3"/>
        <v>8.047204968944099</v>
      </c>
      <c r="W52" s="2">
        <v>44839</v>
      </c>
      <c r="X52" t="s">
        <v>1175</v>
      </c>
      <c r="Z52" s="17">
        <f t="shared" si="4"/>
        <v>1.0000274868750161</v>
      </c>
      <c r="AA52" s="17">
        <f t="shared" si="4"/>
        <v>1.6527950310559003</v>
      </c>
    </row>
    <row r="53" spans="1:27" x14ac:dyDescent="0.35">
      <c r="A53" s="1" t="s">
        <v>77</v>
      </c>
      <c r="B53" t="s">
        <v>1033</v>
      </c>
      <c r="C53" t="s">
        <v>1033</v>
      </c>
      <c r="D53" t="s">
        <v>35</v>
      </c>
      <c r="E53">
        <v>8.1</v>
      </c>
      <c r="F53">
        <v>8.1999999999999993</v>
      </c>
      <c r="G53">
        <v>8.5</v>
      </c>
      <c r="H53">
        <v>8.5</v>
      </c>
      <c r="I53" s="17">
        <f t="shared" si="0"/>
        <v>8.1496932515337424</v>
      </c>
      <c r="J53" s="17">
        <f t="shared" si="1"/>
        <v>8.5</v>
      </c>
      <c r="K53" s="20">
        <v>44704</v>
      </c>
      <c r="L53" t="s">
        <v>1029</v>
      </c>
      <c r="M53" t="s">
        <v>1052</v>
      </c>
      <c r="O53" t="s">
        <v>454</v>
      </c>
      <c r="P53" t="s">
        <v>443</v>
      </c>
      <c r="Q53">
        <v>6.9</v>
      </c>
      <c r="R53">
        <v>7</v>
      </c>
      <c r="S53">
        <v>7.2</v>
      </c>
      <c r="T53">
        <v>7.2</v>
      </c>
      <c r="U53" s="17">
        <f t="shared" si="2"/>
        <v>6.9496402877697836</v>
      </c>
      <c r="V53" s="17">
        <f t="shared" si="3"/>
        <v>7.1999999999999993</v>
      </c>
      <c r="W53" s="2">
        <v>44839</v>
      </c>
      <c r="X53" t="s">
        <v>1175</v>
      </c>
      <c r="Z53" s="17">
        <f t="shared" si="4"/>
        <v>1.2000529637639588</v>
      </c>
      <c r="AA53" s="17">
        <f t="shared" si="4"/>
        <v>1.3000000000000007</v>
      </c>
    </row>
    <row r="54" spans="1:27" x14ac:dyDescent="0.35">
      <c r="A54" s="1" t="s">
        <v>78</v>
      </c>
      <c r="B54" t="s">
        <v>1033</v>
      </c>
      <c r="C54" t="s">
        <v>1035</v>
      </c>
      <c r="D54" t="s">
        <v>35</v>
      </c>
      <c r="E54">
        <v>13.1</v>
      </c>
      <c r="F54">
        <v>13.1</v>
      </c>
      <c r="G54">
        <v>12.9</v>
      </c>
      <c r="H54">
        <v>13</v>
      </c>
      <c r="I54" s="17">
        <f t="shared" si="0"/>
        <v>13.1</v>
      </c>
      <c r="J54" s="17">
        <f t="shared" si="1"/>
        <v>12.94980694980695</v>
      </c>
      <c r="K54" s="20">
        <v>44704</v>
      </c>
      <c r="L54" t="s">
        <v>1029</v>
      </c>
      <c r="O54" t="s">
        <v>454</v>
      </c>
      <c r="P54" t="s">
        <v>454</v>
      </c>
      <c r="Q54">
        <v>12.3</v>
      </c>
      <c r="R54">
        <v>12</v>
      </c>
      <c r="S54">
        <v>12.2</v>
      </c>
      <c r="T54">
        <v>12</v>
      </c>
      <c r="U54" s="17">
        <f t="shared" si="2"/>
        <v>12.148148148148149</v>
      </c>
      <c r="V54" s="17">
        <f t="shared" si="3"/>
        <v>12.099173553719007</v>
      </c>
      <c r="W54" s="2">
        <v>44839</v>
      </c>
      <c r="X54" t="s">
        <v>1175</v>
      </c>
      <c r="Y54" t="s">
        <v>1215</v>
      </c>
      <c r="Z54" s="17">
        <f t="shared" si="4"/>
        <v>0.95185185185185084</v>
      </c>
      <c r="AA54" s="17">
        <f t="shared" si="4"/>
        <v>0.85063339608794308</v>
      </c>
    </row>
    <row r="55" spans="1:27" x14ac:dyDescent="0.35">
      <c r="A55" s="1" t="s">
        <v>79</v>
      </c>
      <c r="B55" t="s">
        <v>1033</v>
      </c>
      <c r="C55" t="s">
        <v>1036</v>
      </c>
      <c r="D55" t="s">
        <v>35</v>
      </c>
      <c r="E55">
        <v>14.4</v>
      </c>
      <c r="F55">
        <v>14.2</v>
      </c>
      <c r="G55">
        <v>12.9</v>
      </c>
      <c r="H55">
        <v>12.8</v>
      </c>
      <c r="I55" s="17">
        <f t="shared" si="0"/>
        <v>14.2993006993007</v>
      </c>
      <c r="J55" s="17">
        <f t="shared" si="1"/>
        <v>12.849805447470818</v>
      </c>
      <c r="K55" s="20">
        <v>44704</v>
      </c>
      <c r="L55" t="s">
        <v>1029</v>
      </c>
      <c r="M55" t="s">
        <v>1055</v>
      </c>
      <c r="O55" t="s">
        <v>443</v>
      </c>
      <c r="P55" t="s">
        <v>450</v>
      </c>
      <c r="Q55">
        <v>13.6</v>
      </c>
      <c r="R55">
        <v>13.7</v>
      </c>
      <c r="S55">
        <v>12.8</v>
      </c>
      <c r="T55">
        <v>13</v>
      </c>
      <c r="U55" s="17">
        <f t="shared" si="2"/>
        <v>13.649816849816849</v>
      </c>
      <c r="V55" s="17">
        <f t="shared" si="3"/>
        <v>12.89922480620155</v>
      </c>
      <c r="W55" s="2">
        <v>44839</v>
      </c>
      <c r="X55" t="s">
        <v>1175</v>
      </c>
      <c r="Z55" s="17">
        <f t="shared" si="4"/>
        <v>0.64948384948385041</v>
      </c>
      <c r="AA55" s="17">
        <f t="shared" si="4"/>
        <v>-4.9419358730732554E-2</v>
      </c>
    </row>
    <row r="56" spans="1:27" x14ac:dyDescent="0.35">
      <c r="A56" s="1" t="s">
        <v>80</v>
      </c>
      <c r="B56" t="s">
        <v>1033</v>
      </c>
      <c r="C56" t="s">
        <v>1037</v>
      </c>
      <c r="D56" t="s">
        <v>35</v>
      </c>
      <c r="E56">
        <v>11.6</v>
      </c>
      <c r="F56">
        <v>11.5</v>
      </c>
      <c r="G56">
        <v>11.5</v>
      </c>
      <c r="H56">
        <v>11.5</v>
      </c>
      <c r="I56" s="17">
        <f t="shared" si="0"/>
        <v>11.54978354978355</v>
      </c>
      <c r="J56" s="17">
        <f t="shared" si="1"/>
        <v>11.5</v>
      </c>
      <c r="K56" s="20">
        <v>44704</v>
      </c>
      <c r="L56" t="s">
        <v>1029</v>
      </c>
      <c r="M56" t="s">
        <v>1056</v>
      </c>
      <c r="O56" t="s">
        <v>450</v>
      </c>
      <c r="P56" t="s">
        <v>454</v>
      </c>
      <c r="Q56">
        <v>10.9</v>
      </c>
      <c r="R56">
        <v>11</v>
      </c>
      <c r="S56">
        <v>11.4</v>
      </c>
      <c r="T56">
        <v>11.2</v>
      </c>
      <c r="U56" s="17">
        <f t="shared" si="2"/>
        <v>10.949771689497718</v>
      </c>
      <c r="V56" s="17">
        <f t="shared" si="3"/>
        <v>11.299115044247786</v>
      </c>
      <c r="W56" s="2">
        <v>44839</v>
      </c>
      <c r="X56" t="s">
        <v>1175</v>
      </c>
      <c r="Z56" s="17">
        <f t="shared" si="4"/>
        <v>0.6000118602858322</v>
      </c>
      <c r="AA56" s="17">
        <f t="shared" si="4"/>
        <v>0.20088495575221366</v>
      </c>
    </row>
    <row r="57" spans="1:27" x14ac:dyDescent="0.35">
      <c r="A57" s="1" t="s">
        <v>81</v>
      </c>
      <c r="B57" t="s">
        <v>1033</v>
      </c>
      <c r="C57" t="s">
        <v>1038</v>
      </c>
      <c r="D57" t="s">
        <v>35</v>
      </c>
      <c r="E57">
        <v>15.3</v>
      </c>
      <c r="F57">
        <v>15.2</v>
      </c>
      <c r="G57">
        <v>15</v>
      </c>
      <c r="H57">
        <v>15</v>
      </c>
      <c r="I57" s="17">
        <f t="shared" si="0"/>
        <v>15.249836065573771</v>
      </c>
      <c r="J57" s="17">
        <f t="shared" si="1"/>
        <v>15</v>
      </c>
      <c r="K57" s="20">
        <v>44704</v>
      </c>
      <c r="L57" t="s">
        <v>1029</v>
      </c>
      <c r="O57" t="s">
        <v>443</v>
      </c>
      <c r="P57" t="s">
        <v>450</v>
      </c>
      <c r="Q57">
        <v>14.7</v>
      </c>
      <c r="R57">
        <v>14.6</v>
      </c>
      <c r="S57">
        <v>14.5</v>
      </c>
      <c r="T57">
        <v>14.4</v>
      </c>
      <c r="U57" s="17">
        <f t="shared" si="2"/>
        <v>14.649829351535834</v>
      </c>
      <c r="V57" s="17">
        <f t="shared" si="3"/>
        <v>14.449826989619377</v>
      </c>
      <c r="W57" s="2">
        <v>44839</v>
      </c>
      <c r="X57" t="s">
        <v>1175</v>
      </c>
      <c r="Z57" s="17">
        <f t="shared" si="4"/>
        <v>0.60000671403793682</v>
      </c>
      <c r="AA57" s="17">
        <f t="shared" si="4"/>
        <v>0.5501730103806235</v>
      </c>
    </row>
    <row r="58" spans="1:27" x14ac:dyDescent="0.35">
      <c r="A58" s="1" t="s">
        <v>82</v>
      </c>
      <c r="B58" t="s">
        <v>1033</v>
      </c>
      <c r="C58" t="s">
        <v>1039</v>
      </c>
      <c r="D58" t="s">
        <v>35</v>
      </c>
      <c r="E58">
        <v>10.199999999999999</v>
      </c>
      <c r="F58">
        <v>10.1</v>
      </c>
      <c r="G58">
        <v>10.8</v>
      </c>
      <c r="H58">
        <v>10.3</v>
      </c>
      <c r="I58" s="17">
        <f t="shared" si="0"/>
        <v>10.14975369458128</v>
      </c>
      <c r="J58" s="17">
        <f t="shared" si="1"/>
        <v>10.544075829383887</v>
      </c>
      <c r="K58" s="20">
        <v>44704</v>
      </c>
      <c r="L58" t="s">
        <v>1029</v>
      </c>
      <c r="M58" t="s">
        <v>1057</v>
      </c>
      <c r="O58" t="s">
        <v>446</v>
      </c>
      <c r="P58" t="s">
        <v>446</v>
      </c>
      <c r="Q58">
        <v>10</v>
      </c>
      <c r="R58">
        <v>10</v>
      </c>
      <c r="S58">
        <v>10.1</v>
      </c>
      <c r="T58">
        <v>10.4</v>
      </c>
      <c r="U58" s="17">
        <f t="shared" si="2"/>
        <v>10</v>
      </c>
      <c r="V58" s="17">
        <f t="shared" si="3"/>
        <v>10.247804878048781</v>
      </c>
      <c r="W58" s="2">
        <v>44839</v>
      </c>
      <c r="X58" t="s">
        <v>1175</v>
      </c>
      <c r="Z58" s="17">
        <f t="shared" si="4"/>
        <v>0.14975369458128007</v>
      </c>
      <c r="AA58" s="17">
        <f t="shared" si="4"/>
        <v>0.2962709513351065</v>
      </c>
    </row>
    <row r="59" spans="1:27" x14ac:dyDescent="0.35">
      <c r="A59" s="1" t="s">
        <v>68</v>
      </c>
      <c r="B59" t="s">
        <v>1033</v>
      </c>
      <c r="C59" t="s">
        <v>1040</v>
      </c>
      <c r="D59" t="s">
        <v>35</v>
      </c>
      <c r="E59">
        <v>7.9</v>
      </c>
      <c r="F59">
        <v>8.1</v>
      </c>
      <c r="G59">
        <v>8.1999999999999993</v>
      </c>
      <c r="H59">
        <v>8</v>
      </c>
      <c r="I59" s="17">
        <f t="shared" si="0"/>
        <v>7.9987500000000002</v>
      </c>
      <c r="J59" s="17">
        <f t="shared" si="1"/>
        <v>8.0987654320987659</v>
      </c>
      <c r="K59" s="20">
        <v>44704</v>
      </c>
      <c r="L59" t="s">
        <v>1029</v>
      </c>
      <c r="M59" t="s">
        <v>1052</v>
      </c>
      <c r="O59" t="s">
        <v>450</v>
      </c>
      <c r="P59" t="s">
        <v>450</v>
      </c>
      <c r="Q59">
        <v>7.7</v>
      </c>
      <c r="R59">
        <v>7.5</v>
      </c>
      <c r="S59">
        <v>7.2</v>
      </c>
      <c r="T59">
        <v>7.4</v>
      </c>
      <c r="U59" s="17">
        <f t="shared" si="2"/>
        <v>7.598684210526315</v>
      </c>
      <c r="V59" s="17">
        <f t="shared" si="3"/>
        <v>7.2986301369863007</v>
      </c>
      <c r="W59" s="2">
        <v>44839</v>
      </c>
      <c r="X59" t="s">
        <v>1175</v>
      </c>
      <c r="Z59" s="17">
        <f t="shared" si="4"/>
        <v>0.40006578947368521</v>
      </c>
      <c r="AA59" s="17">
        <f t="shared" si="4"/>
        <v>0.80013529511246517</v>
      </c>
    </row>
    <row r="60" spans="1:27" x14ac:dyDescent="0.35">
      <c r="A60" s="1" t="s">
        <v>69</v>
      </c>
      <c r="B60" t="s">
        <v>1033</v>
      </c>
      <c r="C60" t="s">
        <v>1041</v>
      </c>
      <c r="D60" t="s">
        <v>35</v>
      </c>
      <c r="E60">
        <v>14.1</v>
      </c>
      <c r="F60">
        <v>14.1</v>
      </c>
      <c r="G60">
        <v>13.9</v>
      </c>
      <c r="H60">
        <v>14</v>
      </c>
      <c r="I60" s="17">
        <f t="shared" si="0"/>
        <v>14.1</v>
      </c>
      <c r="J60" s="17">
        <f t="shared" si="1"/>
        <v>13.949820788530467</v>
      </c>
      <c r="K60" s="20">
        <v>44704</v>
      </c>
      <c r="L60" t="s">
        <v>1029</v>
      </c>
      <c r="O60" t="s">
        <v>443</v>
      </c>
      <c r="P60" t="s">
        <v>443</v>
      </c>
      <c r="Q60">
        <v>13.7</v>
      </c>
      <c r="R60">
        <v>14</v>
      </c>
      <c r="S60">
        <v>13.4</v>
      </c>
      <c r="T60">
        <v>13.6</v>
      </c>
      <c r="U60" s="17">
        <f t="shared" si="2"/>
        <v>13.848375451263539</v>
      </c>
      <c r="V60" s="17">
        <f t="shared" si="3"/>
        <v>13.499259259259258</v>
      </c>
      <c r="W60" s="2">
        <v>44839</v>
      </c>
      <c r="X60" t="s">
        <v>1175</v>
      </c>
      <c r="Z60" s="17">
        <f t="shared" si="4"/>
        <v>0.25162454873646034</v>
      </c>
      <c r="AA60" s="17">
        <f t="shared" si="4"/>
        <v>0.45056152927120863</v>
      </c>
    </row>
    <row r="61" spans="1:27" x14ac:dyDescent="0.35">
      <c r="A61" s="1" t="s">
        <v>70</v>
      </c>
      <c r="B61" t="s">
        <v>1033</v>
      </c>
      <c r="C61" t="s">
        <v>1043</v>
      </c>
      <c r="D61" t="s">
        <v>35</v>
      </c>
      <c r="E61">
        <v>7.4</v>
      </c>
      <c r="F61">
        <v>7.4</v>
      </c>
      <c r="G61">
        <v>7.6</v>
      </c>
      <c r="H61">
        <v>7.9</v>
      </c>
      <c r="I61" s="17">
        <f t="shared" si="0"/>
        <v>7.4000000000000012</v>
      </c>
      <c r="J61" s="17">
        <f t="shared" si="1"/>
        <v>7.7470967741935493</v>
      </c>
      <c r="K61" s="20">
        <v>44704</v>
      </c>
      <c r="L61" t="s">
        <v>1029</v>
      </c>
      <c r="M61" t="s">
        <v>1052</v>
      </c>
      <c r="O61" t="s">
        <v>464</v>
      </c>
      <c r="P61" t="s">
        <v>443</v>
      </c>
      <c r="Q61">
        <v>7.1</v>
      </c>
      <c r="R61">
        <v>7.3</v>
      </c>
      <c r="S61">
        <v>7.5</v>
      </c>
      <c r="T61">
        <v>7.6</v>
      </c>
      <c r="U61" s="17">
        <f t="shared" si="2"/>
        <v>7.1986111111111102</v>
      </c>
      <c r="V61" s="17">
        <f t="shared" si="3"/>
        <v>7.5496688741721858</v>
      </c>
      <c r="W61" s="2">
        <v>44839</v>
      </c>
      <c r="X61" t="s">
        <v>1175</v>
      </c>
      <c r="Z61" s="17">
        <f t="shared" si="4"/>
        <v>0.20138888888889106</v>
      </c>
      <c r="AA61" s="17">
        <f t="shared" si="4"/>
        <v>0.19742790002136346</v>
      </c>
    </row>
    <row r="62" spans="1:27" x14ac:dyDescent="0.35">
      <c r="A62" s="1" t="s">
        <v>71</v>
      </c>
      <c r="B62" t="s">
        <v>1033</v>
      </c>
      <c r="C62" t="s">
        <v>1045</v>
      </c>
      <c r="D62" t="s">
        <v>35</v>
      </c>
      <c r="E62">
        <v>11.7</v>
      </c>
      <c r="F62">
        <v>11.4</v>
      </c>
      <c r="G62">
        <v>11.5</v>
      </c>
      <c r="H62">
        <v>11.5</v>
      </c>
      <c r="I62" s="17">
        <f t="shared" si="0"/>
        <v>11.548051948051949</v>
      </c>
      <c r="J62" s="17">
        <f t="shared" si="1"/>
        <v>11.5</v>
      </c>
      <c r="K62" s="20">
        <v>44704</v>
      </c>
      <c r="L62" t="s">
        <v>1029</v>
      </c>
      <c r="M62" t="s">
        <v>1052</v>
      </c>
      <c r="O62" t="s">
        <v>446</v>
      </c>
      <c r="P62" t="s">
        <v>454</v>
      </c>
      <c r="Q62">
        <v>11.3</v>
      </c>
      <c r="R62">
        <v>11.2</v>
      </c>
      <c r="S62">
        <v>11.2</v>
      </c>
      <c r="T62">
        <v>11</v>
      </c>
      <c r="U62" s="17">
        <f t="shared" si="2"/>
        <v>11.249777777777778</v>
      </c>
      <c r="V62" s="17">
        <f t="shared" si="3"/>
        <v>11.099099099099099</v>
      </c>
      <c r="W62" s="2">
        <v>44839</v>
      </c>
      <c r="X62" t="s">
        <v>1175</v>
      </c>
      <c r="Z62" s="17">
        <f t="shared" si="4"/>
        <v>0.29827417027417091</v>
      </c>
      <c r="AA62" s="17">
        <f t="shared" si="4"/>
        <v>0.40090090090090058</v>
      </c>
    </row>
    <row r="63" spans="1:27" x14ac:dyDescent="0.35">
      <c r="A63" s="1" t="s">
        <v>72</v>
      </c>
      <c r="B63" t="s">
        <v>1033</v>
      </c>
      <c r="C63" t="s">
        <v>1046</v>
      </c>
      <c r="D63" t="s">
        <v>35</v>
      </c>
      <c r="E63">
        <v>12.5</v>
      </c>
      <c r="F63">
        <v>12.4</v>
      </c>
      <c r="G63">
        <v>13</v>
      </c>
      <c r="H63">
        <v>12.8</v>
      </c>
      <c r="I63" s="17">
        <f t="shared" si="0"/>
        <v>12.449799196787149</v>
      </c>
      <c r="J63" s="17">
        <f t="shared" si="1"/>
        <v>12.89922480620155</v>
      </c>
      <c r="K63" s="20">
        <v>44704</v>
      </c>
      <c r="L63" t="s">
        <v>1029</v>
      </c>
      <c r="O63" t="s">
        <v>464</v>
      </c>
      <c r="P63" t="s">
        <v>443</v>
      </c>
      <c r="Q63">
        <v>10</v>
      </c>
      <c r="R63">
        <v>10.1</v>
      </c>
      <c r="S63">
        <v>10</v>
      </c>
      <c r="T63">
        <v>10.4</v>
      </c>
      <c r="U63" s="17">
        <f t="shared" si="2"/>
        <v>10.049751243781094</v>
      </c>
      <c r="V63" s="17">
        <f t="shared" si="3"/>
        <v>10.196078431372548</v>
      </c>
      <c r="W63" s="2">
        <v>44839</v>
      </c>
      <c r="X63" t="s">
        <v>1175</v>
      </c>
      <c r="Y63" t="s">
        <v>1182</v>
      </c>
      <c r="Z63" s="17">
        <f t="shared" si="4"/>
        <v>2.4000479530060552</v>
      </c>
      <c r="AA63" s="17">
        <f t="shared" si="4"/>
        <v>2.7031463748290019</v>
      </c>
    </row>
    <row r="64" spans="1:27" x14ac:dyDescent="0.35">
      <c r="A64" s="1" t="s">
        <v>73</v>
      </c>
      <c r="B64" t="s">
        <v>1033</v>
      </c>
      <c r="C64" t="s">
        <v>1047</v>
      </c>
      <c r="D64" t="s">
        <v>35</v>
      </c>
      <c r="E64">
        <v>12</v>
      </c>
      <c r="F64">
        <v>12.1</v>
      </c>
      <c r="G64">
        <v>13</v>
      </c>
      <c r="H64">
        <v>12.7</v>
      </c>
      <c r="I64" s="17">
        <f t="shared" si="0"/>
        <v>12.049792531120334</v>
      </c>
      <c r="J64" s="17">
        <f t="shared" si="1"/>
        <v>12.848249027237355</v>
      </c>
      <c r="K64" s="20">
        <v>44704</v>
      </c>
      <c r="L64" t="s">
        <v>1029</v>
      </c>
      <c r="M64" t="s">
        <v>1058</v>
      </c>
      <c r="O64" t="s">
        <v>446</v>
      </c>
      <c r="P64" t="s">
        <v>454</v>
      </c>
      <c r="Q64">
        <v>11</v>
      </c>
      <c r="R64">
        <v>11.2</v>
      </c>
      <c r="S64">
        <v>11.5</v>
      </c>
      <c r="T64">
        <v>11.8</v>
      </c>
      <c r="U64" s="17">
        <f t="shared" si="2"/>
        <v>11.099099099099099</v>
      </c>
      <c r="V64" s="17">
        <f t="shared" si="3"/>
        <v>11.648068669527897</v>
      </c>
      <c r="W64" s="2">
        <v>44839</v>
      </c>
      <c r="X64" t="s">
        <v>1175</v>
      </c>
      <c r="Z64" s="17">
        <f t="shared" si="4"/>
        <v>0.95069343202123413</v>
      </c>
      <c r="AA64" s="17">
        <f t="shared" si="4"/>
        <v>1.2001803577094581</v>
      </c>
    </row>
    <row r="65" spans="1:27" x14ac:dyDescent="0.35">
      <c r="A65" s="1" t="s">
        <v>74</v>
      </c>
      <c r="B65" t="s">
        <v>1033</v>
      </c>
      <c r="C65" t="s">
        <v>1048</v>
      </c>
      <c r="D65" t="s">
        <v>35</v>
      </c>
      <c r="E65">
        <v>13.3</v>
      </c>
      <c r="F65">
        <v>13.2</v>
      </c>
      <c r="G65">
        <v>12.2</v>
      </c>
      <c r="H65">
        <v>11.9</v>
      </c>
      <c r="I65" s="17">
        <f t="shared" si="0"/>
        <v>13.249811320754718</v>
      </c>
      <c r="J65" s="17">
        <f t="shared" si="1"/>
        <v>12.048132780082987</v>
      </c>
      <c r="K65" s="20">
        <v>44704</v>
      </c>
      <c r="L65" t="s">
        <v>1029</v>
      </c>
      <c r="M65" t="s">
        <v>1057</v>
      </c>
      <c r="O65" t="s">
        <v>443</v>
      </c>
      <c r="P65" t="s">
        <v>446</v>
      </c>
      <c r="Q65">
        <v>13.1</v>
      </c>
      <c r="R65">
        <v>12.7</v>
      </c>
      <c r="S65">
        <v>12.8</v>
      </c>
      <c r="T65">
        <v>12.8</v>
      </c>
      <c r="U65" s="17">
        <f t="shared" si="2"/>
        <v>12.896899224806203</v>
      </c>
      <c r="V65" s="17">
        <f t="shared" si="3"/>
        <v>12.8</v>
      </c>
      <c r="W65" s="2">
        <v>44839</v>
      </c>
      <c r="X65" t="s">
        <v>1175</v>
      </c>
      <c r="Z65" s="17">
        <f t="shared" si="4"/>
        <v>0.3529120959485148</v>
      </c>
      <c r="AA65" s="17">
        <f t="shared" si="4"/>
        <v>-0.75186721991701333</v>
      </c>
    </row>
    <row r="66" spans="1:27" x14ac:dyDescent="0.35">
      <c r="A66" s="1" t="s">
        <v>83</v>
      </c>
      <c r="B66" t="s">
        <v>1035</v>
      </c>
      <c r="C66" t="s">
        <v>1028</v>
      </c>
      <c r="D66" t="s">
        <v>18</v>
      </c>
      <c r="E66">
        <v>11</v>
      </c>
      <c r="F66">
        <v>11</v>
      </c>
      <c r="G66">
        <v>11</v>
      </c>
      <c r="H66">
        <v>10.9</v>
      </c>
      <c r="I66" s="17">
        <f t="shared" si="0"/>
        <v>11</v>
      </c>
      <c r="J66" s="17">
        <f t="shared" si="1"/>
        <v>10.949771689497718</v>
      </c>
      <c r="K66" s="20">
        <v>44704</v>
      </c>
      <c r="L66" t="s">
        <v>1029</v>
      </c>
      <c r="M66" t="s">
        <v>1059</v>
      </c>
      <c r="O66" t="s">
        <v>450</v>
      </c>
      <c r="P66" t="s">
        <v>443</v>
      </c>
      <c r="Q66">
        <v>10.9</v>
      </c>
      <c r="R66">
        <v>10.9</v>
      </c>
      <c r="S66">
        <v>11.1</v>
      </c>
      <c r="T66">
        <v>10.9</v>
      </c>
      <c r="U66" s="17">
        <f t="shared" si="2"/>
        <v>10.9</v>
      </c>
      <c r="V66" s="17">
        <f t="shared" si="3"/>
        <v>10.99909090909091</v>
      </c>
      <c r="W66" s="2">
        <v>44839</v>
      </c>
      <c r="X66" t="s">
        <v>1178</v>
      </c>
      <c r="Z66" s="17">
        <f t="shared" si="4"/>
        <v>9.9999999999999645E-2</v>
      </c>
      <c r="AA66" s="17">
        <f t="shared" si="4"/>
        <v>-4.9319219593192187E-2</v>
      </c>
    </row>
    <row r="67" spans="1:27" x14ac:dyDescent="0.35">
      <c r="A67" s="1" t="s">
        <v>94</v>
      </c>
      <c r="B67" t="s">
        <v>1035</v>
      </c>
      <c r="C67" t="s">
        <v>1030</v>
      </c>
      <c r="D67" t="s">
        <v>18</v>
      </c>
      <c r="E67">
        <v>15.3</v>
      </c>
      <c r="F67">
        <v>15.4</v>
      </c>
      <c r="G67">
        <v>16</v>
      </c>
      <c r="H67">
        <v>15.7</v>
      </c>
      <c r="I67" s="17">
        <f t="shared" ref="I67:I130" si="5">HARMEAN(E67,F67)</f>
        <v>15.349837133550487</v>
      </c>
      <c r="J67" s="17">
        <f t="shared" ref="J67:J130" si="6">HARMEAN(G67,H67)</f>
        <v>15.848580441640379</v>
      </c>
      <c r="K67" s="20">
        <v>44704</v>
      </c>
      <c r="L67" t="s">
        <v>1029</v>
      </c>
      <c r="O67" t="s">
        <v>443</v>
      </c>
      <c r="P67" t="s">
        <v>450</v>
      </c>
      <c r="Q67" t="s">
        <v>84</v>
      </c>
      <c r="R67" t="s">
        <v>84</v>
      </c>
      <c r="S67" t="s">
        <v>84</v>
      </c>
      <c r="T67" t="s">
        <v>84</v>
      </c>
      <c r="U67" s="17" t="str">
        <f t="shared" ref="U67:U130" si="7">IFERROR(HARMEAN(Q67,R67),"")</f>
        <v/>
      </c>
      <c r="V67" s="17" t="str">
        <f t="shared" ref="V67:V130" si="8">IFERROR(HARMEAN(S67,T67),"")</f>
        <v/>
      </c>
      <c r="W67" s="2">
        <v>44839</v>
      </c>
      <c r="X67" t="s">
        <v>1178</v>
      </c>
      <c r="Y67" t="s">
        <v>1183</v>
      </c>
      <c r="Z67" s="17" t="str">
        <f t="shared" ref="Z67:AA130" si="9">IFERROR(I67-U67,"")</f>
        <v/>
      </c>
      <c r="AA67" s="17" t="str">
        <f t="shared" si="9"/>
        <v/>
      </c>
    </row>
    <row r="68" spans="1:27" x14ac:dyDescent="0.35">
      <c r="A68" s="1" t="s">
        <v>95</v>
      </c>
      <c r="B68" t="s">
        <v>1035</v>
      </c>
      <c r="C68" t="s">
        <v>1032</v>
      </c>
      <c r="D68" t="s">
        <v>18</v>
      </c>
      <c r="E68">
        <v>14.7</v>
      </c>
      <c r="F68">
        <v>14.5</v>
      </c>
      <c r="G68">
        <v>14.6</v>
      </c>
      <c r="H68">
        <v>14.4</v>
      </c>
      <c r="I68" s="17">
        <f t="shared" si="5"/>
        <v>14.599315068493151</v>
      </c>
      <c r="J68" s="17">
        <f t="shared" si="6"/>
        <v>14.499310344827586</v>
      </c>
      <c r="K68" s="20">
        <v>44704</v>
      </c>
      <c r="L68" t="s">
        <v>1029</v>
      </c>
      <c r="O68" t="s">
        <v>443</v>
      </c>
      <c r="P68" t="s">
        <v>443</v>
      </c>
      <c r="Q68">
        <v>14.5</v>
      </c>
      <c r="R68">
        <v>14.4</v>
      </c>
      <c r="S68">
        <v>14.6</v>
      </c>
      <c r="T68">
        <v>14.5</v>
      </c>
      <c r="U68" s="17">
        <f t="shared" si="7"/>
        <v>14.449826989619377</v>
      </c>
      <c r="V68" s="17">
        <f t="shared" si="8"/>
        <v>14.549828178694158</v>
      </c>
      <c r="W68" s="2">
        <v>44839</v>
      </c>
      <c r="X68" t="s">
        <v>1178</v>
      </c>
      <c r="Z68" s="17">
        <f t="shared" si="9"/>
        <v>0.14948807887377491</v>
      </c>
      <c r="AA68" s="17">
        <f t="shared" si="9"/>
        <v>-5.0517833866571493E-2</v>
      </c>
    </row>
    <row r="69" spans="1:27" x14ac:dyDescent="0.35">
      <c r="A69" s="1" t="s">
        <v>96</v>
      </c>
      <c r="B69" t="s">
        <v>1035</v>
      </c>
      <c r="C69" t="s">
        <v>1033</v>
      </c>
      <c r="D69" t="s">
        <v>18</v>
      </c>
      <c r="E69">
        <v>13.7</v>
      </c>
      <c r="F69">
        <v>13.7</v>
      </c>
      <c r="G69">
        <v>13.5</v>
      </c>
      <c r="H69">
        <v>13.4</v>
      </c>
      <c r="I69" s="17">
        <f t="shared" si="5"/>
        <v>13.7</v>
      </c>
      <c r="J69" s="17">
        <f t="shared" si="6"/>
        <v>13.449814126394052</v>
      </c>
      <c r="K69" s="20">
        <v>44704</v>
      </c>
      <c r="L69" t="s">
        <v>1029</v>
      </c>
      <c r="M69" t="s">
        <v>1060</v>
      </c>
      <c r="O69" t="s">
        <v>450</v>
      </c>
      <c r="P69" t="s">
        <v>454</v>
      </c>
      <c r="Q69">
        <v>13.5</v>
      </c>
      <c r="R69">
        <v>13.4</v>
      </c>
      <c r="S69">
        <v>13.5</v>
      </c>
      <c r="T69">
        <v>13.3</v>
      </c>
      <c r="U69" s="17">
        <f t="shared" si="7"/>
        <v>13.449814126394052</v>
      </c>
      <c r="V69" s="17">
        <f t="shared" si="8"/>
        <v>13.399253731343284</v>
      </c>
      <c r="W69" s="2">
        <v>44839</v>
      </c>
      <c r="X69" t="s">
        <v>1178</v>
      </c>
      <c r="Y69" t="s">
        <v>1214</v>
      </c>
      <c r="Z69" s="17">
        <f t="shared" si="9"/>
        <v>0.2501858736059468</v>
      </c>
      <c r="AA69" s="17">
        <f t="shared" si="9"/>
        <v>5.0560395050768037E-2</v>
      </c>
    </row>
    <row r="70" spans="1:27" x14ac:dyDescent="0.35">
      <c r="A70" s="1" t="s">
        <v>97</v>
      </c>
      <c r="B70" t="s">
        <v>1035</v>
      </c>
      <c r="C70" t="s">
        <v>1035</v>
      </c>
      <c r="D70" t="s">
        <v>18</v>
      </c>
      <c r="E70">
        <v>12.1</v>
      </c>
      <c r="F70">
        <v>11.8</v>
      </c>
      <c r="G70">
        <v>12</v>
      </c>
      <c r="H70">
        <v>11.8</v>
      </c>
      <c r="I70" s="17">
        <f t="shared" si="5"/>
        <v>11.948117154811715</v>
      </c>
      <c r="J70" s="17">
        <f t="shared" si="6"/>
        <v>11.899159663865548</v>
      </c>
      <c r="K70" s="20">
        <v>44704</v>
      </c>
      <c r="L70" t="s">
        <v>1029</v>
      </c>
      <c r="O70" t="s">
        <v>450</v>
      </c>
      <c r="P70" t="s">
        <v>450</v>
      </c>
      <c r="Q70">
        <v>11.5</v>
      </c>
      <c r="R70">
        <v>11.1</v>
      </c>
      <c r="S70">
        <v>11.6</v>
      </c>
      <c r="T70">
        <v>11.5</v>
      </c>
      <c r="U70" s="17">
        <f t="shared" si="7"/>
        <v>11.296460176991149</v>
      </c>
      <c r="V70" s="17">
        <f t="shared" si="8"/>
        <v>11.54978354978355</v>
      </c>
      <c r="W70" s="2">
        <v>44839</v>
      </c>
      <c r="X70" t="s">
        <v>1178</v>
      </c>
      <c r="Z70" s="17">
        <f t="shared" si="9"/>
        <v>0.65165697782056675</v>
      </c>
      <c r="AA70" s="17">
        <f t="shared" si="9"/>
        <v>0.34937611408199842</v>
      </c>
    </row>
    <row r="71" spans="1:27" x14ac:dyDescent="0.35">
      <c r="A71" s="1" t="s">
        <v>98</v>
      </c>
      <c r="B71" t="s">
        <v>1035</v>
      </c>
      <c r="C71" t="s">
        <v>1036</v>
      </c>
      <c r="D71" t="s">
        <v>18</v>
      </c>
      <c r="E71" t="s">
        <v>84</v>
      </c>
      <c r="F71" t="s">
        <v>84</v>
      </c>
      <c r="G71">
        <v>12.5</v>
      </c>
      <c r="H71">
        <v>12.4</v>
      </c>
      <c r="I71" s="17" t="e">
        <f t="shared" si="5"/>
        <v>#N/A</v>
      </c>
      <c r="J71" s="17">
        <f t="shared" si="6"/>
        <v>12.449799196787149</v>
      </c>
      <c r="K71" s="20">
        <v>44704</v>
      </c>
      <c r="L71" t="s">
        <v>1029</v>
      </c>
      <c r="M71" t="s">
        <v>1061</v>
      </c>
      <c r="O71" t="s">
        <v>84</v>
      </c>
      <c r="P71" t="s">
        <v>450</v>
      </c>
      <c r="Q71" t="s">
        <v>84</v>
      </c>
      <c r="R71" t="s">
        <v>84</v>
      </c>
      <c r="S71">
        <v>12.2</v>
      </c>
      <c r="T71">
        <v>12.1</v>
      </c>
      <c r="U71" s="17" t="str">
        <f t="shared" si="7"/>
        <v/>
      </c>
      <c r="V71" s="17">
        <f t="shared" si="8"/>
        <v>12.149794238683127</v>
      </c>
      <c r="W71" s="2">
        <v>44839</v>
      </c>
      <c r="X71" t="s">
        <v>1178</v>
      </c>
      <c r="Z71" s="17" t="str">
        <f t="shared" si="9"/>
        <v/>
      </c>
      <c r="AA71" s="17">
        <f t="shared" si="9"/>
        <v>0.30000495810402228</v>
      </c>
    </row>
    <row r="72" spans="1:27" x14ac:dyDescent="0.35">
      <c r="A72" s="1" t="s">
        <v>99</v>
      </c>
      <c r="B72" t="s">
        <v>1035</v>
      </c>
      <c r="C72" t="s">
        <v>1037</v>
      </c>
      <c r="D72" t="s">
        <v>18</v>
      </c>
      <c r="E72">
        <v>10.8</v>
      </c>
      <c r="F72">
        <v>10.9</v>
      </c>
      <c r="G72">
        <v>9.8000000000000007</v>
      </c>
      <c r="H72">
        <v>10</v>
      </c>
      <c r="I72" s="17">
        <f t="shared" si="5"/>
        <v>10.849769585253458</v>
      </c>
      <c r="J72" s="17">
        <f t="shared" si="6"/>
        <v>9.8989898989898997</v>
      </c>
      <c r="K72" s="20">
        <v>44704</v>
      </c>
      <c r="L72" t="s">
        <v>1029</v>
      </c>
      <c r="M72" t="s">
        <v>1062</v>
      </c>
      <c r="O72" t="s">
        <v>450</v>
      </c>
      <c r="P72" t="s">
        <v>450</v>
      </c>
      <c r="Q72">
        <v>10.5</v>
      </c>
      <c r="R72">
        <v>10.199999999999999</v>
      </c>
      <c r="S72">
        <v>10.1</v>
      </c>
      <c r="T72">
        <v>10.1</v>
      </c>
      <c r="U72" s="17">
        <f t="shared" si="7"/>
        <v>10.347826086956522</v>
      </c>
      <c r="V72" s="17">
        <f t="shared" si="8"/>
        <v>10.1</v>
      </c>
      <c r="W72" s="2">
        <v>44839</v>
      </c>
      <c r="X72" t="s">
        <v>1178</v>
      </c>
      <c r="Z72" s="17">
        <f t="shared" si="9"/>
        <v>0.50194349829693685</v>
      </c>
      <c r="AA72" s="17">
        <f t="shared" si="9"/>
        <v>-0.20101010101009997</v>
      </c>
    </row>
    <row r="73" spans="1:27" x14ac:dyDescent="0.35">
      <c r="A73" s="1" t="s">
        <v>100</v>
      </c>
      <c r="B73" t="s">
        <v>1035</v>
      </c>
      <c r="C73" t="s">
        <v>1038</v>
      </c>
      <c r="D73" t="s">
        <v>18</v>
      </c>
      <c r="E73">
        <v>10.1</v>
      </c>
      <c r="F73">
        <v>9.9</v>
      </c>
      <c r="G73">
        <v>10.1</v>
      </c>
      <c r="H73">
        <v>10</v>
      </c>
      <c r="I73" s="17">
        <f t="shared" si="5"/>
        <v>9.9989999999999988</v>
      </c>
      <c r="J73" s="17">
        <f t="shared" si="6"/>
        <v>10.049751243781094</v>
      </c>
      <c r="K73" s="20">
        <v>44704</v>
      </c>
      <c r="L73" t="s">
        <v>1029</v>
      </c>
      <c r="M73" t="s">
        <v>653</v>
      </c>
      <c r="O73" t="s">
        <v>450</v>
      </c>
      <c r="P73" t="s">
        <v>450</v>
      </c>
      <c r="Q73">
        <v>9.9</v>
      </c>
      <c r="R73">
        <v>9.8000000000000007</v>
      </c>
      <c r="S73">
        <v>9.9</v>
      </c>
      <c r="T73">
        <v>9.9</v>
      </c>
      <c r="U73" s="17">
        <f t="shared" si="7"/>
        <v>9.8497461928934023</v>
      </c>
      <c r="V73" s="17">
        <f t="shared" si="8"/>
        <v>9.9</v>
      </c>
      <c r="W73" s="2">
        <v>44839</v>
      </c>
      <c r="X73" t="s">
        <v>1178</v>
      </c>
      <c r="Z73" s="17">
        <f t="shared" si="9"/>
        <v>0.14925380710659653</v>
      </c>
      <c r="AA73" s="17">
        <f t="shared" si="9"/>
        <v>0.14975124378109328</v>
      </c>
    </row>
    <row r="74" spans="1:27" x14ac:dyDescent="0.35">
      <c r="A74" s="1" t="s">
        <v>101</v>
      </c>
      <c r="B74" t="s">
        <v>1035</v>
      </c>
      <c r="C74" t="s">
        <v>1039</v>
      </c>
      <c r="D74" t="s">
        <v>18</v>
      </c>
      <c r="E74">
        <v>9.6</v>
      </c>
      <c r="F74">
        <v>9.6999999999999993</v>
      </c>
      <c r="G74">
        <v>9.8000000000000007</v>
      </c>
      <c r="H74">
        <v>9.9</v>
      </c>
      <c r="I74" s="17">
        <f t="shared" si="5"/>
        <v>9.6497409326424872</v>
      </c>
      <c r="J74" s="17">
        <f t="shared" si="6"/>
        <v>9.8497461928934023</v>
      </c>
      <c r="K74" s="20">
        <v>44704</v>
      </c>
      <c r="L74" t="s">
        <v>1029</v>
      </c>
      <c r="M74" t="s">
        <v>1063</v>
      </c>
      <c r="O74" t="s">
        <v>450</v>
      </c>
      <c r="P74" t="s">
        <v>450</v>
      </c>
      <c r="Q74">
        <v>9.6999999999999993</v>
      </c>
      <c r="R74">
        <v>9.9</v>
      </c>
      <c r="S74">
        <v>9.8000000000000007</v>
      </c>
      <c r="T74">
        <v>9.6999999999999993</v>
      </c>
      <c r="U74" s="17">
        <f t="shared" si="7"/>
        <v>9.7989795918367335</v>
      </c>
      <c r="V74" s="17">
        <f t="shared" si="8"/>
        <v>9.7497435897435896</v>
      </c>
      <c r="W74" s="2">
        <v>44839</v>
      </c>
      <c r="X74" t="s">
        <v>1178</v>
      </c>
      <c r="Z74" s="17">
        <f t="shared" si="9"/>
        <v>-0.14923865919424628</v>
      </c>
      <c r="AA74" s="17">
        <f t="shared" si="9"/>
        <v>0.10000260314981269</v>
      </c>
    </row>
    <row r="75" spans="1:27" x14ac:dyDescent="0.35">
      <c r="A75" s="1" t="s">
        <v>86</v>
      </c>
      <c r="B75" t="s">
        <v>1035</v>
      </c>
      <c r="C75" t="s">
        <v>1040</v>
      </c>
      <c r="D75" t="s">
        <v>18</v>
      </c>
      <c r="E75">
        <v>10.3</v>
      </c>
      <c r="F75">
        <v>10.199999999999999</v>
      </c>
      <c r="G75">
        <v>10.199999999999999</v>
      </c>
      <c r="H75">
        <v>10</v>
      </c>
      <c r="I75" s="17">
        <f t="shared" si="5"/>
        <v>10.249756097560976</v>
      </c>
      <c r="J75" s="17">
        <f t="shared" si="6"/>
        <v>10.099009900990097</v>
      </c>
      <c r="K75" s="20">
        <v>44704</v>
      </c>
      <c r="L75" t="s">
        <v>1029</v>
      </c>
      <c r="M75" t="s">
        <v>1064</v>
      </c>
      <c r="O75" t="s">
        <v>450</v>
      </c>
      <c r="P75" t="s">
        <v>450</v>
      </c>
      <c r="Q75">
        <v>9.6</v>
      </c>
      <c r="R75">
        <v>9.6999999999999993</v>
      </c>
      <c r="S75">
        <v>9.6999999999999993</v>
      </c>
      <c r="T75">
        <v>9.6999999999999993</v>
      </c>
      <c r="U75" s="17">
        <f t="shared" si="7"/>
        <v>9.6497409326424872</v>
      </c>
      <c r="V75" s="17">
        <f t="shared" si="8"/>
        <v>9.6999999999999993</v>
      </c>
      <c r="W75" s="2">
        <v>44839</v>
      </c>
      <c r="X75" t="s">
        <v>1178</v>
      </c>
      <c r="Y75" t="s">
        <v>1184</v>
      </c>
      <c r="Z75" s="17">
        <f t="shared" si="9"/>
        <v>0.60001516491848861</v>
      </c>
      <c r="AA75" s="17">
        <f t="shared" si="9"/>
        <v>0.39900990099009803</v>
      </c>
    </row>
    <row r="76" spans="1:27" x14ac:dyDescent="0.35">
      <c r="A76" s="1" t="s">
        <v>88</v>
      </c>
      <c r="B76" t="s">
        <v>1035</v>
      </c>
      <c r="C76" t="s">
        <v>1041</v>
      </c>
      <c r="D76" t="s">
        <v>18</v>
      </c>
      <c r="E76">
        <v>11.4</v>
      </c>
      <c r="F76">
        <v>11.5</v>
      </c>
      <c r="G76">
        <v>11.2</v>
      </c>
      <c r="H76">
        <v>11.4</v>
      </c>
      <c r="I76" s="17">
        <f t="shared" si="5"/>
        <v>11.449781659388647</v>
      </c>
      <c r="J76" s="17">
        <f t="shared" si="6"/>
        <v>11.299115044247786</v>
      </c>
      <c r="K76" s="20">
        <v>44704</v>
      </c>
      <c r="L76" t="s">
        <v>1029</v>
      </c>
      <c r="O76" t="s">
        <v>450</v>
      </c>
      <c r="P76" t="s">
        <v>450</v>
      </c>
      <c r="Q76">
        <v>10.8</v>
      </c>
      <c r="R76">
        <v>11</v>
      </c>
      <c r="S76">
        <v>10.8</v>
      </c>
      <c r="T76">
        <v>10.6</v>
      </c>
      <c r="U76" s="17">
        <f t="shared" si="7"/>
        <v>10.899082568807339</v>
      </c>
      <c r="V76" s="17">
        <f t="shared" si="8"/>
        <v>10.699065420560748</v>
      </c>
      <c r="W76" s="2">
        <v>44839</v>
      </c>
      <c r="X76" t="s">
        <v>1178</v>
      </c>
      <c r="Z76" s="17">
        <f t="shared" si="9"/>
        <v>0.55069909058130762</v>
      </c>
      <c r="AA76" s="17">
        <f t="shared" si="9"/>
        <v>0.60004962368703829</v>
      </c>
    </row>
    <row r="77" spans="1:27" x14ac:dyDescent="0.35">
      <c r="A77" s="1" t="s">
        <v>89</v>
      </c>
      <c r="B77" t="s">
        <v>1035</v>
      </c>
      <c r="C77" t="s">
        <v>1043</v>
      </c>
      <c r="D77" t="s">
        <v>18</v>
      </c>
      <c r="E77">
        <v>10.5</v>
      </c>
      <c r="F77">
        <v>10.6</v>
      </c>
      <c r="G77">
        <v>10.1</v>
      </c>
      <c r="H77">
        <v>10.1</v>
      </c>
      <c r="I77" s="17">
        <f t="shared" si="5"/>
        <v>10.549763033175356</v>
      </c>
      <c r="J77" s="17">
        <f t="shared" si="6"/>
        <v>10.1</v>
      </c>
      <c r="K77" s="20">
        <v>44704</v>
      </c>
      <c r="L77" t="s">
        <v>1029</v>
      </c>
      <c r="M77" t="s">
        <v>1065</v>
      </c>
      <c r="O77" t="s">
        <v>443</v>
      </c>
      <c r="P77" t="s">
        <v>443</v>
      </c>
      <c r="Q77" s="26">
        <v>9.6</v>
      </c>
      <c r="R77" s="26">
        <v>10</v>
      </c>
      <c r="S77" s="26">
        <v>9.6999999999999993</v>
      </c>
      <c r="T77" s="26">
        <v>9.6</v>
      </c>
      <c r="U77" s="17">
        <f t="shared" si="7"/>
        <v>9.795918367346939</v>
      </c>
      <c r="V77" s="17">
        <f t="shared" si="8"/>
        <v>9.6497409326424872</v>
      </c>
      <c r="W77" s="2">
        <v>44839</v>
      </c>
      <c r="X77" t="s">
        <v>1178</v>
      </c>
      <c r="Y77" t="s">
        <v>1185</v>
      </c>
      <c r="Z77" s="28">
        <f t="shared" si="9"/>
        <v>0.75384466582841725</v>
      </c>
      <c r="AA77" s="28">
        <f t="shared" si="9"/>
        <v>0.45025906735751242</v>
      </c>
    </row>
    <row r="78" spans="1:27" x14ac:dyDescent="0.35">
      <c r="A78" s="1" t="s">
        <v>90</v>
      </c>
      <c r="B78" t="s">
        <v>1035</v>
      </c>
      <c r="C78" t="s">
        <v>1045</v>
      </c>
      <c r="D78" t="s">
        <v>18</v>
      </c>
      <c r="E78">
        <v>10.3</v>
      </c>
      <c r="F78">
        <v>10.3</v>
      </c>
      <c r="G78">
        <v>10</v>
      </c>
      <c r="H78">
        <v>10</v>
      </c>
      <c r="I78" s="17">
        <f t="shared" si="5"/>
        <v>10.3</v>
      </c>
      <c r="J78" s="17">
        <f t="shared" si="6"/>
        <v>10</v>
      </c>
      <c r="K78" s="20">
        <v>44704</v>
      </c>
      <c r="L78" t="s">
        <v>1029</v>
      </c>
      <c r="M78" t="s">
        <v>1066</v>
      </c>
      <c r="O78" t="s">
        <v>450</v>
      </c>
      <c r="P78" t="s">
        <v>450</v>
      </c>
      <c r="Q78">
        <v>10.6</v>
      </c>
      <c r="R78">
        <v>10.5</v>
      </c>
      <c r="S78">
        <v>11.1</v>
      </c>
      <c r="T78">
        <v>10.8</v>
      </c>
      <c r="U78" s="17">
        <f t="shared" si="7"/>
        <v>10.549763033175356</v>
      </c>
      <c r="V78" s="17">
        <f t="shared" si="8"/>
        <v>10.947945205479453</v>
      </c>
      <c r="W78" s="2">
        <v>44839</v>
      </c>
      <c r="X78" t="s">
        <v>1178</v>
      </c>
      <c r="Z78" s="17">
        <f t="shared" si="9"/>
        <v>-0.24976303317535553</v>
      </c>
      <c r="AA78" s="17">
        <f t="shared" si="9"/>
        <v>-0.94794520547945282</v>
      </c>
    </row>
    <row r="79" spans="1:27" x14ac:dyDescent="0.35">
      <c r="A79" s="1" t="s">
        <v>91</v>
      </c>
      <c r="B79" t="s">
        <v>1035</v>
      </c>
      <c r="C79" t="s">
        <v>1046</v>
      </c>
      <c r="D79" t="s">
        <v>18</v>
      </c>
      <c r="E79">
        <v>12.2</v>
      </c>
      <c r="F79">
        <v>12</v>
      </c>
      <c r="G79">
        <v>11.7</v>
      </c>
      <c r="H79">
        <v>11.7</v>
      </c>
      <c r="I79" s="17">
        <f t="shared" si="5"/>
        <v>12.099173553719007</v>
      </c>
      <c r="J79" s="17">
        <f t="shared" si="6"/>
        <v>11.7</v>
      </c>
      <c r="K79" s="20">
        <v>44704</v>
      </c>
      <c r="L79" t="s">
        <v>1029</v>
      </c>
      <c r="M79" t="s">
        <v>1067</v>
      </c>
      <c r="O79" t="s">
        <v>450</v>
      </c>
      <c r="P79" t="s">
        <v>450</v>
      </c>
      <c r="Q79">
        <v>11.2</v>
      </c>
      <c r="R79">
        <v>11.4</v>
      </c>
      <c r="S79">
        <v>11.2</v>
      </c>
      <c r="T79">
        <v>11.4</v>
      </c>
      <c r="U79" s="17">
        <f t="shared" si="7"/>
        <v>11.299115044247786</v>
      </c>
      <c r="V79" s="17">
        <f t="shared" si="8"/>
        <v>11.299115044247786</v>
      </c>
      <c r="W79" s="2">
        <v>44839</v>
      </c>
      <c r="X79" t="s">
        <v>1178</v>
      </c>
      <c r="Z79" s="17">
        <f t="shared" si="9"/>
        <v>0.8000585094712207</v>
      </c>
      <c r="AA79" s="17">
        <f t="shared" si="9"/>
        <v>0.40088495575221295</v>
      </c>
    </row>
    <row r="80" spans="1:27" x14ac:dyDescent="0.35">
      <c r="A80" s="1" t="s">
        <v>92</v>
      </c>
      <c r="B80" t="s">
        <v>1035</v>
      </c>
      <c r="C80" t="s">
        <v>1047</v>
      </c>
      <c r="D80" t="s">
        <v>18</v>
      </c>
      <c r="E80">
        <v>11.8</v>
      </c>
      <c r="F80">
        <v>11.8</v>
      </c>
      <c r="G80">
        <v>11.6</v>
      </c>
      <c r="H80">
        <v>11.5</v>
      </c>
      <c r="I80" s="17">
        <f t="shared" si="5"/>
        <v>11.8</v>
      </c>
      <c r="J80" s="17">
        <f t="shared" si="6"/>
        <v>11.54978354978355</v>
      </c>
      <c r="K80" s="20">
        <v>44704</v>
      </c>
      <c r="L80" t="s">
        <v>1029</v>
      </c>
      <c r="O80" t="s">
        <v>454</v>
      </c>
      <c r="P80" t="s">
        <v>450</v>
      </c>
      <c r="Q80">
        <v>11.4</v>
      </c>
      <c r="R80">
        <v>11.5</v>
      </c>
      <c r="S80">
        <v>11.4</v>
      </c>
      <c r="T80">
        <v>11.5</v>
      </c>
      <c r="U80" s="17">
        <f t="shared" si="7"/>
        <v>11.449781659388647</v>
      </c>
      <c r="V80" s="17">
        <f t="shared" si="8"/>
        <v>11.449781659388647</v>
      </c>
      <c r="W80" s="2">
        <v>44839</v>
      </c>
      <c r="X80" t="s">
        <v>1178</v>
      </c>
      <c r="Z80" s="17">
        <f t="shared" si="9"/>
        <v>0.35021834061135415</v>
      </c>
      <c r="AA80" s="17">
        <f t="shared" si="9"/>
        <v>0.10000189039490337</v>
      </c>
    </row>
    <row r="81" spans="1:27" x14ac:dyDescent="0.35">
      <c r="A81" s="1" t="s">
        <v>93</v>
      </c>
      <c r="B81" t="s">
        <v>1035</v>
      </c>
      <c r="C81" t="s">
        <v>1048</v>
      </c>
      <c r="D81" t="s">
        <v>18</v>
      </c>
      <c r="E81">
        <v>7.4</v>
      </c>
      <c r="F81">
        <v>7.4</v>
      </c>
      <c r="G81">
        <v>7.8</v>
      </c>
      <c r="H81">
        <v>7.8</v>
      </c>
      <c r="I81" s="17">
        <f t="shared" si="5"/>
        <v>7.4000000000000012</v>
      </c>
      <c r="J81" s="17">
        <f t="shared" si="6"/>
        <v>7.7999999999999989</v>
      </c>
      <c r="K81" s="20">
        <v>44704</v>
      </c>
      <c r="L81" t="s">
        <v>1029</v>
      </c>
      <c r="O81" t="s">
        <v>454</v>
      </c>
      <c r="P81" t="s">
        <v>450</v>
      </c>
      <c r="Q81">
        <v>7</v>
      </c>
      <c r="R81">
        <v>7</v>
      </c>
      <c r="S81">
        <v>7.3</v>
      </c>
      <c r="T81">
        <v>7.1</v>
      </c>
      <c r="U81" s="17">
        <f t="shared" si="7"/>
        <v>7</v>
      </c>
      <c r="V81" s="17">
        <f t="shared" si="8"/>
        <v>7.1986111111111102</v>
      </c>
      <c r="W81" s="2">
        <v>44839</v>
      </c>
      <c r="X81" t="s">
        <v>1178</v>
      </c>
      <c r="Z81" s="17">
        <f t="shared" si="9"/>
        <v>0.40000000000000124</v>
      </c>
      <c r="AA81" s="17">
        <f t="shared" si="9"/>
        <v>0.60138888888888875</v>
      </c>
    </row>
    <row r="82" spans="1:27" x14ac:dyDescent="0.35">
      <c r="A82" s="1" t="s">
        <v>102</v>
      </c>
      <c r="B82" t="s">
        <v>1036</v>
      </c>
      <c r="C82" t="s">
        <v>1028</v>
      </c>
      <c r="D82" t="s">
        <v>35</v>
      </c>
      <c r="E82">
        <v>9.5</v>
      </c>
      <c r="F82">
        <v>9.5</v>
      </c>
      <c r="G82">
        <v>9.5</v>
      </c>
      <c r="H82">
        <v>9.3000000000000007</v>
      </c>
      <c r="I82" s="17">
        <f t="shared" si="5"/>
        <v>9.5</v>
      </c>
      <c r="J82" s="17">
        <f t="shared" si="6"/>
        <v>9.3989361702127674</v>
      </c>
      <c r="K82" s="20">
        <v>44704</v>
      </c>
      <c r="L82" t="s">
        <v>1029</v>
      </c>
      <c r="M82" t="s">
        <v>1031</v>
      </c>
      <c r="O82" t="s">
        <v>450</v>
      </c>
      <c r="P82" t="s">
        <v>464</v>
      </c>
      <c r="Q82">
        <v>9</v>
      </c>
      <c r="R82">
        <v>9.1</v>
      </c>
      <c r="S82">
        <v>9.1</v>
      </c>
      <c r="T82">
        <v>9.1</v>
      </c>
      <c r="U82" s="17">
        <f t="shared" si="7"/>
        <v>9.0497237569060776</v>
      </c>
      <c r="V82" s="17">
        <f t="shared" si="8"/>
        <v>9.1</v>
      </c>
      <c r="W82" s="2">
        <v>44839</v>
      </c>
      <c r="X82" t="s">
        <v>1175</v>
      </c>
      <c r="Z82" s="17">
        <f t="shared" si="9"/>
        <v>0.45027624309392245</v>
      </c>
      <c r="AA82" s="17">
        <f t="shared" si="9"/>
        <v>0.29893617021276775</v>
      </c>
    </row>
    <row r="83" spans="1:27" x14ac:dyDescent="0.35">
      <c r="A83" s="1" t="s">
        <v>109</v>
      </c>
      <c r="B83" t="s">
        <v>1036</v>
      </c>
      <c r="C83" t="s">
        <v>1030</v>
      </c>
      <c r="D83" t="s">
        <v>35</v>
      </c>
      <c r="E83">
        <v>9.1999999999999993</v>
      </c>
      <c r="F83">
        <v>9.1999999999999993</v>
      </c>
      <c r="G83">
        <v>10.199999999999999</v>
      </c>
      <c r="H83">
        <v>9.8000000000000007</v>
      </c>
      <c r="I83" s="17">
        <f t="shared" si="5"/>
        <v>9.1999999999999993</v>
      </c>
      <c r="J83" s="17">
        <f t="shared" si="6"/>
        <v>9.9960000000000004</v>
      </c>
      <c r="K83" s="20">
        <v>44704</v>
      </c>
      <c r="L83" t="s">
        <v>1029</v>
      </c>
      <c r="O83" t="s">
        <v>450</v>
      </c>
      <c r="P83" t="s">
        <v>450</v>
      </c>
      <c r="Q83">
        <v>8.9</v>
      </c>
      <c r="R83">
        <v>8.8000000000000007</v>
      </c>
      <c r="S83">
        <v>8.9</v>
      </c>
      <c r="T83">
        <v>9</v>
      </c>
      <c r="U83" s="17">
        <f t="shared" si="7"/>
        <v>8.8497175141242934</v>
      </c>
      <c r="V83" s="17">
        <f t="shared" si="8"/>
        <v>8.949720670391061</v>
      </c>
      <c r="W83" s="2">
        <v>44839</v>
      </c>
      <c r="X83" t="s">
        <v>1175</v>
      </c>
      <c r="Z83" s="17">
        <f t="shared" si="9"/>
        <v>0.35028248587570587</v>
      </c>
      <c r="AA83" s="17">
        <f t="shared" si="9"/>
        <v>1.0462793296089394</v>
      </c>
    </row>
    <row r="84" spans="1:27" x14ac:dyDescent="0.35">
      <c r="A84" s="1" t="s">
        <v>110</v>
      </c>
      <c r="B84" t="s">
        <v>1036</v>
      </c>
      <c r="C84" t="s">
        <v>1032</v>
      </c>
      <c r="D84" t="s">
        <v>35</v>
      </c>
      <c r="E84">
        <v>10.5</v>
      </c>
      <c r="F84">
        <v>10.4</v>
      </c>
      <c r="G84">
        <v>10.6</v>
      </c>
      <c r="H84">
        <v>10.5</v>
      </c>
      <c r="I84" s="17">
        <f t="shared" si="5"/>
        <v>10.44976076555024</v>
      </c>
      <c r="J84" s="17">
        <f t="shared" si="6"/>
        <v>10.549763033175356</v>
      </c>
      <c r="K84" s="20">
        <v>44704</v>
      </c>
      <c r="L84" t="s">
        <v>1029</v>
      </c>
      <c r="O84" t="s">
        <v>446</v>
      </c>
      <c r="P84" t="s">
        <v>450</v>
      </c>
      <c r="Q84">
        <v>9.1999999999999993</v>
      </c>
      <c r="R84">
        <v>9.1</v>
      </c>
      <c r="S84">
        <v>9.1999999999999993</v>
      </c>
      <c r="T84">
        <v>9.1999999999999993</v>
      </c>
      <c r="U84" s="17">
        <f t="shared" si="7"/>
        <v>9.1497267759562835</v>
      </c>
      <c r="V84" s="17">
        <f t="shared" si="8"/>
        <v>9.1999999999999993</v>
      </c>
      <c r="W84" s="2">
        <v>44839</v>
      </c>
      <c r="X84" t="s">
        <v>1175</v>
      </c>
      <c r="Z84" s="17">
        <f t="shared" si="9"/>
        <v>1.3000339895939561</v>
      </c>
      <c r="AA84" s="17">
        <f t="shared" si="9"/>
        <v>1.349763033175357</v>
      </c>
    </row>
    <row r="85" spans="1:27" x14ac:dyDescent="0.35">
      <c r="A85" s="1" t="s">
        <v>111</v>
      </c>
      <c r="B85" t="s">
        <v>1036</v>
      </c>
      <c r="C85" t="s">
        <v>1033</v>
      </c>
      <c r="D85" t="s">
        <v>35</v>
      </c>
      <c r="E85">
        <v>6.2</v>
      </c>
      <c r="F85">
        <v>5.9</v>
      </c>
      <c r="G85">
        <v>6</v>
      </c>
      <c r="H85">
        <v>6</v>
      </c>
      <c r="I85" s="17">
        <f t="shared" si="5"/>
        <v>6.0462809917355376</v>
      </c>
      <c r="J85" s="17">
        <f t="shared" si="6"/>
        <v>6</v>
      </c>
      <c r="K85" s="20">
        <v>44704</v>
      </c>
      <c r="L85" t="s">
        <v>1029</v>
      </c>
      <c r="M85" t="s">
        <v>1052</v>
      </c>
      <c r="O85" t="s">
        <v>450</v>
      </c>
      <c r="P85" t="s">
        <v>443</v>
      </c>
      <c r="Q85">
        <v>5.8</v>
      </c>
      <c r="R85">
        <v>5.5</v>
      </c>
      <c r="S85">
        <v>5.3</v>
      </c>
      <c r="T85">
        <v>5.5</v>
      </c>
      <c r="U85" s="17">
        <f t="shared" si="7"/>
        <v>5.6460176991150437</v>
      </c>
      <c r="V85" s="17">
        <f t="shared" si="8"/>
        <v>5.3981481481481479</v>
      </c>
      <c r="W85" s="2">
        <v>44839</v>
      </c>
      <c r="X85" t="s">
        <v>1175</v>
      </c>
      <c r="Z85" s="17">
        <f t="shared" si="9"/>
        <v>0.40026329262049387</v>
      </c>
      <c r="AA85" s="17">
        <f t="shared" si="9"/>
        <v>0.60185185185185208</v>
      </c>
    </row>
    <row r="86" spans="1:27" x14ac:dyDescent="0.35">
      <c r="A86" s="1" t="s">
        <v>112</v>
      </c>
      <c r="B86" t="s">
        <v>1036</v>
      </c>
      <c r="C86" t="s">
        <v>1035</v>
      </c>
      <c r="D86" t="s">
        <v>35</v>
      </c>
      <c r="E86">
        <v>10</v>
      </c>
      <c r="F86">
        <v>9.8000000000000007</v>
      </c>
      <c r="G86">
        <v>9.3000000000000007</v>
      </c>
      <c r="H86">
        <v>9.4</v>
      </c>
      <c r="I86" s="17">
        <f t="shared" si="5"/>
        <v>9.8989898989898997</v>
      </c>
      <c r="J86" s="17">
        <f t="shared" si="6"/>
        <v>9.3497326203208555</v>
      </c>
      <c r="K86" s="20">
        <v>44704</v>
      </c>
      <c r="L86" t="s">
        <v>1029</v>
      </c>
      <c r="O86" t="s">
        <v>446</v>
      </c>
      <c r="P86" t="s">
        <v>446</v>
      </c>
      <c r="Q86">
        <v>9.5</v>
      </c>
      <c r="R86">
        <v>9.1</v>
      </c>
      <c r="S86">
        <v>8.5</v>
      </c>
      <c r="T86">
        <v>8.6999999999999993</v>
      </c>
      <c r="U86" s="17">
        <f t="shared" si="7"/>
        <v>9.2956989247311839</v>
      </c>
      <c r="V86" s="17">
        <f t="shared" si="8"/>
        <v>8.5988372093023262</v>
      </c>
      <c r="W86" s="2">
        <v>44839</v>
      </c>
      <c r="X86" t="s">
        <v>1175</v>
      </c>
      <c r="Z86" s="17">
        <f t="shared" si="9"/>
        <v>0.60329097425871581</v>
      </c>
      <c r="AA86" s="17">
        <f t="shared" si="9"/>
        <v>0.7508954110185293</v>
      </c>
    </row>
    <row r="87" spans="1:27" x14ac:dyDescent="0.35">
      <c r="A87" s="1" t="s">
        <v>113</v>
      </c>
      <c r="B87" t="s">
        <v>1036</v>
      </c>
      <c r="C87" t="s">
        <v>1036</v>
      </c>
      <c r="D87" t="s">
        <v>35</v>
      </c>
      <c r="E87">
        <v>12.4</v>
      </c>
      <c r="F87">
        <v>12.2</v>
      </c>
      <c r="G87">
        <v>12.6</v>
      </c>
      <c r="H87">
        <v>12.6</v>
      </c>
      <c r="I87" s="17">
        <f t="shared" si="5"/>
        <v>12.299186991869917</v>
      </c>
      <c r="J87" s="17">
        <f t="shared" si="6"/>
        <v>12.600000000000001</v>
      </c>
      <c r="K87" s="20">
        <v>44704</v>
      </c>
      <c r="L87" t="s">
        <v>1029</v>
      </c>
      <c r="O87" t="s">
        <v>443</v>
      </c>
      <c r="P87" t="s">
        <v>450</v>
      </c>
      <c r="Q87">
        <v>11.1</v>
      </c>
      <c r="R87">
        <v>11.4</v>
      </c>
      <c r="S87">
        <v>11.1</v>
      </c>
      <c r="T87">
        <v>11.2</v>
      </c>
      <c r="U87" s="17">
        <f t="shared" si="7"/>
        <v>11.247999999999999</v>
      </c>
      <c r="V87" s="17">
        <f t="shared" si="8"/>
        <v>11.149775784753363</v>
      </c>
      <c r="W87" s="2">
        <v>44839</v>
      </c>
      <c r="X87" t="s">
        <v>1175</v>
      </c>
      <c r="Z87" s="17">
        <f t="shared" si="9"/>
        <v>1.0511869918699173</v>
      </c>
      <c r="AA87" s="17">
        <f t="shared" si="9"/>
        <v>1.4502242152466387</v>
      </c>
    </row>
    <row r="88" spans="1:27" x14ac:dyDescent="0.35">
      <c r="A88" s="1" t="s">
        <v>114</v>
      </c>
      <c r="B88" t="s">
        <v>1036</v>
      </c>
      <c r="C88" t="s">
        <v>1037</v>
      </c>
      <c r="D88" t="s">
        <v>35</v>
      </c>
      <c r="E88">
        <v>11.5</v>
      </c>
      <c r="F88">
        <v>11.6</v>
      </c>
      <c r="G88">
        <v>11.7</v>
      </c>
      <c r="H88">
        <v>11.9</v>
      </c>
      <c r="I88" s="17">
        <f t="shared" si="5"/>
        <v>11.54978354978355</v>
      </c>
      <c r="J88" s="17">
        <f t="shared" si="6"/>
        <v>11.79915254237288</v>
      </c>
      <c r="K88" s="20">
        <v>44704</v>
      </c>
      <c r="L88" t="s">
        <v>1029</v>
      </c>
      <c r="O88" t="s">
        <v>443</v>
      </c>
      <c r="P88" t="s">
        <v>443</v>
      </c>
      <c r="Q88">
        <v>10.3</v>
      </c>
      <c r="R88">
        <v>10.3</v>
      </c>
      <c r="S88">
        <v>11</v>
      </c>
      <c r="T88">
        <v>10.5</v>
      </c>
      <c r="U88" s="17">
        <f t="shared" si="7"/>
        <v>10.3</v>
      </c>
      <c r="V88" s="17">
        <f t="shared" si="8"/>
        <v>10.744186046511627</v>
      </c>
      <c r="W88" s="2">
        <v>44839</v>
      </c>
      <c r="X88" t="s">
        <v>1175</v>
      </c>
      <c r="Z88" s="17">
        <f t="shared" si="9"/>
        <v>1.2497835497835492</v>
      </c>
      <c r="AA88" s="17">
        <f t="shared" si="9"/>
        <v>1.0549664958612528</v>
      </c>
    </row>
    <row r="89" spans="1:27" x14ac:dyDescent="0.35">
      <c r="A89" s="1" t="s">
        <v>115</v>
      </c>
      <c r="B89" t="s">
        <v>1036</v>
      </c>
      <c r="C89" t="s">
        <v>1038</v>
      </c>
      <c r="D89" t="s">
        <v>35</v>
      </c>
      <c r="E89">
        <v>12.4</v>
      </c>
      <c r="F89">
        <v>12.5</v>
      </c>
      <c r="G89">
        <v>12.4</v>
      </c>
      <c r="H89">
        <v>12.3</v>
      </c>
      <c r="I89" s="17">
        <f t="shared" si="5"/>
        <v>12.449799196787149</v>
      </c>
      <c r="J89" s="17">
        <f t="shared" si="6"/>
        <v>12.349797570850203</v>
      </c>
      <c r="K89" s="20">
        <v>44704</v>
      </c>
      <c r="L89" t="s">
        <v>1029</v>
      </c>
      <c r="O89" t="s">
        <v>443</v>
      </c>
      <c r="P89" t="s">
        <v>443</v>
      </c>
      <c r="Q89">
        <v>11.9</v>
      </c>
      <c r="R89">
        <v>11.7</v>
      </c>
      <c r="S89">
        <v>11.6</v>
      </c>
      <c r="T89">
        <v>11.6</v>
      </c>
      <c r="U89" s="17">
        <f t="shared" si="7"/>
        <v>11.79915254237288</v>
      </c>
      <c r="V89" s="17">
        <f t="shared" si="8"/>
        <v>11.6</v>
      </c>
      <c r="W89" s="2">
        <v>44839</v>
      </c>
      <c r="X89" t="s">
        <v>1175</v>
      </c>
      <c r="Z89" s="17">
        <f t="shared" si="9"/>
        <v>0.65064665441426861</v>
      </c>
      <c r="AA89" s="17">
        <f t="shared" si="9"/>
        <v>0.7497975708502036</v>
      </c>
    </row>
    <row r="90" spans="1:27" x14ac:dyDescent="0.35">
      <c r="A90" s="1" t="s">
        <v>116</v>
      </c>
      <c r="B90" t="s">
        <v>1036</v>
      </c>
      <c r="C90" t="s">
        <v>1039</v>
      </c>
      <c r="D90" t="s">
        <v>35</v>
      </c>
      <c r="E90">
        <v>9.6</v>
      </c>
      <c r="F90">
        <v>9.6999999999999993</v>
      </c>
      <c r="G90">
        <v>9.8000000000000007</v>
      </c>
      <c r="H90">
        <v>9.6</v>
      </c>
      <c r="I90" s="17">
        <f t="shared" si="5"/>
        <v>9.6497409326424872</v>
      </c>
      <c r="J90" s="17">
        <f t="shared" si="6"/>
        <v>9.6989690721649495</v>
      </c>
      <c r="K90" s="20">
        <v>44704</v>
      </c>
      <c r="L90" t="s">
        <v>1029</v>
      </c>
      <c r="O90" t="s">
        <v>443</v>
      </c>
      <c r="P90" t="s">
        <v>443</v>
      </c>
      <c r="Q90">
        <v>9.5</v>
      </c>
      <c r="R90">
        <v>9.1</v>
      </c>
      <c r="S90">
        <v>9.4</v>
      </c>
      <c r="T90">
        <v>9</v>
      </c>
      <c r="U90" s="17">
        <f t="shared" si="7"/>
        <v>9.2956989247311839</v>
      </c>
      <c r="V90" s="17">
        <f t="shared" si="8"/>
        <v>9.1956521739130448</v>
      </c>
      <c r="W90" s="2">
        <v>44839</v>
      </c>
      <c r="X90" t="s">
        <v>1175</v>
      </c>
      <c r="Z90" s="17">
        <f t="shared" si="9"/>
        <v>0.35404200791130336</v>
      </c>
      <c r="AA90" s="17">
        <f t="shared" si="9"/>
        <v>0.50331689825190473</v>
      </c>
    </row>
    <row r="91" spans="1:27" x14ac:dyDescent="0.35">
      <c r="A91" s="1" t="s">
        <v>103</v>
      </c>
      <c r="B91" t="s">
        <v>1036</v>
      </c>
      <c r="C91" t="s">
        <v>1040</v>
      </c>
      <c r="D91" t="s">
        <v>35</v>
      </c>
      <c r="E91">
        <v>8</v>
      </c>
      <c r="F91">
        <v>8</v>
      </c>
      <c r="G91">
        <v>7.8</v>
      </c>
      <c r="H91">
        <v>7.8</v>
      </c>
      <c r="I91" s="17">
        <f t="shared" si="5"/>
        <v>8</v>
      </c>
      <c r="J91" s="17">
        <f t="shared" si="6"/>
        <v>7.7999999999999989</v>
      </c>
      <c r="K91" s="20">
        <v>44704</v>
      </c>
      <c r="L91" t="s">
        <v>1029</v>
      </c>
      <c r="M91" t="s">
        <v>1068</v>
      </c>
      <c r="O91" t="s">
        <v>446</v>
      </c>
      <c r="P91" t="s">
        <v>454</v>
      </c>
      <c r="Q91">
        <v>7.3</v>
      </c>
      <c r="R91">
        <v>6.9</v>
      </c>
      <c r="S91">
        <v>6.1</v>
      </c>
      <c r="T91">
        <v>6.1</v>
      </c>
      <c r="U91" s="17">
        <f t="shared" si="7"/>
        <v>7.0943661971830991</v>
      </c>
      <c r="V91" s="17">
        <f t="shared" si="8"/>
        <v>6.1</v>
      </c>
      <c r="W91" s="2">
        <v>44839</v>
      </c>
      <c r="X91" t="s">
        <v>1175</v>
      </c>
      <c r="Z91" s="17">
        <f t="shared" si="9"/>
        <v>0.90563380281690087</v>
      </c>
      <c r="AA91" s="17">
        <f t="shared" si="9"/>
        <v>1.6999999999999993</v>
      </c>
    </row>
    <row r="92" spans="1:27" x14ac:dyDescent="0.35">
      <c r="A92" s="1" t="s">
        <v>104</v>
      </c>
      <c r="B92" t="s">
        <v>1036</v>
      </c>
      <c r="C92" t="s">
        <v>1041</v>
      </c>
      <c r="D92" t="s">
        <v>35</v>
      </c>
      <c r="E92">
        <v>10.8</v>
      </c>
      <c r="F92">
        <v>10.6</v>
      </c>
      <c r="G92">
        <v>9.6999999999999993</v>
      </c>
      <c r="H92">
        <v>9.6999999999999993</v>
      </c>
      <c r="I92" s="17">
        <f t="shared" si="5"/>
        <v>10.699065420560748</v>
      </c>
      <c r="J92" s="17">
        <f t="shared" si="6"/>
        <v>9.6999999999999993</v>
      </c>
      <c r="K92" s="20">
        <v>44704</v>
      </c>
      <c r="L92" t="s">
        <v>1029</v>
      </c>
      <c r="M92" t="s">
        <v>1062</v>
      </c>
      <c r="O92" t="s">
        <v>443</v>
      </c>
      <c r="P92" t="s">
        <v>443</v>
      </c>
      <c r="Q92">
        <v>10.199999999999999</v>
      </c>
      <c r="R92">
        <v>10.199999999999999</v>
      </c>
      <c r="S92">
        <v>9.5</v>
      </c>
      <c r="T92">
        <v>9.5</v>
      </c>
      <c r="U92" s="17">
        <f t="shared" si="7"/>
        <v>10.199999999999999</v>
      </c>
      <c r="V92" s="17">
        <f t="shared" si="8"/>
        <v>9.5</v>
      </c>
      <c r="W92" s="2">
        <v>44839</v>
      </c>
      <c r="X92" t="s">
        <v>1175</v>
      </c>
      <c r="Z92" s="17">
        <f t="shared" si="9"/>
        <v>0.49906542056074876</v>
      </c>
      <c r="AA92" s="17">
        <f t="shared" si="9"/>
        <v>0.19999999999999929</v>
      </c>
    </row>
    <row r="93" spans="1:27" x14ac:dyDescent="0.35">
      <c r="A93" s="1" t="s">
        <v>105</v>
      </c>
      <c r="B93" t="s">
        <v>1036</v>
      </c>
      <c r="C93" t="s">
        <v>1043</v>
      </c>
      <c r="D93" t="s">
        <v>35</v>
      </c>
      <c r="E93">
        <v>16</v>
      </c>
      <c r="F93">
        <v>15.8</v>
      </c>
      <c r="G93">
        <v>16.2</v>
      </c>
      <c r="H93">
        <v>16</v>
      </c>
      <c r="I93" s="17">
        <f t="shared" si="5"/>
        <v>15.89937106918239</v>
      </c>
      <c r="J93" s="17">
        <f t="shared" si="6"/>
        <v>16.09937888198758</v>
      </c>
      <c r="K93" s="20">
        <v>44704</v>
      </c>
      <c r="L93" t="s">
        <v>1029</v>
      </c>
      <c r="O93" t="s">
        <v>443</v>
      </c>
      <c r="P93" t="s">
        <v>443</v>
      </c>
      <c r="Q93">
        <v>15.5</v>
      </c>
      <c r="R93">
        <v>15.5</v>
      </c>
      <c r="S93">
        <v>15.4</v>
      </c>
      <c r="T93">
        <v>15.5</v>
      </c>
      <c r="U93" s="17">
        <f t="shared" si="7"/>
        <v>15.5</v>
      </c>
      <c r="V93" s="17">
        <f t="shared" si="8"/>
        <v>15.449838187702266</v>
      </c>
      <c r="W93" s="2">
        <v>44839</v>
      </c>
      <c r="X93" t="s">
        <v>1175</v>
      </c>
      <c r="Z93" s="17">
        <f t="shared" si="9"/>
        <v>0.39937106918238996</v>
      </c>
      <c r="AA93" s="17">
        <f t="shared" si="9"/>
        <v>0.64954069428531369</v>
      </c>
    </row>
    <row r="94" spans="1:27" x14ac:dyDescent="0.35">
      <c r="A94" s="1" t="s">
        <v>106</v>
      </c>
      <c r="B94" t="s">
        <v>1036</v>
      </c>
      <c r="C94" t="s">
        <v>1045</v>
      </c>
      <c r="D94" t="s">
        <v>35</v>
      </c>
      <c r="E94">
        <v>8.3000000000000007</v>
      </c>
      <c r="F94">
        <v>8</v>
      </c>
      <c r="G94">
        <v>8.3000000000000007</v>
      </c>
      <c r="H94">
        <v>8</v>
      </c>
      <c r="I94" s="17">
        <f t="shared" si="5"/>
        <v>8.1472392638036801</v>
      </c>
      <c r="J94" s="17">
        <f t="shared" si="6"/>
        <v>8.1472392638036801</v>
      </c>
      <c r="K94" s="20">
        <v>44704</v>
      </c>
      <c r="L94" t="s">
        <v>1029</v>
      </c>
      <c r="O94" t="s">
        <v>443</v>
      </c>
      <c r="P94" t="s">
        <v>443</v>
      </c>
      <c r="Q94">
        <v>6.5</v>
      </c>
      <c r="R94">
        <v>6.3</v>
      </c>
      <c r="S94">
        <v>6.6</v>
      </c>
      <c r="T94">
        <v>6.7</v>
      </c>
      <c r="U94" s="17">
        <f t="shared" si="7"/>
        <v>6.3984375</v>
      </c>
      <c r="V94" s="17">
        <f t="shared" si="8"/>
        <v>6.6496240601503764</v>
      </c>
      <c r="W94" s="2">
        <v>44839</v>
      </c>
      <c r="X94" t="s">
        <v>1175</v>
      </c>
      <c r="Z94" s="17">
        <f t="shared" si="9"/>
        <v>1.7488017638036801</v>
      </c>
      <c r="AA94" s="17">
        <f t="shared" si="9"/>
        <v>1.4976152036533037</v>
      </c>
    </row>
    <row r="95" spans="1:27" x14ac:dyDescent="0.35">
      <c r="A95" s="1" t="s">
        <v>107</v>
      </c>
      <c r="B95" t="s">
        <v>1036</v>
      </c>
      <c r="C95" t="s">
        <v>1046</v>
      </c>
      <c r="D95" t="s">
        <v>35</v>
      </c>
      <c r="E95">
        <v>9.5</v>
      </c>
      <c r="F95">
        <v>9.8000000000000007</v>
      </c>
      <c r="G95">
        <v>10.199999999999999</v>
      </c>
      <c r="H95">
        <v>10.1</v>
      </c>
      <c r="I95" s="17">
        <f t="shared" si="5"/>
        <v>9.6476683937823839</v>
      </c>
      <c r="J95" s="17">
        <f t="shared" si="6"/>
        <v>10.14975369458128</v>
      </c>
      <c r="K95" s="20">
        <v>44704</v>
      </c>
      <c r="L95" t="s">
        <v>1029</v>
      </c>
      <c r="M95" t="s">
        <v>1069</v>
      </c>
      <c r="N95" t="s">
        <v>456</v>
      </c>
      <c r="O95" t="s">
        <v>450</v>
      </c>
      <c r="P95" t="s">
        <v>450</v>
      </c>
      <c r="Q95">
        <v>8.5</v>
      </c>
      <c r="R95">
        <v>8.8000000000000007</v>
      </c>
      <c r="S95">
        <v>9</v>
      </c>
      <c r="T95">
        <v>9.1</v>
      </c>
      <c r="U95" s="17">
        <f t="shared" si="7"/>
        <v>8.6473988439306364</v>
      </c>
      <c r="V95" s="17">
        <f t="shared" si="8"/>
        <v>9.0497237569060776</v>
      </c>
      <c r="W95" s="2">
        <v>44839</v>
      </c>
      <c r="X95" t="s">
        <v>1175</v>
      </c>
      <c r="Z95" s="17">
        <f t="shared" si="9"/>
        <v>1.0002695498517475</v>
      </c>
      <c r="AA95" s="17">
        <f t="shared" si="9"/>
        <v>1.1000299376752025</v>
      </c>
    </row>
    <row r="96" spans="1:27" x14ac:dyDescent="0.35">
      <c r="A96" s="1" t="s">
        <v>108</v>
      </c>
      <c r="B96" t="s">
        <v>1036</v>
      </c>
      <c r="C96" t="s">
        <v>1047</v>
      </c>
      <c r="D96" t="s">
        <v>35</v>
      </c>
      <c r="E96">
        <v>12.5</v>
      </c>
      <c r="F96">
        <v>12.4</v>
      </c>
      <c r="G96">
        <v>12.1</v>
      </c>
      <c r="H96">
        <v>12.2</v>
      </c>
      <c r="I96" s="17">
        <f t="shared" si="5"/>
        <v>12.449799196787149</v>
      </c>
      <c r="J96" s="17">
        <f t="shared" si="6"/>
        <v>12.149794238683127</v>
      </c>
      <c r="K96" s="20">
        <v>44704</v>
      </c>
      <c r="L96" t="s">
        <v>1029</v>
      </c>
      <c r="O96" t="s">
        <v>443</v>
      </c>
      <c r="P96" t="s">
        <v>443</v>
      </c>
      <c r="Q96">
        <v>12.2</v>
      </c>
      <c r="R96">
        <v>12.2</v>
      </c>
      <c r="S96">
        <v>11.9</v>
      </c>
      <c r="T96">
        <v>12.1</v>
      </c>
      <c r="U96" s="17">
        <f t="shared" si="7"/>
        <v>12.2</v>
      </c>
      <c r="V96" s="17">
        <f t="shared" si="8"/>
        <v>11.999166666666667</v>
      </c>
      <c r="W96" s="2">
        <v>44839</v>
      </c>
      <c r="X96" t="s">
        <v>1175</v>
      </c>
      <c r="Z96" s="17">
        <f t="shared" si="9"/>
        <v>0.24979919678714957</v>
      </c>
      <c r="AA96" s="17">
        <f t="shared" si="9"/>
        <v>0.15062757201645915</v>
      </c>
    </row>
    <row r="97" spans="1:27" x14ac:dyDescent="0.35">
      <c r="A97" s="1" t="s">
        <v>344</v>
      </c>
      <c r="B97" t="s">
        <v>1036</v>
      </c>
      <c r="C97" t="s">
        <v>1048</v>
      </c>
      <c r="D97" t="s">
        <v>35</v>
      </c>
      <c r="E97">
        <v>10.199999999999999</v>
      </c>
      <c r="F97">
        <v>10</v>
      </c>
      <c r="G97">
        <v>9.9</v>
      </c>
      <c r="H97">
        <v>10</v>
      </c>
      <c r="I97" s="17">
        <f t="shared" si="5"/>
        <v>10.099009900990097</v>
      </c>
      <c r="J97" s="17">
        <f t="shared" si="6"/>
        <v>9.9497487437185921</v>
      </c>
      <c r="K97" s="20">
        <v>44704</v>
      </c>
      <c r="L97" t="s">
        <v>1029</v>
      </c>
      <c r="O97" t="s">
        <v>454</v>
      </c>
      <c r="P97" t="s">
        <v>443</v>
      </c>
      <c r="Q97">
        <v>9.6</v>
      </c>
      <c r="R97">
        <v>9.1999999999999993</v>
      </c>
      <c r="S97">
        <v>9.8000000000000007</v>
      </c>
      <c r="T97">
        <v>9.6</v>
      </c>
      <c r="U97" s="17">
        <f t="shared" si="7"/>
        <v>9.3957446808510632</v>
      </c>
      <c r="V97" s="17">
        <f t="shared" si="8"/>
        <v>9.6989690721649495</v>
      </c>
      <c r="W97" s="2">
        <v>44839</v>
      </c>
      <c r="X97" t="s">
        <v>1175</v>
      </c>
      <c r="Z97" s="17">
        <f t="shared" si="9"/>
        <v>0.70326522013903414</v>
      </c>
      <c r="AA97" s="17">
        <f t="shared" si="9"/>
        <v>0.25077967155364256</v>
      </c>
    </row>
    <row r="98" spans="1:27" x14ac:dyDescent="0.35">
      <c r="A98" s="1" t="s">
        <v>117</v>
      </c>
      <c r="B98" t="s">
        <v>1037</v>
      </c>
      <c r="C98" t="s">
        <v>1028</v>
      </c>
      <c r="D98" s="3" t="s">
        <v>118</v>
      </c>
      <c r="E98">
        <v>5.5</v>
      </c>
      <c r="F98">
        <v>5.6</v>
      </c>
      <c r="G98">
        <v>5.9</v>
      </c>
      <c r="H98">
        <v>5.7</v>
      </c>
      <c r="I98" s="17">
        <f t="shared" si="5"/>
        <v>5.5495495495495497</v>
      </c>
      <c r="J98" s="17">
        <f t="shared" si="6"/>
        <v>5.7982758620689658</v>
      </c>
      <c r="K98" s="20">
        <v>44704</v>
      </c>
      <c r="L98" t="s">
        <v>1029</v>
      </c>
      <c r="M98" t="s">
        <v>660</v>
      </c>
      <c r="O98" t="s">
        <v>446</v>
      </c>
      <c r="P98" t="s">
        <v>446</v>
      </c>
      <c r="Q98">
        <v>4.9000000000000004</v>
      </c>
      <c r="R98">
        <v>4.7</v>
      </c>
      <c r="S98">
        <v>4.8</v>
      </c>
      <c r="T98">
        <v>4.7</v>
      </c>
      <c r="U98" s="17">
        <f t="shared" si="7"/>
        <v>4.7979166666666666</v>
      </c>
      <c r="V98" s="17">
        <f t="shared" si="8"/>
        <v>4.7494736842105265</v>
      </c>
      <c r="W98" s="2">
        <v>44839</v>
      </c>
      <c r="X98" t="s">
        <v>1175</v>
      </c>
      <c r="Z98" s="17">
        <f t="shared" si="9"/>
        <v>0.7516328828828831</v>
      </c>
      <c r="AA98" s="17">
        <f t="shared" si="9"/>
        <v>1.0488021778584393</v>
      </c>
    </row>
    <row r="99" spans="1:27" x14ac:dyDescent="0.35">
      <c r="A99" s="1" t="s">
        <v>126</v>
      </c>
      <c r="B99" t="s">
        <v>1037</v>
      </c>
      <c r="C99" t="s">
        <v>1030</v>
      </c>
      <c r="D99" s="3" t="s">
        <v>118</v>
      </c>
      <c r="E99">
        <v>7.6</v>
      </c>
      <c r="F99">
        <v>7.4</v>
      </c>
      <c r="G99">
        <v>7.5</v>
      </c>
      <c r="H99">
        <v>7.5</v>
      </c>
      <c r="I99" s="17">
        <f t="shared" si="5"/>
        <v>7.4986666666666677</v>
      </c>
      <c r="J99" s="17">
        <f t="shared" si="6"/>
        <v>7.5</v>
      </c>
      <c r="K99" s="20">
        <v>44704</v>
      </c>
      <c r="L99" t="s">
        <v>1029</v>
      </c>
      <c r="O99" t="s">
        <v>446</v>
      </c>
      <c r="P99" t="s">
        <v>450</v>
      </c>
      <c r="Q99">
        <v>4.3</v>
      </c>
      <c r="R99">
        <v>4.4000000000000004</v>
      </c>
      <c r="S99">
        <v>4.5</v>
      </c>
      <c r="T99">
        <v>4.5</v>
      </c>
      <c r="U99" s="17">
        <f t="shared" si="7"/>
        <v>4.3494252873563219</v>
      </c>
      <c r="V99" s="17">
        <f t="shared" si="8"/>
        <v>4.5</v>
      </c>
      <c r="W99" s="2">
        <v>44839</v>
      </c>
      <c r="X99" t="s">
        <v>1175</v>
      </c>
      <c r="Z99" s="17">
        <f t="shared" si="9"/>
        <v>3.1492413793103458</v>
      </c>
      <c r="AA99" s="17">
        <f t="shared" si="9"/>
        <v>3</v>
      </c>
    </row>
    <row r="100" spans="1:27" x14ac:dyDescent="0.35">
      <c r="A100" s="1" t="s">
        <v>127</v>
      </c>
      <c r="B100" t="s">
        <v>1037</v>
      </c>
      <c r="C100" t="s">
        <v>1032</v>
      </c>
      <c r="D100" s="3" t="s">
        <v>118</v>
      </c>
      <c r="E100">
        <v>7</v>
      </c>
      <c r="F100">
        <v>6.9</v>
      </c>
      <c r="G100">
        <v>7.4</v>
      </c>
      <c r="H100">
        <v>7.5</v>
      </c>
      <c r="I100" s="17">
        <f t="shared" si="5"/>
        <v>6.9496402877697836</v>
      </c>
      <c r="J100" s="17">
        <f t="shared" si="6"/>
        <v>7.4496644295302019</v>
      </c>
      <c r="K100" s="20">
        <v>44704</v>
      </c>
      <c r="L100" t="s">
        <v>1029</v>
      </c>
      <c r="M100" t="s">
        <v>1070</v>
      </c>
      <c r="O100" t="s">
        <v>446</v>
      </c>
      <c r="P100" t="s">
        <v>446</v>
      </c>
      <c r="Q100">
        <v>5.0999999999999996</v>
      </c>
      <c r="R100">
        <v>5.0999999999999996</v>
      </c>
      <c r="S100">
        <v>5.0999999999999996</v>
      </c>
      <c r="T100">
        <v>5.2</v>
      </c>
      <c r="U100" s="17">
        <f t="shared" si="7"/>
        <v>5.0999999999999996</v>
      </c>
      <c r="V100" s="17">
        <f t="shared" si="8"/>
        <v>5.1495145631067958</v>
      </c>
      <c r="W100" s="2">
        <v>44839</v>
      </c>
      <c r="X100" t="s">
        <v>1175</v>
      </c>
      <c r="Z100" s="17">
        <f t="shared" si="9"/>
        <v>1.849640287769784</v>
      </c>
      <c r="AA100" s="17">
        <f t="shared" si="9"/>
        <v>2.3001498664234061</v>
      </c>
    </row>
    <row r="101" spans="1:27" x14ac:dyDescent="0.35">
      <c r="A101" s="1" t="s">
        <v>128</v>
      </c>
      <c r="B101" t="s">
        <v>1037</v>
      </c>
      <c r="C101" t="s">
        <v>1033</v>
      </c>
      <c r="D101" s="3" t="s">
        <v>118</v>
      </c>
      <c r="E101">
        <v>10.199999999999999</v>
      </c>
      <c r="F101">
        <v>10</v>
      </c>
      <c r="G101">
        <v>9.8000000000000007</v>
      </c>
      <c r="H101">
        <v>9.6999999999999993</v>
      </c>
      <c r="I101" s="17">
        <f t="shared" si="5"/>
        <v>10.099009900990097</v>
      </c>
      <c r="J101" s="17">
        <f t="shared" si="6"/>
        <v>9.7497435897435896</v>
      </c>
      <c r="K101" s="20">
        <v>44704</v>
      </c>
      <c r="L101" t="s">
        <v>1029</v>
      </c>
      <c r="O101" t="s">
        <v>446</v>
      </c>
      <c r="P101" t="s">
        <v>450</v>
      </c>
      <c r="Q101">
        <v>8.5</v>
      </c>
      <c r="R101">
        <v>8.3000000000000007</v>
      </c>
      <c r="S101">
        <v>8.1999999999999993</v>
      </c>
      <c r="T101">
        <v>7.9</v>
      </c>
      <c r="U101" s="17">
        <f t="shared" si="7"/>
        <v>8.3988095238095255</v>
      </c>
      <c r="V101" s="17">
        <f t="shared" si="8"/>
        <v>8.047204968944099</v>
      </c>
      <c r="W101" s="2">
        <v>44839</v>
      </c>
      <c r="X101" t="s">
        <v>1175</v>
      </c>
      <c r="Y101" t="s">
        <v>1176</v>
      </c>
      <c r="Z101" s="17">
        <f t="shared" si="9"/>
        <v>1.7002003771805718</v>
      </c>
      <c r="AA101" s="17">
        <f t="shared" si="9"/>
        <v>1.7025386207994906</v>
      </c>
    </row>
    <row r="102" spans="1:27" x14ac:dyDescent="0.35">
      <c r="A102" s="1" t="s">
        <v>129</v>
      </c>
      <c r="B102" t="s">
        <v>1037</v>
      </c>
      <c r="C102" t="s">
        <v>1035</v>
      </c>
      <c r="D102" s="3" t="s">
        <v>118</v>
      </c>
      <c r="E102">
        <v>8.4</v>
      </c>
      <c r="F102">
        <v>8.5</v>
      </c>
      <c r="G102">
        <v>8.6999999999999993</v>
      </c>
      <c r="H102">
        <v>8.4</v>
      </c>
      <c r="I102" s="17">
        <f t="shared" si="5"/>
        <v>8.449704142011834</v>
      </c>
      <c r="J102" s="17">
        <f t="shared" si="6"/>
        <v>8.5473684210526315</v>
      </c>
      <c r="K102" s="20">
        <v>44704</v>
      </c>
      <c r="L102" t="s">
        <v>1029</v>
      </c>
      <c r="O102" t="s">
        <v>450</v>
      </c>
      <c r="P102" t="s">
        <v>450</v>
      </c>
      <c r="Q102">
        <v>8.8000000000000007</v>
      </c>
      <c r="R102">
        <v>8.4</v>
      </c>
      <c r="S102">
        <v>7.7</v>
      </c>
      <c r="T102">
        <v>7.5</v>
      </c>
      <c r="U102" s="17">
        <f t="shared" si="7"/>
        <v>8.5953488372093041</v>
      </c>
      <c r="V102" s="17">
        <f t="shared" si="8"/>
        <v>7.598684210526315</v>
      </c>
      <c r="W102" s="2">
        <v>44839</v>
      </c>
      <c r="X102" t="s">
        <v>1175</v>
      </c>
      <c r="Y102" t="s">
        <v>1186</v>
      </c>
      <c r="Z102" s="17">
        <f t="shared" si="9"/>
        <v>-0.14564469519747014</v>
      </c>
      <c r="AA102" s="17">
        <f t="shared" si="9"/>
        <v>0.94868421052631646</v>
      </c>
    </row>
    <row r="103" spans="1:27" x14ac:dyDescent="0.35">
      <c r="A103" s="1" t="s">
        <v>130</v>
      </c>
      <c r="B103" t="s">
        <v>1037</v>
      </c>
      <c r="C103" t="s">
        <v>1036</v>
      </c>
      <c r="D103" s="3" t="s">
        <v>118</v>
      </c>
      <c r="E103">
        <v>8.5</v>
      </c>
      <c r="F103">
        <v>8.5</v>
      </c>
      <c r="G103">
        <v>8.6999999999999993</v>
      </c>
      <c r="H103">
        <v>8.6</v>
      </c>
      <c r="I103" s="17">
        <f t="shared" si="5"/>
        <v>8.5</v>
      </c>
      <c r="J103" s="17">
        <f t="shared" si="6"/>
        <v>8.6497109826589593</v>
      </c>
      <c r="K103" s="20">
        <v>44704</v>
      </c>
      <c r="L103" t="s">
        <v>1029</v>
      </c>
      <c r="M103" t="s">
        <v>1071</v>
      </c>
      <c r="O103" t="s">
        <v>450</v>
      </c>
      <c r="P103" t="s">
        <v>446</v>
      </c>
      <c r="Q103">
        <v>6</v>
      </c>
      <c r="R103">
        <v>5.9</v>
      </c>
      <c r="S103">
        <v>6.4</v>
      </c>
      <c r="T103">
        <v>6.2</v>
      </c>
      <c r="U103" s="17">
        <f t="shared" si="7"/>
        <v>5.9495798319327742</v>
      </c>
      <c r="V103" s="17">
        <f t="shared" si="8"/>
        <v>6.2984126984126991</v>
      </c>
      <c r="W103" s="2">
        <v>44839</v>
      </c>
      <c r="X103" t="s">
        <v>1175</v>
      </c>
      <c r="Z103" s="17">
        <f t="shared" si="9"/>
        <v>2.5504201680672258</v>
      </c>
      <c r="AA103" s="17">
        <f t="shared" si="9"/>
        <v>2.3512982842462602</v>
      </c>
    </row>
    <row r="104" spans="1:27" x14ac:dyDescent="0.35">
      <c r="A104" s="1" t="s">
        <v>131</v>
      </c>
      <c r="B104" t="s">
        <v>1037</v>
      </c>
      <c r="C104" t="s">
        <v>1037</v>
      </c>
      <c r="D104" s="3" t="s">
        <v>118</v>
      </c>
      <c r="E104">
        <v>8.8000000000000007</v>
      </c>
      <c r="F104">
        <v>8.6</v>
      </c>
      <c r="G104">
        <v>8.6</v>
      </c>
      <c r="H104">
        <v>8.4</v>
      </c>
      <c r="I104" s="17">
        <f t="shared" si="5"/>
        <v>8.6988505747126439</v>
      </c>
      <c r="J104" s="17">
        <f t="shared" si="6"/>
        <v>8.498823529411764</v>
      </c>
      <c r="K104" s="20">
        <v>44704</v>
      </c>
      <c r="L104" t="s">
        <v>1029</v>
      </c>
      <c r="M104" t="s">
        <v>1044</v>
      </c>
      <c r="O104" t="s">
        <v>450</v>
      </c>
      <c r="P104" t="s">
        <v>446</v>
      </c>
      <c r="Q104">
        <v>8.6</v>
      </c>
      <c r="R104">
        <v>8.6</v>
      </c>
      <c r="S104">
        <v>8.6</v>
      </c>
      <c r="T104">
        <v>8.6</v>
      </c>
      <c r="U104" s="17">
        <f t="shared" si="7"/>
        <v>8.6</v>
      </c>
      <c r="V104" s="17">
        <f t="shared" si="8"/>
        <v>8.6</v>
      </c>
      <c r="W104" s="2">
        <v>44839</v>
      </c>
      <c r="X104" t="s">
        <v>1175</v>
      </c>
      <c r="Z104" s="17">
        <f t="shared" si="9"/>
        <v>9.8850574712644246E-2</v>
      </c>
      <c r="AA104" s="17">
        <f t="shared" si="9"/>
        <v>-0.10117647058823565</v>
      </c>
    </row>
    <row r="105" spans="1:27" x14ac:dyDescent="0.35">
      <c r="A105" s="1" t="s">
        <v>132</v>
      </c>
      <c r="B105" t="s">
        <v>1037</v>
      </c>
      <c r="C105" t="s">
        <v>1038</v>
      </c>
      <c r="D105" s="3" t="s">
        <v>118</v>
      </c>
      <c r="E105">
        <v>9</v>
      </c>
      <c r="F105">
        <v>8.8000000000000007</v>
      </c>
      <c r="G105">
        <v>8.6</v>
      </c>
      <c r="H105">
        <v>8.6</v>
      </c>
      <c r="I105" s="17">
        <f t="shared" si="5"/>
        <v>8.8988764044943824</v>
      </c>
      <c r="J105" s="17">
        <f t="shared" si="6"/>
        <v>8.6</v>
      </c>
      <c r="K105" s="20">
        <v>44704</v>
      </c>
      <c r="L105" t="s">
        <v>1029</v>
      </c>
      <c r="M105" t="s">
        <v>1052</v>
      </c>
      <c r="O105" t="s">
        <v>446</v>
      </c>
      <c r="P105" t="s">
        <v>446</v>
      </c>
      <c r="Q105">
        <v>7.7</v>
      </c>
      <c r="R105">
        <v>7.6</v>
      </c>
      <c r="S105">
        <v>7.3</v>
      </c>
      <c r="T105">
        <v>7.1</v>
      </c>
      <c r="U105" s="17">
        <f t="shared" si="7"/>
        <v>7.6496732026143786</v>
      </c>
      <c r="V105" s="17">
        <f t="shared" si="8"/>
        <v>7.1986111111111102</v>
      </c>
      <c r="W105" s="2">
        <v>44839</v>
      </c>
      <c r="X105" t="s">
        <v>1175</v>
      </c>
      <c r="Z105" s="17">
        <f t="shared" si="9"/>
        <v>1.2492032018800039</v>
      </c>
      <c r="AA105" s="17">
        <f t="shared" si="9"/>
        <v>1.4013888888888895</v>
      </c>
    </row>
    <row r="106" spans="1:27" x14ac:dyDescent="0.35">
      <c r="A106" s="1" t="s">
        <v>133</v>
      </c>
      <c r="B106" t="s">
        <v>1037</v>
      </c>
      <c r="C106" t="s">
        <v>1039</v>
      </c>
      <c r="D106" s="3" t="s">
        <v>118</v>
      </c>
      <c r="E106">
        <v>9.4</v>
      </c>
      <c r="F106">
        <v>9.5</v>
      </c>
      <c r="G106">
        <v>9.4</v>
      </c>
      <c r="H106">
        <v>9.4</v>
      </c>
      <c r="I106" s="17">
        <f t="shared" si="5"/>
        <v>9.4497354497354511</v>
      </c>
      <c r="J106" s="17">
        <f t="shared" si="6"/>
        <v>9.4</v>
      </c>
      <c r="K106" s="20">
        <v>44704</v>
      </c>
      <c r="L106" t="s">
        <v>1029</v>
      </c>
      <c r="O106" t="s">
        <v>450</v>
      </c>
      <c r="P106" t="s">
        <v>450</v>
      </c>
      <c r="Q106">
        <v>7.4</v>
      </c>
      <c r="R106">
        <v>7.2</v>
      </c>
      <c r="S106">
        <v>6.4</v>
      </c>
      <c r="T106">
        <v>6.6</v>
      </c>
      <c r="U106" s="17">
        <f t="shared" si="7"/>
        <v>7.2986301369863007</v>
      </c>
      <c r="V106" s="17">
        <f t="shared" si="8"/>
        <v>6.4984615384615392</v>
      </c>
      <c r="W106" s="2">
        <v>44839</v>
      </c>
      <c r="X106" t="s">
        <v>1175</v>
      </c>
      <c r="Z106" s="17">
        <f t="shared" si="9"/>
        <v>2.1511053127491504</v>
      </c>
      <c r="AA106" s="17">
        <f t="shared" si="9"/>
        <v>2.9015384615384612</v>
      </c>
    </row>
    <row r="107" spans="1:27" x14ac:dyDescent="0.35">
      <c r="A107" s="1" t="s">
        <v>119</v>
      </c>
      <c r="B107" t="s">
        <v>1037</v>
      </c>
      <c r="C107" t="s">
        <v>1040</v>
      </c>
      <c r="D107" s="3" t="s">
        <v>118</v>
      </c>
      <c r="E107">
        <v>10.4</v>
      </c>
      <c r="F107">
        <v>10.3</v>
      </c>
      <c r="G107">
        <v>10.4</v>
      </c>
      <c r="H107">
        <v>10.199999999999999</v>
      </c>
      <c r="I107" s="17">
        <f t="shared" si="5"/>
        <v>10.349758454106279</v>
      </c>
      <c r="J107" s="17">
        <f t="shared" si="6"/>
        <v>10.299029126213592</v>
      </c>
      <c r="K107" s="20">
        <v>44704</v>
      </c>
      <c r="L107" t="s">
        <v>1029</v>
      </c>
      <c r="M107" t="s">
        <v>1072</v>
      </c>
      <c r="O107" t="s">
        <v>450</v>
      </c>
      <c r="P107" t="s">
        <v>450</v>
      </c>
      <c r="Q107">
        <v>9.1</v>
      </c>
      <c r="R107">
        <v>9</v>
      </c>
      <c r="S107">
        <v>9.1999999999999993</v>
      </c>
      <c r="T107">
        <v>8.9</v>
      </c>
      <c r="U107" s="17">
        <f t="shared" si="7"/>
        <v>9.0497237569060776</v>
      </c>
      <c r="V107" s="17">
        <f t="shared" si="8"/>
        <v>9.0475138121546959</v>
      </c>
      <c r="W107" s="2">
        <v>44839</v>
      </c>
      <c r="X107" t="s">
        <v>1175</v>
      </c>
      <c r="Z107" s="17">
        <f t="shared" si="9"/>
        <v>1.3000346972002017</v>
      </c>
      <c r="AA107" s="17">
        <f t="shared" si="9"/>
        <v>1.2515153140588957</v>
      </c>
    </row>
    <row r="108" spans="1:27" x14ac:dyDescent="0.35">
      <c r="A108" s="1" t="s">
        <v>120</v>
      </c>
      <c r="B108" t="s">
        <v>1037</v>
      </c>
      <c r="C108" t="s">
        <v>1041</v>
      </c>
      <c r="D108" s="3" t="s">
        <v>118</v>
      </c>
      <c r="E108">
        <v>9.1999999999999993</v>
      </c>
      <c r="F108">
        <v>9.1</v>
      </c>
      <c r="G108">
        <v>8.9</v>
      </c>
      <c r="H108">
        <v>8.8000000000000007</v>
      </c>
      <c r="I108" s="17">
        <f t="shared" si="5"/>
        <v>9.1497267759562835</v>
      </c>
      <c r="J108" s="17">
        <f t="shared" si="6"/>
        <v>8.8497175141242934</v>
      </c>
      <c r="K108" s="20">
        <v>44704</v>
      </c>
      <c r="L108" t="s">
        <v>1029</v>
      </c>
      <c r="O108" t="s">
        <v>450</v>
      </c>
      <c r="P108" t="s">
        <v>450</v>
      </c>
      <c r="Q108">
        <v>7</v>
      </c>
      <c r="R108">
        <v>6.9</v>
      </c>
      <c r="S108">
        <v>6.8</v>
      </c>
      <c r="T108">
        <v>7.2</v>
      </c>
      <c r="U108" s="17">
        <f t="shared" si="7"/>
        <v>6.9496402877697836</v>
      </c>
      <c r="V108" s="17">
        <f t="shared" si="8"/>
        <v>6.9942857142857147</v>
      </c>
      <c r="W108" s="2">
        <v>44839</v>
      </c>
      <c r="X108" t="s">
        <v>1175</v>
      </c>
      <c r="Z108" s="17">
        <f t="shared" si="9"/>
        <v>2.2000864881864999</v>
      </c>
      <c r="AA108" s="17">
        <f t="shared" si="9"/>
        <v>1.8554317998385788</v>
      </c>
    </row>
    <row r="109" spans="1:27" x14ac:dyDescent="0.35">
      <c r="A109" s="1" t="s">
        <v>121</v>
      </c>
      <c r="B109" t="s">
        <v>1037</v>
      </c>
      <c r="C109" t="s">
        <v>1043</v>
      </c>
      <c r="D109" s="3" t="s">
        <v>118</v>
      </c>
      <c r="E109">
        <v>7.7</v>
      </c>
      <c r="F109">
        <v>7.4</v>
      </c>
      <c r="G109">
        <v>7.2</v>
      </c>
      <c r="H109">
        <v>7.2</v>
      </c>
      <c r="I109" s="17">
        <f t="shared" si="5"/>
        <v>7.5470198675496691</v>
      </c>
      <c r="J109" s="17">
        <f t="shared" si="6"/>
        <v>7.1999999999999993</v>
      </c>
      <c r="K109" s="20">
        <v>44704</v>
      </c>
      <c r="L109" t="s">
        <v>1029</v>
      </c>
      <c r="O109" t="s">
        <v>450</v>
      </c>
      <c r="P109" t="s">
        <v>450</v>
      </c>
      <c r="Q109">
        <v>5.4</v>
      </c>
      <c r="R109">
        <v>5.2</v>
      </c>
      <c r="S109">
        <v>4.5999999999999996</v>
      </c>
      <c r="T109">
        <v>4.7</v>
      </c>
      <c r="U109" s="17">
        <f t="shared" si="7"/>
        <v>5.2981132075471704</v>
      </c>
      <c r="V109" s="17">
        <f t="shared" si="8"/>
        <v>4.6494623655913969</v>
      </c>
      <c r="W109" s="2">
        <v>44839</v>
      </c>
      <c r="X109" t="s">
        <v>1175</v>
      </c>
      <c r="Y109" t="s">
        <v>1187</v>
      </c>
      <c r="Z109" s="17">
        <f t="shared" si="9"/>
        <v>2.2489066600024987</v>
      </c>
      <c r="AA109" s="17">
        <f t="shared" si="9"/>
        <v>2.5505376344086024</v>
      </c>
    </row>
    <row r="110" spans="1:27" x14ac:dyDescent="0.35">
      <c r="A110" s="1" t="s">
        <v>122</v>
      </c>
      <c r="B110" t="s">
        <v>1037</v>
      </c>
      <c r="C110" t="s">
        <v>1045</v>
      </c>
      <c r="D110" s="3" t="s">
        <v>118</v>
      </c>
      <c r="E110">
        <v>10</v>
      </c>
      <c r="F110">
        <v>10</v>
      </c>
      <c r="G110">
        <v>10</v>
      </c>
      <c r="H110">
        <v>10</v>
      </c>
      <c r="I110" s="17">
        <f t="shared" si="5"/>
        <v>10</v>
      </c>
      <c r="J110" s="17">
        <f t="shared" si="6"/>
        <v>10</v>
      </c>
      <c r="K110" s="20">
        <v>44704</v>
      </c>
      <c r="L110" t="s">
        <v>1029</v>
      </c>
      <c r="M110" t="s">
        <v>1044</v>
      </c>
      <c r="O110" t="s">
        <v>450</v>
      </c>
      <c r="P110" t="s">
        <v>450</v>
      </c>
      <c r="Q110">
        <v>9.1999999999999993</v>
      </c>
      <c r="R110">
        <v>9.1999999999999993</v>
      </c>
      <c r="S110">
        <v>9.1999999999999993</v>
      </c>
      <c r="T110">
        <v>9.1999999999999993</v>
      </c>
      <c r="U110" s="17">
        <f t="shared" si="7"/>
        <v>9.1999999999999993</v>
      </c>
      <c r="V110" s="17">
        <f t="shared" si="8"/>
        <v>9.1999999999999993</v>
      </c>
      <c r="W110" s="2">
        <v>44839</v>
      </c>
      <c r="X110" t="s">
        <v>1175</v>
      </c>
      <c r="Z110" s="17">
        <f t="shared" si="9"/>
        <v>0.80000000000000071</v>
      </c>
      <c r="AA110" s="17">
        <f t="shared" si="9"/>
        <v>0.80000000000000071</v>
      </c>
    </row>
    <row r="111" spans="1:27" x14ac:dyDescent="0.35">
      <c r="A111" s="1" t="s">
        <v>123</v>
      </c>
      <c r="B111" t="s">
        <v>1037</v>
      </c>
      <c r="C111" t="s">
        <v>1046</v>
      </c>
      <c r="D111" s="3" t="s">
        <v>118</v>
      </c>
      <c r="E111">
        <v>9.3000000000000007</v>
      </c>
      <c r="F111">
        <v>9.3000000000000007</v>
      </c>
      <c r="G111">
        <v>9.8000000000000007</v>
      </c>
      <c r="H111">
        <v>9.4</v>
      </c>
      <c r="I111" s="17">
        <f t="shared" si="5"/>
        <v>9.3000000000000007</v>
      </c>
      <c r="J111" s="17">
        <f t="shared" si="6"/>
        <v>9.5958333333333332</v>
      </c>
      <c r="K111" s="20">
        <v>44704</v>
      </c>
      <c r="L111" t="s">
        <v>1029</v>
      </c>
      <c r="M111" t="s">
        <v>1044</v>
      </c>
      <c r="O111" t="s">
        <v>450</v>
      </c>
      <c r="P111" t="s">
        <v>450</v>
      </c>
      <c r="Q111">
        <v>8.4</v>
      </c>
      <c r="R111">
        <v>8.5</v>
      </c>
      <c r="S111">
        <v>8.4</v>
      </c>
      <c r="T111">
        <v>8.5</v>
      </c>
      <c r="U111" s="17">
        <f t="shared" si="7"/>
        <v>8.449704142011834</v>
      </c>
      <c r="V111" s="17">
        <f t="shared" si="8"/>
        <v>8.449704142011834</v>
      </c>
      <c r="W111" s="2">
        <v>44839</v>
      </c>
      <c r="X111" t="s">
        <v>1175</v>
      </c>
      <c r="Z111" s="17">
        <f t="shared" si="9"/>
        <v>0.85029585798816676</v>
      </c>
      <c r="AA111" s="17">
        <f t="shared" si="9"/>
        <v>1.1461291913214993</v>
      </c>
    </row>
    <row r="112" spans="1:27" x14ac:dyDescent="0.35">
      <c r="A112" s="1" t="s">
        <v>124</v>
      </c>
      <c r="B112" t="s">
        <v>1037</v>
      </c>
      <c r="C112" t="s">
        <v>1047</v>
      </c>
      <c r="D112" s="3" t="s">
        <v>118</v>
      </c>
      <c r="E112">
        <v>8.5</v>
      </c>
      <c r="F112">
        <v>8.4</v>
      </c>
      <c r="G112">
        <v>8.4</v>
      </c>
      <c r="H112">
        <v>8.1999999999999993</v>
      </c>
      <c r="I112" s="17">
        <f t="shared" si="5"/>
        <v>8.449704142011834</v>
      </c>
      <c r="J112" s="17">
        <f t="shared" si="6"/>
        <v>8.298795180722891</v>
      </c>
      <c r="K112" s="20">
        <v>44704</v>
      </c>
      <c r="L112" t="s">
        <v>1029</v>
      </c>
      <c r="O112" t="s">
        <v>450</v>
      </c>
      <c r="P112" t="s">
        <v>450</v>
      </c>
      <c r="Q112">
        <v>7.6</v>
      </c>
      <c r="R112">
        <v>7.8</v>
      </c>
      <c r="S112">
        <v>7.2</v>
      </c>
      <c r="T112">
        <v>7.2</v>
      </c>
      <c r="U112" s="17">
        <f t="shared" si="7"/>
        <v>7.6987012987012982</v>
      </c>
      <c r="V112" s="17">
        <f t="shared" si="8"/>
        <v>7.1999999999999993</v>
      </c>
      <c r="W112" s="2">
        <v>44839</v>
      </c>
      <c r="X112" t="s">
        <v>1175</v>
      </c>
      <c r="Z112" s="17">
        <f t="shared" si="9"/>
        <v>0.75100284331053579</v>
      </c>
      <c r="AA112" s="17">
        <f t="shared" si="9"/>
        <v>1.0987951807228917</v>
      </c>
    </row>
    <row r="113" spans="1:27" x14ac:dyDescent="0.35">
      <c r="A113" s="1" t="s">
        <v>125</v>
      </c>
      <c r="B113" t="s">
        <v>1037</v>
      </c>
      <c r="C113" t="s">
        <v>1048</v>
      </c>
      <c r="D113" s="3" t="s">
        <v>118</v>
      </c>
      <c r="E113">
        <v>15.5</v>
      </c>
      <c r="F113">
        <v>15.6</v>
      </c>
      <c r="G113">
        <v>15.5</v>
      </c>
      <c r="H113">
        <v>15.5</v>
      </c>
      <c r="I113" s="17">
        <f t="shared" si="5"/>
        <v>15.54983922829582</v>
      </c>
      <c r="J113" s="17">
        <f t="shared" si="6"/>
        <v>15.5</v>
      </c>
      <c r="K113" s="20">
        <v>44704</v>
      </c>
      <c r="L113" t="s">
        <v>1029</v>
      </c>
      <c r="M113" t="s">
        <v>1062</v>
      </c>
      <c r="O113" t="s">
        <v>450</v>
      </c>
      <c r="P113" t="s">
        <v>450</v>
      </c>
      <c r="Q113">
        <v>15.4</v>
      </c>
      <c r="R113">
        <v>15.6</v>
      </c>
      <c r="S113">
        <v>14.5</v>
      </c>
      <c r="T113">
        <v>14.9</v>
      </c>
      <c r="U113" s="17">
        <f t="shared" si="7"/>
        <v>15.499354838709676</v>
      </c>
      <c r="V113" s="17">
        <f t="shared" si="8"/>
        <v>14.697278911564627</v>
      </c>
      <c r="W113" s="2">
        <v>44839</v>
      </c>
      <c r="X113" t="s">
        <v>1175</v>
      </c>
      <c r="Y113" t="s">
        <v>1176</v>
      </c>
      <c r="Z113" s="17">
        <f t="shared" si="9"/>
        <v>5.0484389586143763E-2</v>
      </c>
      <c r="AA113" s="17">
        <f t="shared" si="9"/>
        <v>0.80272108843537282</v>
      </c>
    </row>
    <row r="114" spans="1:27" x14ac:dyDescent="0.35">
      <c r="A114" s="1" t="s">
        <v>134</v>
      </c>
      <c r="B114" t="s">
        <v>1038</v>
      </c>
      <c r="C114" t="s">
        <v>1028</v>
      </c>
      <c r="D114" s="3" t="s">
        <v>118</v>
      </c>
      <c r="E114">
        <v>7.2</v>
      </c>
      <c r="F114">
        <v>7.5</v>
      </c>
      <c r="G114">
        <v>7.1</v>
      </c>
      <c r="H114">
        <v>7</v>
      </c>
      <c r="I114" s="17">
        <f t="shared" si="5"/>
        <v>7.3469387755102034</v>
      </c>
      <c r="J114" s="17">
        <f t="shared" si="6"/>
        <v>7.0496453900709231</v>
      </c>
      <c r="K114" s="20">
        <v>44704</v>
      </c>
      <c r="L114" t="s">
        <v>1029</v>
      </c>
      <c r="M114" t="s">
        <v>1070</v>
      </c>
      <c r="O114" t="s">
        <v>450</v>
      </c>
      <c r="P114" t="s">
        <v>446</v>
      </c>
      <c r="Q114">
        <v>7.5</v>
      </c>
      <c r="R114">
        <v>7.4</v>
      </c>
      <c r="S114">
        <v>7.2</v>
      </c>
      <c r="T114">
        <v>7.1</v>
      </c>
      <c r="U114" s="17">
        <f t="shared" si="7"/>
        <v>7.4496644295302019</v>
      </c>
      <c r="V114" s="17">
        <f t="shared" si="8"/>
        <v>7.1496503496503498</v>
      </c>
      <c r="W114" s="2">
        <v>44839</v>
      </c>
      <c r="X114" t="s">
        <v>1178</v>
      </c>
      <c r="Z114" s="19">
        <f t="shared" si="9"/>
        <v>-0.10272565401999856</v>
      </c>
      <c r="AA114" s="19">
        <f t="shared" si="9"/>
        <v>-0.10000495957942679</v>
      </c>
    </row>
    <row r="115" spans="1:27" x14ac:dyDescent="0.35">
      <c r="A115" s="1" t="s">
        <v>142</v>
      </c>
      <c r="B115" t="s">
        <v>1038</v>
      </c>
      <c r="C115" t="s">
        <v>1030</v>
      </c>
      <c r="D115" s="3" t="s">
        <v>118</v>
      </c>
      <c r="E115">
        <v>8.5</v>
      </c>
      <c r="F115">
        <v>8.5</v>
      </c>
      <c r="G115">
        <v>9</v>
      </c>
      <c r="H115">
        <v>8.8000000000000007</v>
      </c>
      <c r="I115" s="17">
        <f t="shared" si="5"/>
        <v>8.5</v>
      </c>
      <c r="J115" s="17">
        <f t="shared" si="6"/>
        <v>8.8988764044943824</v>
      </c>
      <c r="K115" s="20">
        <v>44704</v>
      </c>
      <c r="L115" t="s">
        <v>1029</v>
      </c>
      <c r="O115" t="s">
        <v>454</v>
      </c>
      <c r="P115" t="s">
        <v>450</v>
      </c>
      <c r="Q115">
        <v>8</v>
      </c>
      <c r="R115">
        <v>7.6</v>
      </c>
      <c r="S115">
        <v>7.9</v>
      </c>
      <c r="T115">
        <v>7.9</v>
      </c>
      <c r="U115" s="17">
        <f t="shared" si="7"/>
        <v>7.7948717948717956</v>
      </c>
      <c r="V115" s="17">
        <f t="shared" si="8"/>
        <v>7.9000000000000012</v>
      </c>
      <c r="W115" s="2">
        <v>44839</v>
      </c>
      <c r="X115" t="s">
        <v>1178</v>
      </c>
      <c r="Z115" s="17">
        <f t="shared" si="9"/>
        <v>0.7051282051282044</v>
      </c>
      <c r="AA115" s="17">
        <f t="shared" si="9"/>
        <v>0.9988764044943812</v>
      </c>
    </row>
    <row r="116" spans="1:27" x14ac:dyDescent="0.35">
      <c r="A116" s="1" t="s">
        <v>143</v>
      </c>
      <c r="B116" t="s">
        <v>1038</v>
      </c>
      <c r="C116" t="s">
        <v>1032</v>
      </c>
      <c r="D116" s="3" t="s">
        <v>118</v>
      </c>
      <c r="E116">
        <v>7.9</v>
      </c>
      <c r="F116">
        <v>7.8</v>
      </c>
      <c r="G116">
        <v>7.6</v>
      </c>
      <c r="H116">
        <v>7.5</v>
      </c>
      <c r="I116" s="17">
        <f t="shared" si="5"/>
        <v>7.8496815286624209</v>
      </c>
      <c r="J116" s="17">
        <f t="shared" si="6"/>
        <v>7.5496688741721858</v>
      </c>
      <c r="K116" s="20">
        <v>44704</v>
      </c>
      <c r="L116" t="s">
        <v>1029</v>
      </c>
      <c r="M116" t="s">
        <v>1044</v>
      </c>
      <c r="O116" t="s">
        <v>443</v>
      </c>
      <c r="P116" t="s">
        <v>443</v>
      </c>
      <c r="Q116">
        <v>6.5</v>
      </c>
      <c r="R116">
        <v>6.1</v>
      </c>
      <c r="S116">
        <v>6.1</v>
      </c>
      <c r="T116">
        <v>6</v>
      </c>
      <c r="U116" s="17">
        <f t="shared" si="7"/>
        <v>6.2936507936507935</v>
      </c>
      <c r="V116" s="17">
        <f t="shared" si="8"/>
        <v>6.0495867768595035</v>
      </c>
      <c r="W116" s="2">
        <v>44839</v>
      </c>
      <c r="X116" t="s">
        <v>1178</v>
      </c>
      <c r="Z116" s="17">
        <f t="shared" si="9"/>
        <v>1.5560307350116274</v>
      </c>
      <c r="AA116" s="17">
        <f t="shared" si="9"/>
        <v>1.5000820973126823</v>
      </c>
    </row>
    <row r="117" spans="1:27" x14ac:dyDescent="0.35">
      <c r="A117" s="1" t="s">
        <v>144</v>
      </c>
      <c r="B117" t="s">
        <v>1038</v>
      </c>
      <c r="C117" t="s">
        <v>1033</v>
      </c>
      <c r="D117" s="3" t="s">
        <v>118</v>
      </c>
      <c r="E117">
        <v>9.1999999999999993</v>
      </c>
      <c r="F117">
        <v>9.1</v>
      </c>
      <c r="G117">
        <v>8.6999999999999993</v>
      </c>
      <c r="H117">
        <v>8.8000000000000007</v>
      </c>
      <c r="I117" s="17">
        <f t="shared" si="5"/>
        <v>9.1497267759562835</v>
      </c>
      <c r="J117" s="17">
        <f t="shared" si="6"/>
        <v>8.7497142857142851</v>
      </c>
      <c r="K117" s="20">
        <v>44704</v>
      </c>
      <c r="L117" t="s">
        <v>1029</v>
      </c>
      <c r="M117" t="s">
        <v>1070</v>
      </c>
      <c r="O117" t="s">
        <v>450</v>
      </c>
      <c r="P117" t="s">
        <v>443</v>
      </c>
      <c r="Q117">
        <v>8.4</v>
      </c>
      <c r="R117">
        <v>8.3000000000000007</v>
      </c>
      <c r="S117">
        <v>8.5</v>
      </c>
      <c r="T117">
        <v>8.4</v>
      </c>
      <c r="U117" s="17">
        <f t="shared" si="7"/>
        <v>8.3497005988023965</v>
      </c>
      <c r="V117" s="17">
        <f t="shared" si="8"/>
        <v>8.449704142011834</v>
      </c>
      <c r="W117" s="2">
        <v>44839</v>
      </c>
      <c r="X117" t="s">
        <v>1178</v>
      </c>
      <c r="Z117" s="17">
        <f t="shared" si="9"/>
        <v>0.80002617715388702</v>
      </c>
      <c r="AA117" s="17">
        <f t="shared" si="9"/>
        <v>0.30001014370245116</v>
      </c>
    </row>
    <row r="118" spans="1:27" x14ac:dyDescent="0.35">
      <c r="A118" s="1" t="s">
        <v>145</v>
      </c>
      <c r="B118" t="s">
        <v>1038</v>
      </c>
      <c r="C118" t="s">
        <v>1035</v>
      </c>
      <c r="D118" s="3" t="s">
        <v>118</v>
      </c>
      <c r="E118">
        <v>10.4</v>
      </c>
      <c r="F118">
        <v>10.3</v>
      </c>
      <c r="G118">
        <v>10.4</v>
      </c>
      <c r="H118">
        <v>10.4</v>
      </c>
      <c r="I118" s="17">
        <f t="shared" si="5"/>
        <v>10.349758454106279</v>
      </c>
      <c r="J118" s="17">
        <f t="shared" si="6"/>
        <v>10.4</v>
      </c>
      <c r="K118" s="20">
        <v>44704</v>
      </c>
      <c r="L118" t="s">
        <v>1029</v>
      </c>
      <c r="O118" t="s">
        <v>450</v>
      </c>
      <c r="P118" t="s">
        <v>450</v>
      </c>
      <c r="Q118">
        <v>9.5</v>
      </c>
      <c r="R118">
        <v>9.5</v>
      </c>
      <c r="S118">
        <v>9.6</v>
      </c>
      <c r="T118">
        <v>9.3000000000000007</v>
      </c>
      <c r="U118" s="17">
        <f t="shared" si="7"/>
        <v>9.5</v>
      </c>
      <c r="V118" s="17">
        <f t="shared" si="8"/>
        <v>9.4476190476190478</v>
      </c>
      <c r="W118" s="2">
        <v>44839</v>
      </c>
      <c r="X118" t="s">
        <v>1178</v>
      </c>
      <c r="Z118" s="17">
        <f t="shared" si="9"/>
        <v>0.84975845410627926</v>
      </c>
      <c r="AA118" s="17">
        <f t="shared" si="9"/>
        <v>0.95238095238095255</v>
      </c>
    </row>
    <row r="119" spans="1:27" x14ac:dyDescent="0.35">
      <c r="A119" s="1" t="s">
        <v>146</v>
      </c>
      <c r="B119" t="s">
        <v>1038</v>
      </c>
      <c r="C119" t="s">
        <v>1036</v>
      </c>
      <c r="D119" s="3" t="s">
        <v>118</v>
      </c>
      <c r="E119">
        <v>11.1</v>
      </c>
      <c r="F119">
        <v>11.1</v>
      </c>
      <c r="G119">
        <v>10.7</v>
      </c>
      <c r="H119">
        <v>10.7</v>
      </c>
      <c r="I119" s="17">
        <f t="shared" si="5"/>
        <v>11.1</v>
      </c>
      <c r="J119" s="17">
        <f t="shared" si="6"/>
        <v>10.7</v>
      </c>
      <c r="K119" s="20">
        <v>44704</v>
      </c>
      <c r="L119" t="s">
        <v>1029</v>
      </c>
      <c r="M119" t="s">
        <v>1070</v>
      </c>
      <c r="O119" t="s">
        <v>450</v>
      </c>
      <c r="P119" t="s">
        <v>450</v>
      </c>
      <c r="Q119">
        <v>11.1</v>
      </c>
      <c r="R119">
        <v>11.4</v>
      </c>
      <c r="S119">
        <v>10.5</v>
      </c>
      <c r="T119">
        <v>10.5</v>
      </c>
      <c r="U119" s="17">
        <f t="shared" si="7"/>
        <v>11.247999999999999</v>
      </c>
      <c r="V119" s="17">
        <f t="shared" si="8"/>
        <v>10.5</v>
      </c>
      <c r="W119" s="2">
        <v>44839</v>
      </c>
      <c r="X119" t="s">
        <v>1178</v>
      </c>
      <c r="Z119" s="17">
        <f t="shared" si="9"/>
        <v>-0.14799999999999969</v>
      </c>
      <c r="AA119" s="17">
        <f t="shared" si="9"/>
        <v>0.19999999999999929</v>
      </c>
    </row>
    <row r="120" spans="1:27" x14ac:dyDescent="0.35">
      <c r="A120" s="1" t="s">
        <v>147</v>
      </c>
      <c r="B120" t="s">
        <v>1038</v>
      </c>
      <c r="C120" t="s">
        <v>1037</v>
      </c>
      <c r="D120" s="3" t="s">
        <v>118</v>
      </c>
      <c r="E120">
        <v>10.3</v>
      </c>
      <c r="F120">
        <v>10.1</v>
      </c>
      <c r="G120">
        <v>10.8</v>
      </c>
      <c r="H120">
        <v>10.6</v>
      </c>
      <c r="I120" s="17">
        <f t="shared" si="5"/>
        <v>10.199019607843137</v>
      </c>
      <c r="J120" s="17">
        <f t="shared" si="6"/>
        <v>10.699065420560748</v>
      </c>
      <c r="K120" s="20">
        <v>44704</v>
      </c>
      <c r="L120" t="s">
        <v>1029</v>
      </c>
      <c r="O120" t="s">
        <v>450</v>
      </c>
      <c r="P120" t="s">
        <v>450</v>
      </c>
      <c r="Q120">
        <v>9.8000000000000007</v>
      </c>
      <c r="R120">
        <v>9.8000000000000007</v>
      </c>
      <c r="S120">
        <v>9.9</v>
      </c>
      <c r="T120">
        <v>9.6999999999999993</v>
      </c>
      <c r="U120" s="17">
        <f t="shared" si="7"/>
        <v>9.8000000000000007</v>
      </c>
      <c r="V120" s="17">
        <f t="shared" si="8"/>
        <v>9.7989795918367335</v>
      </c>
      <c r="W120" s="2">
        <v>44839</v>
      </c>
      <c r="X120" t="s">
        <v>1178</v>
      </c>
      <c r="Z120" s="17">
        <f t="shared" si="9"/>
        <v>0.39901960784313673</v>
      </c>
      <c r="AA120" s="17">
        <f t="shared" si="9"/>
        <v>0.90008582872401455</v>
      </c>
    </row>
    <row r="121" spans="1:27" x14ac:dyDescent="0.35">
      <c r="A121" s="1" t="s">
        <v>148</v>
      </c>
      <c r="B121" t="s">
        <v>1038</v>
      </c>
      <c r="C121" t="s">
        <v>1038</v>
      </c>
      <c r="D121" s="3" t="s">
        <v>118</v>
      </c>
      <c r="E121">
        <v>9.6</v>
      </c>
      <c r="F121">
        <v>9.5</v>
      </c>
      <c r="G121">
        <v>9.6</v>
      </c>
      <c r="H121">
        <v>9.5</v>
      </c>
      <c r="I121" s="17">
        <f t="shared" si="5"/>
        <v>9.5497382198952874</v>
      </c>
      <c r="J121" s="17">
        <f t="shared" si="6"/>
        <v>9.5497382198952874</v>
      </c>
      <c r="K121" s="20">
        <v>44704</v>
      </c>
      <c r="L121" t="s">
        <v>1029</v>
      </c>
      <c r="O121" t="s">
        <v>450</v>
      </c>
      <c r="P121" t="s">
        <v>450</v>
      </c>
      <c r="Q121">
        <v>9</v>
      </c>
      <c r="R121">
        <v>8.9</v>
      </c>
      <c r="S121">
        <v>9.1</v>
      </c>
      <c r="T121">
        <v>9</v>
      </c>
      <c r="U121" s="17">
        <f t="shared" si="7"/>
        <v>8.949720670391061</v>
      </c>
      <c r="V121" s="17">
        <f t="shared" si="8"/>
        <v>9.0497237569060776</v>
      </c>
      <c r="W121" s="2">
        <v>44839</v>
      </c>
      <c r="X121" t="s">
        <v>1178</v>
      </c>
      <c r="Z121" s="17">
        <f t="shared" si="9"/>
        <v>0.60001754950422637</v>
      </c>
      <c r="AA121" s="17">
        <f t="shared" si="9"/>
        <v>0.50001446298920982</v>
      </c>
    </row>
    <row r="122" spans="1:27" x14ac:dyDescent="0.35">
      <c r="A122" s="1" t="s">
        <v>149</v>
      </c>
      <c r="B122" t="s">
        <v>1038</v>
      </c>
      <c r="C122" t="s">
        <v>1039</v>
      </c>
      <c r="D122" s="3" t="s">
        <v>118</v>
      </c>
      <c r="E122">
        <v>8.6999999999999993</v>
      </c>
      <c r="F122">
        <v>8.6999999999999993</v>
      </c>
      <c r="G122">
        <v>8.6999999999999993</v>
      </c>
      <c r="H122">
        <v>8.6</v>
      </c>
      <c r="I122" s="17">
        <f t="shared" si="5"/>
        <v>8.6999999999999993</v>
      </c>
      <c r="J122" s="17">
        <f t="shared" si="6"/>
        <v>8.6497109826589593</v>
      </c>
      <c r="K122" s="20">
        <v>44704</v>
      </c>
      <c r="L122" t="s">
        <v>1029</v>
      </c>
      <c r="O122" t="s">
        <v>450</v>
      </c>
      <c r="P122" t="s">
        <v>450</v>
      </c>
      <c r="Q122">
        <v>8.1</v>
      </c>
      <c r="R122">
        <v>8</v>
      </c>
      <c r="S122">
        <v>8.1999999999999993</v>
      </c>
      <c r="T122">
        <v>7.9</v>
      </c>
      <c r="U122" s="17">
        <f t="shared" si="7"/>
        <v>8.0496894409937898</v>
      </c>
      <c r="V122" s="17">
        <f t="shared" si="8"/>
        <v>8.047204968944099</v>
      </c>
      <c r="W122" s="2">
        <v>44839</v>
      </c>
      <c r="X122" t="s">
        <v>1178</v>
      </c>
      <c r="Z122" s="17">
        <f t="shared" si="9"/>
        <v>0.65031055900620949</v>
      </c>
      <c r="AA122" s="17">
        <f t="shared" si="9"/>
        <v>0.60250601371486034</v>
      </c>
    </row>
    <row r="123" spans="1:27" x14ac:dyDescent="0.35">
      <c r="A123" s="1" t="s">
        <v>135</v>
      </c>
      <c r="B123" t="s">
        <v>1038</v>
      </c>
      <c r="C123" t="s">
        <v>1040</v>
      </c>
      <c r="D123" s="3" t="s">
        <v>118</v>
      </c>
      <c r="E123">
        <v>10.6</v>
      </c>
      <c r="F123">
        <v>10.7</v>
      </c>
      <c r="G123">
        <v>10.6</v>
      </c>
      <c r="H123">
        <v>10.6</v>
      </c>
      <c r="I123" s="17">
        <f t="shared" si="5"/>
        <v>10.649765258215961</v>
      </c>
      <c r="J123" s="17">
        <f t="shared" si="6"/>
        <v>10.6</v>
      </c>
      <c r="K123" s="20">
        <v>44704</v>
      </c>
      <c r="L123" t="s">
        <v>1029</v>
      </c>
      <c r="M123" t="s">
        <v>1070</v>
      </c>
      <c r="O123" t="s">
        <v>450</v>
      </c>
      <c r="P123" t="s">
        <v>450</v>
      </c>
      <c r="Q123">
        <v>10.1</v>
      </c>
      <c r="R123">
        <v>10.1</v>
      </c>
      <c r="S123">
        <v>10.4</v>
      </c>
      <c r="T123">
        <v>10.5</v>
      </c>
      <c r="U123" s="17">
        <f t="shared" si="7"/>
        <v>10.1</v>
      </c>
      <c r="V123" s="17">
        <f t="shared" si="8"/>
        <v>10.44976076555024</v>
      </c>
      <c r="W123" s="2">
        <v>44839</v>
      </c>
      <c r="X123" t="s">
        <v>1178</v>
      </c>
      <c r="Z123" s="17">
        <f t="shared" si="9"/>
        <v>0.54976525821596134</v>
      </c>
      <c r="AA123" s="17">
        <f t="shared" si="9"/>
        <v>0.15023923444976006</v>
      </c>
    </row>
    <row r="124" spans="1:27" x14ac:dyDescent="0.35">
      <c r="A124" s="1" t="s">
        <v>136</v>
      </c>
      <c r="B124" t="s">
        <v>1038</v>
      </c>
      <c r="C124" t="s">
        <v>1041</v>
      </c>
      <c r="D124" s="3" t="s">
        <v>118</v>
      </c>
      <c r="E124">
        <v>8.4</v>
      </c>
      <c r="F124">
        <v>8.4</v>
      </c>
      <c r="G124">
        <v>8.3000000000000007</v>
      </c>
      <c r="H124">
        <v>8.3000000000000007</v>
      </c>
      <c r="I124" s="17">
        <f t="shared" si="5"/>
        <v>8.4</v>
      </c>
      <c r="J124" s="17">
        <f t="shared" si="6"/>
        <v>8.3000000000000007</v>
      </c>
      <c r="K124" s="20">
        <v>44704</v>
      </c>
      <c r="L124" t="s">
        <v>1029</v>
      </c>
      <c r="M124" t="s">
        <v>1070</v>
      </c>
      <c r="O124" t="s">
        <v>450</v>
      </c>
      <c r="P124" t="s">
        <v>450</v>
      </c>
      <c r="Q124">
        <v>8.5</v>
      </c>
      <c r="R124">
        <v>8.6</v>
      </c>
      <c r="S124">
        <v>8</v>
      </c>
      <c r="T124">
        <v>7.9</v>
      </c>
      <c r="U124" s="17">
        <f t="shared" si="7"/>
        <v>8.5497076023391809</v>
      </c>
      <c r="V124" s="17">
        <f t="shared" si="8"/>
        <v>7.949685534591195</v>
      </c>
      <c r="W124" s="2">
        <v>44839</v>
      </c>
      <c r="X124" t="s">
        <v>1178</v>
      </c>
      <c r="Z124" s="17">
        <f t="shared" si="9"/>
        <v>-0.14970760233918057</v>
      </c>
      <c r="AA124" s="17">
        <f t="shared" si="9"/>
        <v>0.35031446540880573</v>
      </c>
    </row>
    <row r="125" spans="1:27" x14ac:dyDescent="0.35">
      <c r="A125" s="1" t="s">
        <v>137</v>
      </c>
      <c r="B125" t="s">
        <v>1038</v>
      </c>
      <c r="C125" t="s">
        <v>1043</v>
      </c>
      <c r="D125" s="3" t="s">
        <v>118</v>
      </c>
      <c r="E125">
        <v>9.6999999999999993</v>
      </c>
      <c r="F125">
        <v>9.6</v>
      </c>
      <c r="G125">
        <v>9.6</v>
      </c>
      <c r="H125">
        <v>9.4</v>
      </c>
      <c r="I125" s="17">
        <f t="shared" si="5"/>
        <v>9.6497409326424872</v>
      </c>
      <c r="J125" s="17">
        <f t="shared" si="6"/>
        <v>9.498947368421053</v>
      </c>
      <c r="K125" s="20">
        <v>44704</v>
      </c>
      <c r="L125" t="s">
        <v>1029</v>
      </c>
      <c r="M125" t="s">
        <v>1073</v>
      </c>
      <c r="O125" t="s">
        <v>450</v>
      </c>
      <c r="P125" t="s">
        <v>450</v>
      </c>
      <c r="Q125">
        <v>8.6999999999999993</v>
      </c>
      <c r="R125">
        <v>9.1</v>
      </c>
      <c r="S125">
        <v>8.4</v>
      </c>
      <c r="T125">
        <v>8.3000000000000007</v>
      </c>
      <c r="U125" s="17">
        <f t="shared" si="7"/>
        <v>8.8955056179775269</v>
      </c>
      <c r="V125" s="17">
        <f t="shared" si="8"/>
        <v>8.3497005988023965</v>
      </c>
      <c r="W125" s="2">
        <v>44839</v>
      </c>
      <c r="X125" t="s">
        <v>1178</v>
      </c>
      <c r="Z125" s="17">
        <f t="shared" si="9"/>
        <v>0.7542353146649603</v>
      </c>
      <c r="AA125" s="17">
        <f t="shared" si="9"/>
        <v>1.1492467696186566</v>
      </c>
    </row>
    <row r="126" spans="1:27" x14ac:dyDescent="0.35">
      <c r="A126" s="1" t="s">
        <v>138</v>
      </c>
      <c r="B126" t="s">
        <v>1038</v>
      </c>
      <c r="C126" t="s">
        <v>1045</v>
      </c>
      <c r="D126" s="3" t="s">
        <v>118</v>
      </c>
      <c r="E126">
        <v>10.6</v>
      </c>
      <c r="F126">
        <v>10.5</v>
      </c>
      <c r="G126">
        <v>11</v>
      </c>
      <c r="H126">
        <v>10.9</v>
      </c>
      <c r="I126" s="17">
        <f t="shared" si="5"/>
        <v>10.549763033175356</v>
      </c>
      <c r="J126" s="17">
        <f t="shared" si="6"/>
        <v>10.949771689497718</v>
      </c>
      <c r="K126" s="20">
        <v>44704</v>
      </c>
      <c r="L126" t="s">
        <v>1029</v>
      </c>
      <c r="O126" t="s">
        <v>450</v>
      </c>
      <c r="P126" t="s">
        <v>450</v>
      </c>
      <c r="Q126">
        <v>10.5</v>
      </c>
      <c r="R126">
        <v>10.199999999999999</v>
      </c>
      <c r="S126">
        <v>10.199999999999999</v>
      </c>
      <c r="T126">
        <v>10.5</v>
      </c>
      <c r="U126" s="17">
        <f t="shared" si="7"/>
        <v>10.347826086956522</v>
      </c>
      <c r="V126" s="17">
        <f t="shared" si="8"/>
        <v>10.347826086956522</v>
      </c>
      <c r="W126" s="2">
        <v>44839</v>
      </c>
      <c r="X126" t="s">
        <v>1178</v>
      </c>
      <c r="Z126" s="17">
        <f t="shared" si="9"/>
        <v>0.20193694621883473</v>
      </c>
      <c r="AA126" s="17">
        <f t="shared" si="9"/>
        <v>0.60194560254119622</v>
      </c>
    </row>
    <row r="127" spans="1:27" x14ac:dyDescent="0.35">
      <c r="A127" s="1" t="s">
        <v>139</v>
      </c>
      <c r="B127" t="s">
        <v>1038</v>
      </c>
      <c r="C127" t="s">
        <v>1046</v>
      </c>
      <c r="D127" s="3" t="s">
        <v>118</v>
      </c>
      <c r="E127">
        <v>10.5</v>
      </c>
      <c r="F127">
        <v>10.5</v>
      </c>
      <c r="G127">
        <v>9.6</v>
      </c>
      <c r="H127">
        <v>9.9</v>
      </c>
      <c r="I127" s="17">
        <f t="shared" si="5"/>
        <v>10.5</v>
      </c>
      <c r="J127" s="17">
        <f t="shared" si="6"/>
        <v>9.7476923076923079</v>
      </c>
      <c r="K127" s="20">
        <v>44704</v>
      </c>
      <c r="L127" t="s">
        <v>1029</v>
      </c>
      <c r="M127" t="s">
        <v>1044</v>
      </c>
      <c r="O127" t="s">
        <v>450</v>
      </c>
      <c r="P127" t="s">
        <v>450</v>
      </c>
      <c r="Q127">
        <v>9.6999999999999993</v>
      </c>
      <c r="R127">
        <v>9.6999999999999993</v>
      </c>
      <c r="S127">
        <v>9.6999999999999993</v>
      </c>
      <c r="T127">
        <v>9.5</v>
      </c>
      <c r="U127" s="17">
        <f t="shared" si="7"/>
        <v>9.6999999999999993</v>
      </c>
      <c r="V127" s="17">
        <f t="shared" si="8"/>
        <v>9.5989583333333321</v>
      </c>
      <c r="W127" s="2">
        <v>44839</v>
      </c>
      <c r="X127" t="s">
        <v>1178</v>
      </c>
      <c r="Z127" s="17">
        <f t="shared" si="9"/>
        <v>0.80000000000000071</v>
      </c>
      <c r="AA127" s="17">
        <f t="shared" si="9"/>
        <v>0.14873397435897573</v>
      </c>
    </row>
    <row r="128" spans="1:27" x14ac:dyDescent="0.35">
      <c r="A128" s="1" t="s">
        <v>140</v>
      </c>
      <c r="B128" t="s">
        <v>1038</v>
      </c>
      <c r="C128" t="s">
        <v>1047</v>
      </c>
      <c r="D128" s="3" t="s">
        <v>118</v>
      </c>
      <c r="E128">
        <v>7.9</v>
      </c>
      <c r="F128">
        <v>7.9</v>
      </c>
      <c r="G128">
        <v>7.6</v>
      </c>
      <c r="H128">
        <v>7.7</v>
      </c>
      <c r="I128" s="17">
        <f t="shared" si="5"/>
        <v>7.9000000000000012</v>
      </c>
      <c r="J128" s="17">
        <f t="shared" si="6"/>
        <v>7.6496732026143786</v>
      </c>
      <c r="K128" s="20">
        <v>44704</v>
      </c>
      <c r="L128" t="s">
        <v>1029</v>
      </c>
      <c r="O128" t="s">
        <v>450</v>
      </c>
      <c r="P128" t="s">
        <v>450</v>
      </c>
      <c r="Q128">
        <v>8.3000000000000007</v>
      </c>
      <c r="R128">
        <v>8.6</v>
      </c>
      <c r="S128">
        <v>7.7</v>
      </c>
      <c r="T128">
        <v>7.5</v>
      </c>
      <c r="U128" s="17">
        <f t="shared" si="7"/>
        <v>8.4473372781065095</v>
      </c>
      <c r="V128" s="17">
        <f t="shared" si="8"/>
        <v>7.598684210526315</v>
      </c>
      <c r="W128" s="2">
        <v>44839</v>
      </c>
      <c r="X128" t="s">
        <v>1178</v>
      </c>
      <c r="Z128" s="17">
        <f t="shared" si="9"/>
        <v>-0.54733727810650823</v>
      </c>
      <c r="AA128" s="17">
        <f t="shared" si="9"/>
        <v>5.0988992088063512E-2</v>
      </c>
    </row>
    <row r="129" spans="1:27" x14ac:dyDescent="0.35">
      <c r="A129" s="1" t="s">
        <v>141</v>
      </c>
      <c r="B129" t="s">
        <v>1038</v>
      </c>
      <c r="C129" t="s">
        <v>1048</v>
      </c>
      <c r="D129" s="3" t="s">
        <v>118</v>
      </c>
      <c r="E129">
        <v>10.4</v>
      </c>
      <c r="F129">
        <v>10.199999999999999</v>
      </c>
      <c r="G129">
        <v>10.1</v>
      </c>
      <c r="H129">
        <v>9.9</v>
      </c>
      <c r="I129" s="17">
        <f t="shared" si="5"/>
        <v>10.299029126213592</v>
      </c>
      <c r="J129" s="17">
        <f t="shared" si="6"/>
        <v>9.9989999999999988</v>
      </c>
      <c r="K129" s="20">
        <v>44704</v>
      </c>
      <c r="L129" t="s">
        <v>1029</v>
      </c>
      <c r="O129" t="s">
        <v>450</v>
      </c>
      <c r="P129" t="s">
        <v>450</v>
      </c>
      <c r="Q129">
        <v>10</v>
      </c>
      <c r="R129">
        <v>10</v>
      </c>
      <c r="S129">
        <v>9.8000000000000007</v>
      </c>
      <c r="T129">
        <v>10</v>
      </c>
      <c r="U129" s="17">
        <f t="shared" si="7"/>
        <v>10</v>
      </c>
      <c r="V129" s="17">
        <f t="shared" si="8"/>
        <v>9.8989898989898997</v>
      </c>
      <c r="W129" s="2">
        <v>44839</v>
      </c>
      <c r="X129" t="s">
        <v>1178</v>
      </c>
      <c r="Z129" s="17">
        <f t="shared" si="9"/>
        <v>0.29902912621359157</v>
      </c>
      <c r="AA129" s="17">
        <f t="shared" si="9"/>
        <v>0.10001010101009911</v>
      </c>
    </row>
    <row r="130" spans="1:27" x14ac:dyDescent="0.35">
      <c r="A130" s="1" t="s">
        <v>150</v>
      </c>
      <c r="B130" t="s">
        <v>1039</v>
      </c>
      <c r="C130" t="s">
        <v>1028</v>
      </c>
      <c r="D130" s="3" t="s">
        <v>118</v>
      </c>
      <c r="E130">
        <v>7.9</v>
      </c>
      <c r="F130">
        <v>7.8</v>
      </c>
      <c r="G130">
        <v>7.9</v>
      </c>
      <c r="H130">
        <v>8</v>
      </c>
      <c r="I130" s="17">
        <f t="shared" si="5"/>
        <v>7.8496815286624209</v>
      </c>
      <c r="J130" s="17">
        <f t="shared" si="6"/>
        <v>7.949685534591195</v>
      </c>
      <c r="K130" s="20">
        <v>44704</v>
      </c>
      <c r="L130" t="s">
        <v>1029</v>
      </c>
      <c r="M130" t="s">
        <v>1044</v>
      </c>
      <c r="O130" t="s">
        <v>446</v>
      </c>
      <c r="P130" t="s">
        <v>446</v>
      </c>
      <c r="Q130">
        <v>6.6</v>
      </c>
      <c r="R130">
        <v>6.2</v>
      </c>
      <c r="S130">
        <v>6</v>
      </c>
      <c r="T130">
        <v>6.4</v>
      </c>
      <c r="U130" s="17">
        <f t="shared" si="7"/>
        <v>6.3937499999999998</v>
      </c>
      <c r="V130" s="17">
        <f t="shared" si="8"/>
        <v>6.1935483870967749</v>
      </c>
      <c r="W130" s="2">
        <v>44839</v>
      </c>
      <c r="X130" t="s">
        <v>1188</v>
      </c>
      <c r="Z130" s="17">
        <f t="shared" si="9"/>
        <v>1.455931528662421</v>
      </c>
      <c r="AA130" s="17">
        <f t="shared" si="9"/>
        <v>1.7561371474944201</v>
      </c>
    </row>
    <row r="131" spans="1:27" x14ac:dyDescent="0.35">
      <c r="A131" s="1" t="s">
        <v>158</v>
      </c>
      <c r="B131" t="s">
        <v>1039</v>
      </c>
      <c r="C131" t="s">
        <v>1030</v>
      </c>
      <c r="D131" s="3" t="s">
        <v>118</v>
      </c>
      <c r="E131">
        <v>8.8000000000000007</v>
      </c>
      <c r="F131">
        <v>8.9</v>
      </c>
      <c r="G131">
        <v>8.5</v>
      </c>
      <c r="H131">
        <v>8.9</v>
      </c>
      <c r="I131" s="17">
        <f t="shared" ref="I131:I194" si="10">HARMEAN(E131,F131)</f>
        <v>8.8497175141242934</v>
      </c>
      <c r="J131" s="17">
        <f t="shared" ref="J131:J194" si="11">HARMEAN(G131,H131)</f>
        <v>8.6954022988505741</v>
      </c>
      <c r="K131" s="20">
        <v>44704</v>
      </c>
      <c r="L131" t="s">
        <v>1029</v>
      </c>
      <c r="O131" t="s">
        <v>446</v>
      </c>
      <c r="P131" t="s">
        <v>454</v>
      </c>
      <c r="Q131">
        <v>6.9</v>
      </c>
      <c r="R131">
        <v>6.8</v>
      </c>
      <c r="S131">
        <v>6.9</v>
      </c>
      <c r="T131">
        <v>6.6</v>
      </c>
      <c r="U131" s="17">
        <f t="shared" ref="U131:U194" si="12">IFERROR(HARMEAN(Q131,R131),"")</f>
        <v>6.8496350364963501</v>
      </c>
      <c r="V131" s="17">
        <f t="shared" ref="V131:V194" si="13">IFERROR(HARMEAN(S131,T131),"")</f>
        <v>6.7466666666666661</v>
      </c>
      <c r="W131" s="2">
        <v>44839</v>
      </c>
      <c r="X131" t="s">
        <v>1188</v>
      </c>
      <c r="Z131" s="17">
        <f t="shared" ref="Z131:AA194" si="14">IFERROR(I131-U131,"")</f>
        <v>2.0000824776279433</v>
      </c>
      <c r="AA131" s="17">
        <f t="shared" si="14"/>
        <v>1.948735632183908</v>
      </c>
    </row>
    <row r="132" spans="1:27" x14ac:dyDescent="0.35">
      <c r="A132" s="1" t="s">
        <v>159</v>
      </c>
      <c r="B132" t="s">
        <v>1039</v>
      </c>
      <c r="C132" t="s">
        <v>1032</v>
      </c>
      <c r="D132" s="3" t="s">
        <v>118</v>
      </c>
      <c r="E132">
        <v>7</v>
      </c>
      <c r="F132">
        <v>7</v>
      </c>
      <c r="G132">
        <v>7.9</v>
      </c>
      <c r="H132">
        <v>8</v>
      </c>
      <c r="I132" s="17">
        <f t="shared" si="10"/>
        <v>7</v>
      </c>
      <c r="J132" s="17">
        <f t="shared" si="11"/>
        <v>7.949685534591195</v>
      </c>
      <c r="K132" s="20">
        <v>44704</v>
      </c>
      <c r="L132" t="s">
        <v>1029</v>
      </c>
      <c r="O132" t="s">
        <v>443</v>
      </c>
      <c r="P132" t="s">
        <v>454</v>
      </c>
      <c r="Q132">
        <v>5.2</v>
      </c>
      <c r="R132">
        <v>5.2</v>
      </c>
      <c r="S132">
        <v>5.0999999999999996</v>
      </c>
      <c r="T132">
        <v>5.0999999999999996</v>
      </c>
      <c r="U132" s="17">
        <f t="shared" si="12"/>
        <v>5.2</v>
      </c>
      <c r="V132" s="17">
        <f t="shared" si="13"/>
        <v>5.0999999999999996</v>
      </c>
      <c r="W132" s="2">
        <v>44839</v>
      </c>
      <c r="X132" t="s">
        <v>1188</v>
      </c>
      <c r="Z132" s="17">
        <f t="shared" si="14"/>
        <v>1.7999999999999998</v>
      </c>
      <c r="AA132" s="17">
        <f t="shared" si="14"/>
        <v>2.8496855345911953</v>
      </c>
    </row>
    <row r="133" spans="1:27" x14ac:dyDescent="0.35">
      <c r="A133" s="1" t="s">
        <v>160</v>
      </c>
      <c r="B133" t="s">
        <v>1039</v>
      </c>
      <c r="C133" t="s">
        <v>1033</v>
      </c>
      <c r="D133" s="3" t="s">
        <v>118</v>
      </c>
      <c r="E133">
        <v>8.5</v>
      </c>
      <c r="F133">
        <v>8.4</v>
      </c>
      <c r="G133">
        <v>9</v>
      </c>
      <c r="H133">
        <v>8.8000000000000007</v>
      </c>
      <c r="I133" s="17">
        <f t="shared" si="10"/>
        <v>8.449704142011834</v>
      </c>
      <c r="J133" s="17">
        <f t="shared" si="11"/>
        <v>8.8988764044943824</v>
      </c>
      <c r="K133" s="20">
        <v>44704</v>
      </c>
      <c r="L133" t="s">
        <v>1029</v>
      </c>
      <c r="O133" t="s">
        <v>925</v>
      </c>
      <c r="P133" t="s">
        <v>925</v>
      </c>
      <c r="Q133">
        <v>8.5</v>
      </c>
      <c r="R133">
        <v>8</v>
      </c>
      <c r="S133">
        <v>8.1999999999999993</v>
      </c>
      <c r="T133">
        <v>7.9</v>
      </c>
      <c r="U133" s="17">
        <f t="shared" si="12"/>
        <v>8.2424242424242422</v>
      </c>
      <c r="V133" s="17">
        <f t="shared" si="13"/>
        <v>8.047204968944099</v>
      </c>
      <c r="W133" s="2">
        <v>44839</v>
      </c>
      <c r="X133" t="s">
        <v>1188</v>
      </c>
      <c r="Y133" t="s">
        <v>1189</v>
      </c>
      <c r="Z133" s="17">
        <f t="shared" si="14"/>
        <v>0.20727989958759174</v>
      </c>
      <c r="AA133" s="17">
        <f t="shared" si="14"/>
        <v>0.85167143555028346</v>
      </c>
    </row>
    <row r="134" spans="1:27" x14ac:dyDescent="0.35">
      <c r="A134" s="1" t="s">
        <v>161</v>
      </c>
      <c r="B134" t="s">
        <v>1039</v>
      </c>
      <c r="C134" t="s">
        <v>1035</v>
      </c>
      <c r="D134" s="3" t="s">
        <v>118</v>
      </c>
      <c r="E134">
        <v>6.3</v>
      </c>
      <c r="F134">
        <v>6.1</v>
      </c>
      <c r="G134">
        <v>6.1</v>
      </c>
      <c r="H134">
        <v>6.3</v>
      </c>
      <c r="I134" s="17">
        <f t="shared" si="10"/>
        <v>6.1983870967741934</v>
      </c>
      <c r="J134" s="17">
        <f t="shared" si="11"/>
        <v>6.1983870967741934</v>
      </c>
      <c r="K134" s="20">
        <v>44704</v>
      </c>
      <c r="L134" t="s">
        <v>1029</v>
      </c>
      <c r="O134" t="s">
        <v>446</v>
      </c>
      <c r="P134" t="s">
        <v>446</v>
      </c>
      <c r="Q134">
        <v>4.3</v>
      </c>
      <c r="R134">
        <v>4</v>
      </c>
      <c r="S134">
        <v>4.4000000000000004</v>
      </c>
      <c r="T134">
        <v>4.5999999999999996</v>
      </c>
      <c r="U134" s="17">
        <f t="shared" si="12"/>
        <v>4.1445783132530121</v>
      </c>
      <c r="V134" s="17">
        <f t="shared" si="13"/>
        <v>4.4977777777777783</v>
      </c>
      <c r="W134" s="2">
        <v>44839</v>
      </c>
      <c r="X134" t="s">
        <v>1188</v>
      </c>
      <c r="Y134" t="s">
        <v>1190</v>
      </c>
      <c r="Z134" s="17">
        <f t="shared" si="14"/>
        <v>2.0538087835211813</v>
      </c>
      <c r="AA134" s="17">
        <f t="shared" si="14"/>
        <v>1.7006093189964151</v>
      </c>
    </row>
    <row r="135" spans="1:27" x14ac:dyDescent="0.35">
      <c r="A135" s="1" t="s">
        <v>162</v>
      </c>
      <c r="B135" t="s">
        <v>1039</v>
      </c>
      <c r="C135" t="s">
        <v>1036</v>
      </c>
      <c r="D135" s="3" t="s">
        <v>118</v>
      </c>
      <c r="E135">
        <v>10.5</v>
      </c>
      <c r="F135">
        <v>10.6</v>
      </c>
      <c r="G135">
        <v>10.9</v>
      </c>
      <c r="H135">
        <v>11.2</v>
      </c>
      <c r="I135" s="17">
        <f t="shared" si="10"/>
        <v>10.549763033175356</v>
      </c>
      <c r="J135" s="17">
        <f t="shared" si="11"/>
        <v>11.047963800904977</v>
      </c>
      <c r="K135" s="20">
        <v>44704</v>
      </c>
      <c r="L135" t="s">
        <v>1029</v>
      </c>
      <c r="M135" t="s">
        <v>1074</v>
      </c>
      <c r="O135" t="s">
        <v>454</v>
      </c>
      <c r="P135" t="s">
        <v>450</v>
      </c>
      <c r="Q135">
        <v>8.1999999999999993</v>
      </c>
      <c r="R135">
        <v>8.1999999999999993</v>
      </c>
      <c r="S135">
        <v>9.1</v>
      </c>
      <c r="T135">
        <v>9.1</v>
      </c>
      <c r="U135" s="17">
        <f t="shared" si="12"/>
        <v>8.1999999999999993</v>
      </c>
      <c r="V135" s="17">
        <f t="shared" si="13"/>
        <v>9.1</v>
      </c>
      <c r="W135" s="2">
        <v>44839</v>
      </c>
      <c r="X135" t="s">
        <v>1188</v>
      </c>
      <c r="Y135" t="s">
        <v>1190</v>
      </c>
      <c r="Z135" s="17">
        <f t="shared" si="14"/>
        <v>2.349763033175357</v>
      </c>
      <c r="AA135" s="17">
        <f t="shared" si="14"/>
        <v>1.9479638009049776</v>
      </c>
    </row>
    <row r="136" spans="1:27" x14ac:dyDescent="0.35">
      <c r="A136" s="1" t="s">
        <v>163</v>
      </c>
      <c r="B136" t="s">
        <v>1039</v>
      </c>
      <c r="C136" t="s">
        <v>1037</v>
      </c>
      <c r="D136" s="3" t="s">
        <v>118</v>
      </c>
      <c r="E136">
        <v>11.6</v>
      </c>
      <c r="F136">
        <v>11.4</v>
      </c>
      <c r="G136">
        <v>11.8</v>
      </c>
      <c r="H136">
        <v>11.5</v>
      </c>
      <c r="I136" s="17">
        <f t="shared" si="10"/>
        <v>11.499130434782609</v>
      </c>
      <c r="J136" s="17">
        <f t="shared" si="11"/>
        <v>11.648068669527897</v>
      </c>
      <c r="K136" s="20">
        <v>44704</v>
      </c>
      <c r="L136" t="s">
        <v>1029</v>
      </c>
      <c r="M136" t="s">
        <v>1075</v>
      </c>
      <c r="O136" t="s">
        <v>450</v>
      </c>
      <c r="P136" t="s">
        <v>450</v>
      </c>
      <c r="Q136">
        <v>11.2</v>
      </c>
      <c r="R136">
        <v>11.4</v>
      </c>
      <c r="S136">
        <v>11.2</v>
      </c>
      <c r="T136">
        <v>11.3</v>
      </c>
      <c r="U136" s="17">
        <f t="shared" si="12"/>
        <v>11.299115044247786</v>
      </c>
      <c r="V136" s="17">
        <f t="shared" si="13"/>
        <v>11.249777777777778</v>
      </c>
      <c r="W136" s="2">
        <v>44839</v>
      </c>
      <c r="X136" t="s">
        <v>1188</v>
      </c>
      <c r="Z136" s="17">
        <f t="shared" si="14"/>
        <v>0.20001539053482276</v>
      </c>
      <c r="AA136" s="17">
        <f t="shared" si="14"/>
        <v>0.39829089175011845</v>
      </c>
    </row>
    <row r="137" spans="1:27" x14ac:dyDescent="0.35">
      <c r="A137" s="1" t="s">
        <v>164</v>
      </c>
      <c r="B137" t="s">
        <v>1039</v>
      </c>
      <c r="C137" t="s">
        <v>1038</v>
      </c>
      <c r="D137" s="3" t="s">
        <v>118</v>
      </c>
      <c r="E137">
        <v>12.8</v>
      </c>
      <c r="F137">
        <v>12.8</v>
      </c>
      <c r="G137">
        <v>12.3</v>
      </c>
      <c r="H137">
        <v>12.2</v>
      </c>
      <c r="I137" s="17">
        <f t="shared" si="10"/>
        <v>12.8</v>
      </c>
      <c r="J137" s="17">
        <f t="shared" si="11"/>
        <v>12.249795918367347</v>
      </c>
      <c r="K137" s="20">
        <v>44704</v>
      </c>
      <c r="L137" t="s">
        <v>1029</v>
      </c>
      <c r="O137" t="s">
        <v>450</v>
      </c>
      <c r="P137" t="s">
        <v>450</v>
      </c>
      <c r="Q137">
        <v>11.6</v>
      </c>
      <c r="R137">
        <v>11.2</v>
      </c>
      <c r="S137">
        <v>11.2</v>
      </c>
      <c r="T137">
        <v>11.2</v>
      </c>
      <c r="U137" s="17">
        <f t="shared" si="12"/>
        <v>11.396491228070174</v>
      </c>
      <c r="V137" s="17">
        <f t="shared" si="13"/>
        <v>11.2</v>
      </c>
      <c r="W137" s="2">
        <v>44839</v>
      </c>
      <c r="X137" t="s">
        <v>1188</v>
      </c>
      <c r="Y137" t="s">
        <v>1191</v>
      </c>
      <c r="Z137" s="17">
        <f t="shared" si="14"/>
        <v>1.4035087719298271</v>
      </c>
      <c r="AA137" s="17">
        <f t="shared" si="14"/>
        <v>1.049795918367348</v>
      </c>
    </row>
    <row r="138" spans="1:27" x14ac:dyDescent="0.35">
      <c r="A138" s="1" t="s">
        <v>165</v>
      </c>
      <c r="B138" t="s">
        <v>1039</v>
      </c>
      <c r="C138" t="s">
        <v>1039</v>
      </c>
      <c r="D138" s="3" t="s">
        <v>118</v>
      </c>
      <c r="E138">
        <v>6.9</v>
      </c>
      <c r="F138">
        <v>7</v>
      </c>
      <c r="G138">
        <v>6.8</v>
      </c>
      <c r="H138">
        <v>6.5</v>
      </c>
      <c r="I138" s="17">
        <f t="shared" si="10"/>
        <v>6.9496402877697836</v>
      </c>
      <c r="J138" s="17">
        <f t="shared" si="11"/>
        <v>6.6466165413533824</v>
      </c>
      <c r="K138" s="20">
        <v>44704</v>
      </c>
      <c r="L138" t="s">
        <v>1029</v>
      </c>
      <c r="O138" t="s">
        <v>450</v>
      </c>
      <c r="P138" t="s">
        <v>450</v>
      </c>
      <c r="Q138">
        <v>5.5</v>
      </c>
      <c r="R138">
        <v>5.8</v>
      </c>
      <c r="S138">
        <v>4.5999999999999996</v>
      </c>
      <c r="T138">
        <v>4.4000000000000004</v>
      </c>
      <c r="U138" s="17">
        <f t="shared" si="12"/>
        <v>5.6460176991150437</v>
      </c>
      <c r="V138" s="17">
        <f t="shared" si="13"/>
        <v>4.4977777777777783</v>
      </c>
      <c r="W138" s="2">
        <v>44839</v>
      </c>
      <c r="X138" t="s">
        <v>1188</v>
      </c>
      <c r="Z138" s="17">
        <f t="shared" si="14"/>
        <v>1.3036225886547399</v>
      </c>
      <c r="AA138" s="17">
        <f t="shared" si="14"/>
        <v>2.1488387635756041</v>
      </c>
    </row>
    <row r="139" spans="1:27" x14ac:dyDescent="0.35">
      <c r="A139" s="1" t="s">
        <v>151</v>
      </c>
      <c r="B139" t="s">
        <v>1039</v>
      </c>
      <c r="C139" t="s">
        <v>1040</v>
      </c>
      <c r="D139" s="3" t="s">
        <v>118</v>
      </c>
      <c r="E139">
        <v>2.7</v>
      </c>
      <c r="F139">
        <v>2.7</v>
      </c>
      <c r="G139">
        <v>3</v>
      </c>
      <c r="H139">
        <v>3</v>
      </c>
      <c r="I139" s="17">
        <f t="shared" si="10"/>
        <v>2.7</v>
      </c>
      <c r="J139" s="17">
        <f t="shared" si="11"/>
        <v>3</v>
      </c>
      <c r="K139" s="20">
        <v>44704</v>
      </c>
      <c r="L139" t="s">
        <v>1029</v>
      </c>
      <c r="O139" t="s">
        <v>450</v>
      </c>
      <c r="P139" t="s">
        <v>450</v>
      </c>
      <c r="Q139">
        <v>0.5</v>
      </c>
      <c r="R139">
        <v>0.5</v>
      </c>
      <c r="S139">
        <v>1.7</v>
      </c>
      <c r="T139">
        <v>1.5</v>
      </c>
      <c r="U139" s="17">
        <f t="shared" si="12"/>
        <v>0.5</v>
      </c>
      <c r="V139" s="17">
        <f t="shared" si="13"/>
        <v>1.59375</v>
      </c>
      <c r="W139" s="2">
        <v>44839</v>
      </c>
      <c r="X139" t="s">
        <v>1188</v>
      </c>
      <c r="Z139" s="17">
        <f t="shared" si="14"/>
        <v>2.2000000000000002</v>
      </c>
      <c r="AA139" s="17">
        <f t="shared" si="14"/>
        <v>1.40625</v>
      </c>
    </row>
    <row r="140" spans="1:27" x14ac:dyDescent="0.35">
      <c r="A140" s="1" t="s">
        <v>152</v>
      </c>
      <c r="B140" t="s">
        <v>1039</v>
      </c>
      <c r="C140" t="s">
        <v>1041</v>
      </c>
      <c r="D140" s="3" t="s">
        <v>118</v>
      </c>
      <c r="E140">
        <v>10.3</v>
      </c>
      <c r="F140">
        <v>10.4</v>
      </c>
      <c r="G140">
        <v>10.5</v>
      </c>
      <c r="H140">
        <v>10.5</v>
      </c>
      <c r="I140" s="17">
        <f t="shared" si="10"/>
        <v>10.349758454106279</v>
      </c>
      <c r="J140" s="17">
        <f t="shared" si="11"/>
        <v>10.5</v>
      </c>
      <c r="K140" s="20">
        <v>44704</v>
      </c>
      <c r="L140" t="s">
        <v>1029</v>
      </c>
      <c r="O140" t="s">
        <v>443</v>
      </c>
      <c r="P140" t="s">
        <v>450</v>
      </c>
      <c r="Q140">
        <v>9.1999999999999993</v>
      </c>
      <c r="R140">
        <v>9.4</v>
      </c>
      <c r="S140">
        <v>8.6999999999999993</v>
      </c>
      <c r="T140">
        <v>9</v>
      </c>
      <c r="U140" s="17">
        <f t="shared" si="12"/>
        <v>9.2989247311827938</v>
      </c>
      <c r="V140" s="17">
        <f t="shared" si="13"/>
        <v>8.8474576271186436</v>
      </c>
      <c r="W140" s="2">
        <v>44839</v>
      </c>
      <c r="X140" t="s">
        <v>1188</v>
      </c>
      <c r="Z140" s="17">
        <f t="shared" si="14"/>
        <v>1.0508337229234854</v>
      </c>
      <c r="AA140" s="17">
        <f t="shared" si="14"/>
        <v>1.6525423728813564</v>
      </c>
    </row>
    <row r="141" spans="1:27" x14ac:dyDescent="0.35">
      <c r="A141" s="1" t="s">
        <v>153</v>
      </c>
      <c r="B141" t="s">
        <v>1039</v>
      </c>
      <c r="C141" t="s">
        <v>1043</v>
      </c>
      <c r="D141" s="3" t="s">
        <v>118</v>
      </c>
      <c r="E141">
        <v>11.6</v>
      </c>
      <c r="F141">
        <v>11.5</v>
      </c>
      <c r="G141">
        <v>11.3</v>
      </c>
      <c r="H141">
        <v>11.2</v>
      </c>
      <c r="I141" s="17">
        <f t="shared" si="10"/>
        <v>11.54978354978355</v>
      </c>
      <c r="J141" s="17">
        <f t="shared" si="11"/>
        <v>11.249777777777778</v>
      </c>
      <c r="K141" s="20">
        <v>44704</v>
      </c>
      <c r="L141" t="s">
        <v>1029</v>
      </c>
      <c r="O141" t="s">
        <v>443</v>
      </c>
      <c r="P141" t="s">
        <v>443</v>
      </c>
      <c r="Q141">
        <v>10.6</v>
      </c>
      <c r="R141">
        <v>10.5</v>
      </c>
      <c r="S141">
        <v>10.1</v>
      </c>
      <c r="T141">
        <v>10.5</v>
      </c>
      <c r="U141" s="17">
        <f t="shared" si="12"/>
        <v>10.549763033175356</v>
      </c>
      <c r="V141" s="17">
        <f t="shared" si="13"/>
        <v>10.296116504854369</v>
      </c>
      <c r="W141" s="2">
        <v>44839</v>
      </c>
      <c r="X141" t="s">
        <v>1188</v>
      </c>
      <c r="Z141" s="17">
        <f t="shared" si="14"/>
        <v>1.0000205166081937</v>
      </c>
      <c r="AA141" s="17">
        <f t="shared" si="14"/>
        <v>0.95366127292340863</v>
      </c>
    </row>
    <row r="142" spans="1:27" x14ac:dyDescent="0.35">
      <c r="A142" s="1" t="s">
        <v>154</v>
      </c>
      <c r="B142" t="s">
        <v>1039</v>
      </c>
      <c r="C142" t="s">
        <v>1045</v>
      </c>
      <c r="D142" s="3" t="s">
        <v>118</v>
      </c>
      <c r="E142">
        <v>5.0999999999999996</v>
      </c>
      <c r="F142">
        <v>5.0999999999999996</v>
      </c>
      <c r="G142">
        <v>4.9000000000000004</v>
      </c>
      <c r="H142">
        <v>5</v>
      </c>
      <c r="I142" s="17">
        <f t="shared" si="10"/>
        <v>5.0999999999999996</v>
      </c>
      <c r="J142" s="17">
        <f t="shared" si="11"/>
        <v>4.9494949494949498</v>
      </c>
      <c r="K142" s="20">
        <v>44704</v>
      </c>
      <c r="L142" t="s">
        <v>1029</v>
      </c>
      <c r="M142" t="s">
        <v>1076</v>
      </c>
      <c r="O142" t="s">
        <v>450</v>
      </c>
      <c r="P142" t="s">
        <v>450</v>
      </c>
      <c r="Q142">
        <v>3.5</v>
      </c>
      <c r="R142">
        <v>3.5</v>
      </c>
      <c r="S142">
        <v>3.2</v>
      </c>
      <c r="T142">
        <v>3.2</v>
      </c>
      <c r="U142" s="17">
        <f t="shared" si="12"/>
        <v>3.5</v>
      </c>
      <c r="V142" s="17">
        <f t="shared" si="13"/>
        <v>3.2</v>
      </c>
      <c r="W142" s="2">
        <v>44839</v>
      </c>
      <c r="X142" t="s">
        <v>1188</v>
      </c>
      <c r="Z142" s="17">
        <f t="shared" si="14"/>
        <v>1.5999999999999996</v>
      </c>
      <c r="AA142" s="17">
        <f t="shared" si="14"/>
        <v>1.7494949494949497</v>
      </c>
    </row>
    <row r="143" spans="1:27" x14ac:dyDescent="0.35">
      <c r="A143" s="1" t="s">
        <v>155</v>
      </c>
      <c r="B143" t="s">
        <v>1039</v>
      </c>
      <c r="C143" t="s">
        <v>1046</v>
      </c>
      <c r="D143" s="3" t="s">
        <v>118</v>
      </c>
      <c r="E143">
        <v>5.7</v>
      </c>
      <c r="F143">
        <v>5.6</v>
      </c>
      <c r="G143">
        <v>6.7</v>
      </c>
      <c r="H143">
        <v>6.4</v>
      </c>
      <c r="I143" s="17">
        <f t="shared" si="10"/>
        <v>5.6495575221238932</v>
      </c>
      <c r="J143" s="17">
        <f t="shared" si="11"/>
        <v>6.5465648854961831</v>
      </c>
      <c r="K143" s="20">
        <v>44704</v>
      </c>
      <c r="L143" t="s">
        <v>1029</v>
      </c>
      <c r="O143" t="s">
        <v>450</v>
      </c>
      <c r="P143" t="s">
        <v>443</v>
      </c>
      <c r="Q143">
        <v>3</v>
      </c>
      <c r="R143">
        <v>3.2</v>
      </c>
      <c r="S143">
        <v>3.8</v>
      </c>
      <c r="T143">
        <v>3.8</v>
      </c>
      <c r="U143" s="17">
        <f t="shared" si="12"/>
        <v>3.0967741935483875</v>
      </c>
      <c r="V143" s="17">
        <f t="shared" si="13"/>
        <v>3.8000000000000003</v>
      </c>
      <c r="W143" s="2">
        <v>44839</v>
      </c>
      <c r="X143" t="s">
        <v>1188</v>
      </c>
      <c r="Z143" s="17">
        <f t="shared" si="14"/>
        <v>2.5527833285755057</v>
      </c>
      <c r="AA143" s="17">
        <f t="shared" si="14"/>
        <v>2.7465648854961828</v>
      </c>
    </row>
    <row r="144" spans="1:27" x14ac:dyDescent="0.35">
      <c r="A144" s="1" t="s">
        <v>156</v>
      </c>
      <c r="B144" t="s">
        <v>1039</v>
      </c>
      <c r="C144" t="s">
        <v>1047</v>
      </c>
      <c r="D144" s="3" t="s">
        <v>118</v>
      </c>
      <c r="E144">
        <v>10.5</v>
      </c>
      <c r="F144">
        <v>10.8</v>
      </c>
      <c r="G144">
        <v>10.5</v>
      </c>
      <c r="H144">
        <v>10.4</v>
      </c>
      <c r="I144" s="17">
        <f t="shared" si="10"/>
        <v>10.647887323943662</v>
      </c>
      <c r="J144" s="17">
        <f t="shared" si="11"/>
        <v>10.44976076555024</v>
      </c>
      <c r="K144" s="20">
        <v>44704</v>
      </c>
      <c r="L144" t="s">
        <v>1029</v>
      </c>
      <c r="M144" t="s">
        <v>1077</v>
      </c>
      <c r="O144" t="s">
        <v>450</v>
      </c>
      <c r="P144" t="s">
        <v>454</v>
      </c>
      <c r="Q144">
        <v>10</v>
      </c>
      <c r="R144">
        <v>9.8000000000000007</v>
      </c>
      <c r="S144">
        <v>9.8000000000000007</v>
      </c>
      <c r="T144">
        <v>9.6999999999999993</v>
      </c>
      <c r="U144" s="17">
        <f t="shared" si="12"/>
        <v>9.8989898989898997</v>
      </c>
      <c r="V144" s="17">
        <f t="shared" si="13"/>
        <v>9.7497435897435896</v>
      </c>
      <c r="W144" s="2">
        <v>44839</v>
      </c>
      <c r="X144" t="s">
        <v>1188</v>
      </c>
      <c r="Z144" s="17">
        <f t="shared" si="14"/>
        <v>0.74889742495376233</v>
      </c>
      <c r="AA144" s="17">
        <f t="shared" si="14"/>
        <v>0.70001717580665002</v>
      </c>
    </row>
    <row r="145" spans="1:27" x14ac:dyDescent="0.35">
      <c r="A145" s="1" t="s">
        <v>157</v>
      </c>
      <c r="B145" t="s">
        <v>1039</v>
      </c>
      <c r="C145" t="s">
        <v>1048</v>
      </c>
      <c r="D145" s="3" t="s">
        <v>118</v>
      </c>
      <c r="E145">
        <v>14.4</v>
      </c>
      <c r="F145">
        <v>14.5</v>
      </c>
      <c r="G145">
        <v>14.2</v>
      </c>
      <c r="H145">
        <v>14.2</v>
      </c>
      <c r="I145" s="17">
        <f t="shared" si="10"/>
        <v>14.449826989619377</v>
      </c>
      <c r="J145" s="17">
        <f t="shared" si="11"/>
        <v>14.2</v>
      </c>
      <c r="K145" s="20">
        <v>44704</v>
      </c>
      <c r="L145" t="s">
        <v>1029</v>
      </c>
      <c r="O145" t="s">
        <v>443</v>
      </c>
      <c r="P145" t="s">
        <v>450</v>
      </c>
      <c r="Q145">
        <v>13.6</v>
      </c>
      <c r="R145">
        <v>13.9</v>
      </c>
      <c r="S145">
        <v>13.2</v>
      </c>
      <c r="T145">
        <v>13</v>
      </c>
      <c r="U145" s="17">
        <f t="shared" si="12"/>
        <v>13.748363636363635</v>
      </c>
      <c r="V145" s="17">
        <f t="shared" si="13"/>
        <v>13.099236641221374</v>
      </c>
      <c r="W145" s="2">
        <v>44839</v>
      </c>
      <c r="X145" t="s">
        <v>1188</v>
      </c>
      <c r="Z145" s="17">
        <f t="shared" si="14"/>
        <v>0.7014633532557415</v>
      </c>
      <c r="AA145" s="17">
        <f t="shared" si="14"/>
        <v>1.1007633587786252</v>
      </c>
    </row>
    <row r="146" spans="1:27" x14ac:dyDescent="0.35">
      <c r="A146" s="1" t="s">
        <v>166</v>
      </c>
      <c r="B146" t="s">
        <v>1040</v>
      </c>
      <c r="C146" t="s">
        <v>1028</v>
      </c>
      <c r="D146" s="3" t="s">
        <v>167</v>
      </c>
      <c r="E146">
        <v>10.3</v>
      </c>
      <c r="F146">
        <v>10.3</v>
      </c>
      <c r="G146">
        <v>10.4</v>
      </c>
      <c r="H146">
        <v>10.5</v>
      </c>
      <c r="I146" s="17">
        <f t="shared" si="10"/>
        <v>10.3</v>
      </c>
      <c r="J146" s="17">
        <f t="shared" si="11"/>
        <v>10.44976076555024</v>
      </c>
      <c r="K146" s="20">
        <v>44692</v>
      </c>
      <c r="L146" t="s">
        <v>1029</v>
      </c>
      <c r="O146" t="s">
        <v>464</v>
      </c>
      <c r="P146" t="s">
        <v>464</v>
      </c>
      <c r="Q146">
        <v>10</v>
      </c>
      <c r="R146">
        <v>9.9</v>
      </c>
      <c r="S146">
        <v>10.1</v>
      </c>
      <c r="T146">
        <v>9.9</v>
      </c>
      <c r="U146" s="17">
        <f t="shared" si="12"/>
        <v>9.9497487437185921</v>
      </c>
      <c r="V146" s="17">
        <f t="shared" si="13"/>
        <v>9.9989999999999988</v>
      </c>
      <c r="W146" s="2">
        <v>44837</v>
      </c>
      <c r="X146" t="s">
        <v>1192</v>
      </c>
      <c r="Y146" t="s">
        <v>1193</v>
      </c>
      <c r="Z146" s="17">
        <f t="shared" si="14"/>
        <v>0.35025125628140863</v>
      </c>
      <c r="AA146" s="17">
        <f t="shared" si="14"/>
        <v>0.45076076555024081</v>
      </c>
    </row>
    <row r="147" spans="1:27" x14ac:dyDescent="0.35">
      <c r="A147" s="1" t="s">
        <v>175</v>
      </c>
      <c r="B147" t="s">
        <v>1040</v>
      </c>
      <c r="C147" t="s">
        <v>1030</v>
      </c>
      <c r="D147" s="3" t="s">
        <v>167</v>
      </c>
      <c r="E147">
        <v>10</v>
      </c>
      <c r="F147">
        <v>10</v>
      </c>
      <c r="G147">
        <v>9</v>
      </c>
      <c r="H147">
        <v>8.6999999999999993</v>
      </c>
      <c r="I147" s="17">
        <f t="shared" si="10"/>
        <v>10</v>
      </c>
      <c r="J147" s="17">
        <f t="shared" si="11"/>
        <v>8.8474576271186436</v>
      </c>
      <c r="K147" s="20">
        <v>44692</v>
      </c>
      <c r="L147" t="s">
        <v>1029</v>
      </c>
      <c r="M147" t="s">
        <v>1078</v>
      </c>
      <c r="O147" t="s">
        <v>464</v>
      </c>
      <c r="P147" t="s">
        <v>464</v>
      </c>
      <c r="Q147">
        <v>7.9</v>
      </c>
      <c r="R147">
        <v>7.5</v>
      </c>
      <c r="S147">
        <v>7.6</v>
      </c>
      <c r="T147">
        <v>7.6</v>
      </c>
      <c r="U147" s="17">
        <f t="shared" si="12"/>
        <v>7.6948051948051956</v>
      </c>
      <c r="V147" s="17">
        <f t="shared" si="13"/>
        <v>7.6000000000000005</v>
      </c>
      <c r="W147" s="2">
        <v>44837</v>
      </c>
      <c r="X147" t="s">
        <v>1192</v>
      </c>
      <c r="Y147" t="s">
        <v>1174</v>
      </c>
      <c r="Z147" s="19">
        <f t="shared" si="14"/>
        <v>2.3051948051948044</v>
      </c>
      <c r="AA147" s="19">
        <f t="shared" si="14"/>
        <v>1.2474576271186431</v>
      </c>
    </row>
    <row r="148" spans="1:27" x14ac:dyDescent="0.35">
      <c r="A148" s="1" t="s">
        <v>176</v>
      </c>
      <c r="B148" t="s">
        <v>1040</v>
      </c>
      <c r="C148" t="s">
        <v>1032</v>
      </c>
      <c r="D148" s="3" t="s">
        <v>167</v>
      </c>
      <c r="E148">
        <v>7.8</v>
      </c>
      <c r="F148">
        <v>8.1</v>
      </c>
      <c r="G148">
        <v>8.5</v>
      </c>
      <c r="H148">
        <v>8.5</v>
      </c>
      <c r="I148" s="17">
        <f t="shared" si="10"/>
        <v>7.9471698113207534</v>
      </c>
      <c r="J148" s="17">
        <f t="shared" si="11"/>
        <v>8.5</v>
      </c>
      <c r="K148" s="20">
        <v>44692</v>
      </c>
      <c r="L148" t="s">
        <v>1029</v>
      </c>
      <c r="O148" t="s">
        <v>464</v>
      </c>
      <c r="P148" t="s">
        <v>464</v>
      </c>
      <c r="Q148">
        <v>7.6</v>
      </c>
      <c r="R148">
        <v>7.6</v>
      </c>
      <c r="S148">
        <v>7.5</v>
      </c>
      <c r="T148">
        <v>7.4</v>
      </c>
      <c r="U148" s="17">
        <f t="shared" si="12"/>
        <v>7.6000000000000005</v>
      </c>
      <c r="V148" s="17">
        <f t="shared" si="13"/>
        <v>7.4496644295302019</v>
      </c>
      <c r="W148" s="2">
        <v>44837</v>
      </c>
      <c r="X148" t="s">
        <v>1192</v>
      </c>
      <c r="Z148" s="17">
        <f t="shared" si="14"/>
        <v>0.34716981132075286</v>
      </c>
      <c r="AA148" s="17">
        <f t="shared" si="14"/>
        <v>1.0503355704697981</v>
      </c>
    </row>
    <row r="149" spans="1:27" x14ac:dyDescent="0.35">
      <c r="A149" s="1" t="s">
        <v>177</v>
      </c>
      <c r="B149" t="s">
        <v>1040</v>
      </c>
      <c r="C149" t="s">
        <v>1033</v>
      </c>
      <c r="D149" s="3" t="s">
        <v>167</v>
      </c>
      <c r="E149">
        <v>10.8</v>
      </c>
      <c r="F149">
        <v>11.1</v>
      </c>
      <c r="G149">
        <v>10.9</v>
      </c>
      <c r="H149">
        <v>10.8</v>
      </c>
      <c r="I149" s="17">
        <f t="shared" si="10"/>
        <v>10.947945205479453</v>
      </c>
      <c r="J149" s="17">
        <f t="shared" si="11"/>
        <v>10.849769585253458</v>
      </c>
      <c r="K149" s="20">
        <v>44692</v>
      </c>
      <c r="L149" t="s">
        <v>1029</v>
      </c>
      <c r="M149" t="s">
        <v>1079</v>
      </c>
      <c r="O149" t="s">
        <v>464</v>
      </c>
      <c r="P149" t="s">
        <v>464</v>
      </c>
      <c r="Q149">
        <v>11</v>
      </c>
      <c r="R149">
        <v>10.6</v>
      </c>
      <c r="S149">
        <v>10.6</v>
      </c>
      <c r="T149">
        <v>10.3</v>
      </c>
      <c r="U149" s="17">
        <f t="shared" si="12"/>
        <v>10.796296296296296</v>
      </c>
      <c r="V149" s="17">
        <f t="shared" si="13"/>
        <v>10.447846889952153</v>
      </c>
      <c r="W149" s="2">
        <v>44837</v>
      </c>
      <c r="X149" t="s">
        <v>1192</v>
      </c>
      <c r="Y149" t="s">
        <v>1193</v>
      </c>
      <c r="Z149" s="17">
        <f t="shared" si="14"/>
        <v>0.15164890918315699</v>
      </c>
      <c r="AA149" s="17">
        <f t="shared" si="14"/>
        <v>0.40192269530130531</v>
      </c>
    </row>
    <row r="150" spans="1:27" x14ac:dyDescent="0.35">
      <c r="A150" s="1" t="s">
        <v>178</v>
      </c>
      <c r="B150" t="s">
        <v>1040</v>
      </c>
      <c r="C150" t="s">
        <v>1035</v>
      </c>
      <c r="D150" s="3" t="s">
        <v>167</v>
      </c>
      <c r="E150">
        <v>12</v>
      </c>
      <c r="F150">
        <v>12.2</v>
      </c>
      <c r="G150">
        <v>12.1</v>
      </c>
      <c r="H150">
        <v>11.9</v>
      </c>
      <c r="I150" s="17">
        <f t="shared" si="10"/>
        <v>12.099173553719007</v>
      </c>
      <c r="J150" s="17">
        <f t="shared" si="11"/>
        <v>11.999166666666667</v>
      </c>
      <c r="K150" s="20">
        <v>44692</v>
      </c>
      <c r="L150" t="s">
        <v>1029</v>
      </c>
      <c r="M150" t="s">
        <v>1080</v>
      </c>
      <c r="O150" t="s">
        <v>464</v>
      </c>
      <c r="P150" t="s">
        <v>464</v>
      </c>
      <c r="Q150">
        <v>11.6</v>
      </c>
      <c r="R150">
        <v>11.8</v>
      </c>
      <c r="S150">
        <v>11.3</v>
      </c>
      <c r="T150">
        <v>11.5</v>
      </c>
      <c r="U150" s="17">
        <f t="shared" si="12"/>
        <v>11.699145299145298</v>
      </c>
      <c r="V150" s="17">
        <f t="shared" si="13"/>
        <v>11.399122807017545</v>
      </c>
      <c r="W150" s="2">
        <v>44837</v>
      </c>
      <c r="X150" t="s">
        <v>1192</v>
      </c>
      <c r="Z150" s="17">
        <f t="shared" si="14"/>
        <v>0.40002825457370861</v>
      </c>
      <c r="AA150" s="17">
        <f t="shared" si="14"/>
        <v>0.60004385964912288</v>
      </c>
    </row>
    <row r="151" spans="1:27" x14ac:dyDescent="0.35">
      <c r="A151" s="1" t="s">
        <v>179</v>
      </c>
      <c r="B151" t="s">
        <v>1040</v>
      </c>
      <c r="C151" t="s">
        <v>1036</v>
      </c>
      <c r="D151" s="3" t="s">
        <v>167</v>
      </c>
      <c r="E151">
        <v>8.1999999999999993</v>
      </c>
      <c r="F151">
        <v>8.6</v>
      </c>
      <c r="G151">
        <v>8.1999999999999993</v>
      </c>
      <c r="H151">
        <v>8.1999999999999993</v>
      </c>
      <c r="I151" s="17">
        <f t="shared" si="10"/>
        <v>8.3952380952380956</v>
      </c>
      <c r="J151" s="17">
        <f t="shared" si="11"/>
        <v>8.1999999999999993</v>
      </c>
      <c r="K151" s="20">
        <v>44692</v>
      </c>
      <c r="L151" t="s">
        <v>1029</v>
      </c>
      <c r="O151" t="s">
        <v>464</v>
      </c>
      <c r="P151" t="s">
        <v>464</v>
      </c>
      <c r="Q151">
        <v>7.7</v>
      </c>
      <c r="R151">
        <v>7.8</v>
      </c>
      <c r="S151">
        <v>7.6</v>
      </c>
      <c r="T151">
        <v>7.5</v>
      </c>
      <c r="U151" s="17">
        <f t="shared" si="12"/>
        <v>7.7496774193548381</v>
      </c>
      <c r="V151" s="17">
        <f t="shared" si="13"/>
        <v>7.5496688741721858</v>
      </c>
      <c r="W151" s="2">
        <v>44837</v>
      </c>
      <c r="X151" t="s">
        <v>1192</v>
      </c>
      <c r="Z151" s="17">
        <f t="shared" si="14"/>
        <v>0.6455606758832575</v>
      </c>
      <c r="AA151" s="17">
        <f t="shared" si="14"/>
        <v>0.65033112582781349</v>
      </c>
    </row>
    <row r="152" spans="1:27" x14ac:dyDescent="0.35">
      <c r="A152" s="1" t="s">
        <v>180</v>
      </c>
      <c r="B152" t="s">
        <v>1040</v>
      </c>
      <c r="C152" t="s">
        <v>1037</v>
      </c>
      <c r="D152" s="3" t="s">
        <v>167</v>
      </c>
      <c r="E152">
        <v>9.1</v>
      </c>
      <c r="F152">
        <v>9.4</v>
      </c>
      <c r="G152">
        <v>9.4</v>
      </c>
      <c r="H152">
        <v>9.5</v>
      </c>
      <c r="I152" s="17">
        <f t="shared" si="10"/>
        <v>9.2475675675675681</v>
      </c>
      <c r="J152" s="17">
        <f t="shared" si="11"/>
        <v>9.4497354497354511</v>
      </c>
      <c r="K152" s="20">
        <v>44692</v>
      </c>
      <c r="L152" t="s">
        <v>1029</v>
      </c>
      <c r="O152" t="s">
        <v>464</v>
      </c>
      <c r="P152" t="s">
        <v>464</v>
      </c>
      <c r="Q152">
        <v>9.3000000000000007</v>
      </c>
      <c r="R152">
        <v>9</v>
      </c>
      <c r="S152">
        <v>9.6</v>
      </c>
      <c r="T152">
        <v>9.3000000000000007</v>
      </c>
      <c r="U152" s="17">
        <f t="shared" si="12"/>
        <v>9.1475409836065573</v>
      </c>
      <c r="V152" s="17">
        <f t="shared" si="13"/>
        <v>9.4476190476190478</v>
      </c>
      <c r="W152" s="2">
        <v>44837</v>
      </c>
      <c r="X152" t="s">
        <v>1192</v>
      </c>
      <c r="Z152" s="17">
        <f t="shared" si="14"/>
        <v>0.10002658396101083</v>
      </c>
      <c r="AA152" s="17">
        <f t="shared" si="14"/>
        <v>2.1164021164032931E-3</v>
      </c>
    </row>
    <row r="153" spans="1:27" x14ac:dyDescent="0.35">
      <c r="A153" s="1" t="s">
        <v>181</v>
      </c>
      <c r="B153" t="s">
        <v>1040</v>
      </c>
      <c r="C153" t="s">
        <v>1038</v>
      </c>
      <c r="D153" s="3" t="s">
        <v>167</v>
      </c>
      <c r="E153">
        <v>8.1999999999999993</v>
      </c>
      <c r="F153">
        <v>8.1999999999999993</v>
      </c>
      <c r="G153">
        <v>7.9</v>
      </c>
      <c r="H153">
        <v>8</v>
      </c>
      <c r="I153" s="17">
        <f t="shared" si="10"/>
        <v>8.1999999999999993</v>
      </c>
      <c r="J153" s="17">
        <f t="shared" si="11"/>
        <v>7.949685534591195</v>
      </c>
      <c r="K153" s="20">
        <v>44692</v>
      </c>
      <c r="L153" t="s">
        <v>1029</v>
      </c>
      <c r="O153" t="s">
        <v>464</v>
      </c>
      <c r="P153" t="s">
        <v>464</v>
      </c>
      <c r="Q153">
        <v>7.6</v>
      </c>
      <c r="R153">
        <v>7.8</v>
      </c>
      <c r="S153">
        <v>7.7</v>
      </c>
      <c r="T153">
        <v>7.5</v>
      </c>
      <c r="U153" s="17">
        <f t="shared" si="12"/>
        <v>7.6987012987012982</v>
      </c>
      <c r="V153" s="17">
        <f t="shared" si="13"/>
        <v>7.598684210526315</v>
      </c>
      <c r="W153" s="2">
        <v>44837</v>
      </c>
      <c r="X153" t="s">
        <v>1192</v>
      </c>
      <c r="Z153" s="17">
        <f t="shared" si="14"/>
        <v>0.50129870129870113</v>
      </c>
      <c r="AA153" s="17">
        <f t="shared" si="14"/>
        <v>0.35100132406487994</v>
      </c>
    </row>
    <row r="154" spans="1:27" x14ac:dyDescent="0.35">
      <c r="A154" s="1" t="s">
        <v>182</v>
      </c>
      <c r="B154" t="s">
        <v>1040</v>
      </c>
      <c r="C154" t="s">
        <v>1039</v>
      </c>
      <c r="D154" s="3" t="s">
        <v>167</v>
      </c>
      <c r="E154">
        <v>8</v>
      </c>
      <c r="F154">
        <v>7.9</v>
      </c>
      <c r="G154">
        <v>8</v>
      </c>
      <c r="H154">
        <v>8.1999999999999993</v>
      </c>
      <c r="I154" s="17">
        <f t="shared" si="10"/>
        <v>7.949685534591195</v>
      </c>
      <c r="J154" s="17">
        <f t="shared" si="11"/>
        <v>8.0987654320987659</v>
      </c>
      <c r="K154" s="20">
        <v>44692</v>
      </c>
      <c r="L154" t="s">
        <v>1029</v>
      </c>
      <c r="O154" t="s">
        <v>464</v>
      </c>
      <c r="P154" t="s">
        <v>464</v>
      </c>
      <c r="Q154">
        <v>7</v>
      </c>
      <c r="R154">
        <v>6.9</v>
      </c>
      <c r="S154">
        <v>7.5</v>
      </c>
      <c r="T154">
        <v>7.4</v>
      </c>
      <c r="U154" s="17">
        <f t="shared" si="12"/>
        <v>6.9496402877697836</v>
      </c>
      <c r="V154" s="17">
        <f t="shared" si="13"/>
        <v>7.4496644295302019</v>
      </c>
      <c r="W154" s="2">
        <v>44837</v>
      </c>
      <c r="X154" t="s">
        <v>1192</v>
      </c>
      <c r="Z154" s="17">
        <f t="shared" si="14"/>
        <v>1.0000452468214114</v>
      </c>
      <c r="AA154" s="17">
        <f t="shared" si="14"/>
        <v>0.64910100256856396</v>
      </c>
    </row>
    <row r="155" spans="1:27" x14ac:dyDescent="0.35">
      <c r="A155" s="1" t="s">
        <v>168</v>
      </c>
      <c r="B155" t="s">
        <v>1040</v>
      </c>
      <c r="C155" t="s">
        <v>1040</v>
      </c>
      <c r="D155" s="3" t="s">
        <v>167</v>
      </c>
      <c r="E155">
        <v>7.9</v>
      </c>
      <c r="F155">
        <v>8</v>
      </c>
      <c r="G155">
        <v>7</v>
      </c>
      <c r="H155">
        <v>7</v>
      </c>
      <c r="I155" s="17">
        <f t="shared" si="10"/>
        <v>7.949685534591195</v>
      </c>
      <c r="J155" s="17">
        <f t="shared" si="11"/>
        <v>7</v>
      </c>
      <c r="K155" s="20">
        <v>44692</v>
      </c>
      <c r="L155" t="s">
        <v>1029</v>
      </c>
      <c r="O155" t="s">
        <v>464</v>
      </c>
      <c r="P155" t="s">
        <v>464</v>
      </c>
      <c r="Q155">
        <v>7</v>
      </c>
      <c r="R155">
        <v>6.7</v>
      </c>
      <c r="S155">
        <v>6.6</v>
      </c>
      <c r="T155">
        <v>6.5</v>
      </c>
      <c r="U155" s="17">
        <f t="shared" si="12"/>
        <v>6.8467153284671536</v>
      </c>
      <c r="V155" s="17">
        <f t="shared" si="13"/>
        <v>6.5496183206106871</v>
      </c>
      <c r="W155" s="2">
        <v>44837</v>
      </c>
      <c r="X155" t="s">
        <v>1192</v>
      </c>
      <c r="Y155" t="s">
        <v>1194</v>
      </c>
      <c r="Z155" s="17">
        <f t="shared" si="14"/>
        <v>1.1029702061240414</v>
      </c>
      <c r="AA155" s="17">
        <f t="shared" si="14"/>
        <v>0.45038167938931295</v>
      </c>
    </row>
    <row r="156" spans="1:27" x14ac:dyDescent="0.35">
      <c r="A156" s="1" t="s">
        <v>169</v>
      </c>
      <c r="B156" t="s">
        <v>1040</v>
      </c>
      <c r="C156" t="s">
        <v>1041</v>
      </c>
      <c r="D156" s="3" t="s">
        <v>167</v>
      </c>
      <c r="E156">
        <v>7</v>
      </c>
      <c r="F156">
        <v>7.1</v>
      </c>
      <c r="G156">
        <v>7.4</v>
      </c>
      <c r="H156">
        <v>7.4</v>
      </c>
      <c r="I156" s="17">
        <f t="shared" si="10"/>
        <v>7.0496453900709231</v>
      </c>
      <c r="J156" s="17">
        <f t="shared" si="11"/>
        <v>7.4000000000000012</v>
      </c>
      <c r="K156" s="20">
        <v>44692</v>
      </c>
      <c r="L156" t="s">
        <v>1029</v>
      </c>
      <c r="O156" t="s">
        <v>464</v>
      </c>
      <c r="P156" t="s">
        <v>464</v>
      </c>
      <c r="Q156">
        <v>6.5</v>
      </c>
      <c r="R156">
        <v>6.5</v>
      </c>
      <c r="S156">
        <v>7.3</v>
      </c>
      <c r="T156">
        <v>7.2</v>
      </c>
      <c r="U156" s="17">
        <f t="shared" si="12"/>
        <v>6.5</v>
      </c>
      <c r="V156" s="17">
        <f t="shared" si="13"/>
        <v>7.2496551724137932</v>
      </c>
      <c r="W156" s="2">
        <v>44837</v>
      </c>
      <c r="X156" t="s">
        <v>1192</v>
      </c>
      <c r="Z156" s="17">
        <f t="shared" si="14"/>
        <v>0.54964539007092306</v>
      </c>
      <c r="AA156" s="17">
        <f t="shared" si="14"/>
        <v>0.15034482758620804</v>
      </c>
    </row>
    <row r="157" spans="1:27" x14ac:dyDescent="0.35">
      <c r="A157" s="1" t="s">
        <v>170</v>
      </c>
      <c r="B157" t="s">
        <v>1040</v>
      </c>
      <c r="C157" t="s">
        <v>1043</v>
      </c>
      <c r="D157" s="3" t="s">
        <v>167</v>
      </c>
      <c r="E157">
        <v>8.1999999999999993</v>
      </c>
      <c r="F157">
        <v>8.4</v>
      </c>
      <c r="G157">
        <v>7.9</v>
      </c>
      <c r="H157">
        <v>7.7</v>
      </c>
      <c r="I157" s="17">
        <f t="shared" si="10"/>
        <v>8.298795180722891</v>
      </c>
      <c r="J157" s="17">
        <f t="shared" si="11"/>
        <v>7.7987179487179503</v>
      </c>
      <c r="K157" s="20">
        <v>44692</v>
      </c>
      <c r="L157" t="s">
        <v>1029</v>
      </c>
      <c r="M157" t="s">
        <v>1080</v>
      </c>
      <c r="O157" t="s">
        <v>464</v>
      </c>
      <c r="P157" t="s">
        <v>464</v>
      </c>
      <c r="Q157">
        <v>7.9</v>
      </c>
      <c r="R157">
        <v>7.6</v>
      </c>
      <c r="S157">
        <v>8</v>
      </c>
      <c r="T157">
        <v>7.8</v>
      </c>
      <c r="U157" s="17">
        <f t="shared" si="12"/>
        <v>7.7470967741935493</v>
      </c>
      <c r="V157" s="17">
        <f t="shared" si="13"/>
        <v>7.8987341772151902</v>
      </c>
      <c r="W157" s="2">
        <v>44837</v>
      </c>
      <c r="X157" t="s">
        <v>1192</v>
      </c>
      <c r="Z157" s="17">
        <f t="shared" si="14"/>
        <v>0.55169840652934177</v>
      </c>
      <c r="AA157" s="17">
        <f t="shared" si="14"/>
        <v>-0.1000162284972399</v>
      </c>
    </row>
    <row r="158" spans="1:27" x14ac:dyDescent="0.35">
      <c r="A158" s="1" t="s">
        <v>171</v>
      </c>
      <c r="B158" t="s">
        <v>1040</v>
      </c>
      <c r="C158" t="s">
        <v>1045</v>
      </c>
      <c r="D158" s="3" t="s">
        <v>167</v>
      </c>
      <c r="E158">
        <v>7</v>
      </c>
      <c r="F158">
        <v>7</v>
      </c>
      <c r="G158">
        <v>6.8</v>
      </c>
      <c r="H158">
        <v>6.5</v>
      </c>
      <c r="I158" s="17">
        <f t="shared" si="10"/>
        <v>7</v>
      </c>
      <c r="J158" s="17">
        <f t="shared" si="11"/>
        <v>6.6466165413533824</v>
      </c>
      <c r="K158" s="20">
        <v>44692</v>
      </c>
      <c r="L158" t="s">
        <v>1029</v>
      </c>
      <c r="M158" t="s">
        <v>1081</v>
      </c>
      <c r="O158" t="s">
        <v>464</v>
      </c>
      <c r="P158" t="s">
        <v>464</v>
      </c>
      <c r="Q158">
        <v>7.2</v>
      </c>
      <c r="R158">
        <v>6.8</v>
      </c>
      <c r="S158">
        <v>6.5</v>
      </c>
      <c r="T158">
        <v>6.4</v>
      </c>
      <c r="U158" s="17">
        <f t="shared" si="12"/>
        <v>6.9942857142857147</v>
      </c>
      <c r="V158" s="17">
        <f t="shared" si="13"/>
        <v>6.4496124031007751</v>
      </c>
      <c r="W158" s="2">
        <v>44837</v>
      </c>
      <c r="X158" t="s">
        <v>1192</v>
      </c>
      <c r="Y158" t="s">
        <v>1193</v>
      </c>
      <c r="Z158" s="17">
        <f t="shared" si="14"/>
        <v>5.7142857142853387E-3</v>
      </c>
      <c r="AA158" s="17">
        <f t="shared" si="14"/>
        <v>0.19700413825260732</v>
      </c>
    </row>
    <row r="159" spans="1:27" x14ac:dyDescent="0.35">
      <c r="A159" s="1" t="s">
        <v>172</v>
      </c>
      <c r="B159" t="s">
        <v>1040</v>
      </c>
      <c r="C159" t="s">
        <v>1046</v>
      </c>
      <c r="D159" s="3" t="s">
        <v>167</v>
      </c>
      <c r="E159">
        <v>10.3</v>
      </c>
      <c r="F159">
        <v>10.1</v>
      </c>
      <c r="G159">
        <v>10.4</v>
      </c>
      <c r="H159">
        <v>10.3</v>
      </c>
      <c r="I159" s="17">
        <f t="shared" si="10"/>
        <v>10.199019607843137</v>
      </c>
      <c r="J159" s="17">
        <f t="shared" si="11"/>
        <v>10.349758454106279</v>
      </c>
      <c r="K159" s="20">
        <v>44692</v>
      </c>
      <c r="L159" t="s">
        <v>1029</v>
      </c>
      <c r="O159" t="s">
        <v>464</v>
      </c>
      <c r="P159" t="s">
        <v>464</v>
      </c>
      <c r="Q159">
        <v>11.7</v>
      </c>
      <c r="R159">
        <v>11.3</v>
      </c>
      <c r="S159">
        <v>11.5</v>
      </c>
      <c r="T159">
        <v>11.4</v>
      </c>
      <c r="U159" s="17">
        <f t="shared" si="12"/>
        <v>11.496521739130435</v>
      </c>
      <c r="V159" s="17">
        <f t="shared" si="13"/>
        <v>11.449781659388647</v>
      </c>
      <c r="W159" s="2">
        <v>44837</v>
      </c>
      <c r="X159" t="s">
        <v>1192</v>
      </c>
      <c r="Y159" t="s">
        <v>1195</v>
      </c>
      <c r="Z159" s="17">
        <f t="shared" si="14"/>
        <v>-1.2975021312872972</v>
      </c>
      <c r="AA159" s="17">
        <f t="shared" si="14"/>
        <v>-1.1000232052823673</v>
      </c>
    </row>
    <row r="160" spans="1:27" x14ac:dyDescent="0.35">
      <c r="A160" s="1" t="s">
        <v>173</v>
      </c>
      <c r="B160" t="s">
        <v>1040</v>
      </c>
      <c r="C160" t="s">
        <v>1047</v>
      </c>
      <c r="D160" s="3" t="s">
        <v>167</v>
      </c>
      <c r="E160">
        <v>9</v>
      </c>
      <c r="F160">
        <v>9</v>
      </c>
      <c r="G160">
        <v>9.1999999999999993</v>
      </c>
      <c r="H160">
        <v>9.4</v>
      </c>
      <c r="I160" s="17">
        <f t="shared" si="10"/>
        <v>9</v>
      </c>
      <c r="J160" s="17">
        <f t="shared" si="11"/>
        <v>9.2989247311827938</v>
      </c>
      <c r="K160" s="20">
        <v>44692</v>
      </c>
      <c r="L160" t="s">
        <v>1029</v>
      </c>
      <c r="O160" t="s">
        <v>464</v>
      </c>
      <c r="P160" t="s">
        <v>464</v>
      </c>
      <c r="Q160">
        <v>8.6</v>
      </c>
      <c r="R160">
        <v>8.8000000000000007</v>
      </c>
      <c r="S160">
        <v>8.6999999999999993</v>
      </c>
      <c r="T160">
        <v>8.6</v>
      </c>
      <c r="U160" s="17">
        <f t="shared" si="12"/>
        <v>8.6988505747126439</v>
      </c>
      <c r="V160" s="17">
        <f t="shared" si="13"/>
        <v>8.6497109826589593</v>
      </c>
      <c r="W160" s="2">
        <v>44837</v>
      </c>
      <c r="X160" t="s">
        <v>1192</v>
      </c>
      <c r="Z160" s="17">
        <f t="shared" si="14"/>
        <v>0.30114942528735611</v>
      </c>
      <c r="AA160" s="17">
        <f t="shared" si="14"/>
        <v>0.64921374852383451</v>
      </c>
    </row>
    <row r="161" spans="1:27" x14ac:dyDescent="0.35">
      <c r="A161" s="1" t="s">
        <v>174</v>
      </c>
      <c r="B161" t="s">
        <v>1040</v>
      </c>
      <c r="C161" t="s">
        <v>1048</v>
      </c>
      <c r="D161" s="3" t="s">
        <v>167</v>
      </c>
      <c r="E161">
        <v>9.8000000000000007</v>
      </c>
      <c r="F161">
        <v>9.6999999999999993</v>
      </c>
      <c r="G161">
        <v>9.6999999999999993</v>
      </c>
      <c r="H161">
        <v>9.5</v>
      </c>
      <c r="I161" s="17">
        <f t="shared" si="10"/>
        <v>9.7497435897435896</v>
      </c>
      <c r="J161" s="17">
        <f t="shared" si="11"/>
        <v>9.5989583333333321</v>
      </c>
      <c r="K161" s="20">
        <v>44692</v>
      </c>
      <c r="L161" t="s">
        <v>1029</v>
      </c>
      <c r="O161" t="s">
        <v>464</v>
      </c>
      <c r="P161" t="s">
        <v>464</v>
      </c>
      <c r="Q161">
        <v>9.5</v>
      </c>
      <c r="R161">
        <v>9.4</v>
      </c>
      <c r="S161">
        <v>8</v>
      </c>
      <c r="T161">
        <v>8.1</v>
      </c>
      <c r="U161" s="17">
        <f t="shared" si="12"/>
        <v>9.4497354497354511</v>
      </c>
      <c r="V161" s="17">
        <f t="shared" si="13"/>
        <v>8.0496894409937898</v>
      </c>
      <c r="W161" s="2">
        <v>44837</v>
      </c>
      <c r="X161" t="s">
        <v>1192</v>
      </c>
      <c r="Z161" s="17">
        <f t="shared" si="14"/>
        <v>0.30000814000813847</v>
      </c>
      <c r="AA161" s="17">
        <f t="shared" si="14"/>
        <v>1.5492688923395423</v>
      </c>
    </row>
    <row r="162" spans="1:27" x14ac:dyDescent="0.35">
      <c r="A162" s="1" t="s">
        <v>183</v>
      </c>
      <c r="B162" t="s">
        <v>1041</v>
      </c>
      <c r="C162" t="s">
        <v>1028</v>
      </c>
      <c r="D162" s="3" t="s">
        <v>167</v>
      </c>
      <c r="E162">
        <v>12</v>
      </c>
      <c r="F162">
        <v>11.7</v>
      </c>
      <c r="G162">
        <v>11.7</v>
      </c>
      <c r="H162">
        <v>11.6</v>
      </c>
      <c r="I162" s="17">
        <f t="shared" si="10"/>
        <v>11.848101265822784</v>
      </c>
      <c r="J162" s="17">
        <f t="shared" si="11"/>
        <v>11.649785407725322</v>
      </c>
      <c r="K162" s="20">
        <v>44692</v>
      </c>
      <c r="L162" t="s">
        <v>1029</v>
      </c>
      <c r="O162" t="s">
        <v>464</v>
      </c>
      <c r="P162" t="s">
        <v>446</v>
      </c>
      <c r="Q162">
        <v>10.6</v>
      </c>
      <c r="R162">
        <v>10.6</v>
      </c>
      <c r="S162" s="26">
        <v>10.5</v>
      </c>
      <c r="T162" s="26">
        <v>10.1</v>
      </c>
      <c r="U162" s="17">
        <f t="shared" si="12"/>
        <v>10.6</v>
      </c>
      <c r="V162" s="17">
        <f t="shared" si="13"/>
        <v>10.296116504854369</v>
      </c>
      <c r="W162" s="2">
        <v>44837</v>
      </c>
      <c r="X162" t="s">
        <v>1196</v>
      </c>
      <c r="Y162" t="s">
        <v>1173</v>
      </c>
      <c r="Z162" s="17">
        <f t="shared" si="14"/>
        <v>1.2481012658227844</v>
      </c>
      <c r="AA162" s="17">
        <f t="shared" si="14"/>
        <v>1.3536689028709521</v>
      </c>
    </row>
    <row r="163" spans="1:27" x14ac:dyDescent="0.35">
      <c r="A163" s="1" t="s">
        <v>191</v>
      </c>
      <c r="B163" t="s">
        <v>1041</v>
      </c>
      <c r="C163" t="s">
        <v>1030</v>
      </c>
      <c r="D163" s="3" t="s">
        <v>167</v>
      </c>
      <c r="E163">
        <v>13.6</v>
      </c>
      <c r="F163">
        <v>13.7</v>
      </c>
      <c r="G163">
        <v>13.1</v>
      </c>
      <c r="H163">
        <v>13.4</v>
      </c>
      <c r="I163" s="17">
        <f t="shared" si="10"/>
        <v>13.649816849816849</v>
      </c>
      <c r="J163" s="17">
        <f t="shared" si="11"/>
        <v>13.248301886792452</v>
      </c>
      <c r="K163" s="20">
        <v>44692</v>
      </c>
      <c r="L163" t="s">
        <v>1029</v>
      </c>
      <c r="M163" t="s">
        <v>1082</v>
      </c>
      <c r="O163" t="s">
        <v>464</v>
      </c>
      <c r="P163" t="s">
        <v>464</v>
      </c>
      <c r="Q163">
        <v>13.5</v>
      </c>
      <c r="R163">
        <v>13.3</v>
      </c>
      <c r="S163">
        <v>13.4</v>
      </c>
      <c r="T163">
        <v>13.1</v>
      </c>
      <c r="U163" s="17">
        <f t="shared" si="12"/>
        <v>13.399253731343284</v>
      </c>
      <c r="V163" s="17">
        <f t="shared" si="13"/>
        <v>13.248301886792452</v>
      </c>
      <c r="W163" s="2">
        <v>44837</v>
      </c>
      <c r="X163" t="s">
        <v>1196</v>
      </c>
      <c r="Z163" s="17">
        <f t="shared" si="14"/>
        <v>0.25056311847356483</v>
      </c>
      <c r="AA163" s="17">
        <f t="shared" si="14"/>
        <v>0</v>
      </c>
    </row>
    <row r="164" spans="1:27" x14ac:dyDescent="0.35">
      <c r="A164" s="1" t="s">
        <v>192</v>
      </c>
      <c r="B164" t="s">
        <v>1041</v>
      </c>
      <c r="C164" t="s">
        <v>1032</v>
      </c>
      <c r="D164" s="3" t="s">
        <v>167</v>
      </c>
      <c r="E164">
        <v>9.6999999999999993</v>
      </c>
      <c r="F164">
        <v>9.6999999999999993</v>
      </c>
      <c r="G164">
        <v>10</v>
      </c>
      <c r="H164">
        <v>10</v>
      </c>
      <c r="I164" s="17">
        <f t="shared" si="10"/>
        <v>9.6999999999999993</v>
      </c>
      <c r="J164" s="17">
        <f t="shared" si="11"/>
        <v>10</v>
      </c>
      <c r="K164" s="20">
        <v>44692</v>
      </c>
      <c r="L164" t="s">
        <v>1029</v>
      </c>
      <c r="O164" t="s">
        <v>450</v>
      </c>
      <c r="P164" t="s">
        <v>464</v>
      </c>
      <c r="Q164">
        <v>8.5</v>
      </c>
      <c r="R164">
        <v>8.3000000000000007</v>
      </c>
      <c r="S164">
        <v>8.9</v>
      </c>
      <c r="T164">
        <v>8.6999999999999993</v>
      </c>
      <c r="U164" s="17">
        <f t="shared" si="12"/>
        <v>8.3988095238095255</v>
      </c>
      <c r="V164" s="17">
        <f t="shared" si="13"/>
        <v>8.7988636363636363</v>
      </c>
      <c r="W164" s="2">
        <v>44837</v>
      </c>
      <c r="X164" t="s">
        <v>1196</v>
      </c>
      <c r="Z164" s="17">
        <f t="shared" si="14"/>
        <v>1.3011904761904738</v>
      </c>
      <c r="AA164" s="17">
        <f t="shared" si="14"/>
        <v>1.2011363636363637</v>
      </c>
    </row>
    <row r="165" spans="1:27" x14ac:dyDescent="0.35">
      <c r="A165" s="1" t="s">
        <v>193</v>
      </c>
      <c r="B165" t="s">
        <v>1041</v>
      </c>
      <c r="C165" t="s">
        <v>1033</v>
      </c>
      <c r="D165" s="3" t="s">
        <v>167</v>
      </c>
      <c r="E165">
        <v>10.199999999999999</v>
      </c>
      <c r="F165">
        <v>10.3</v>
      </c>
      <c r="G165">
        <v>10.1</v>
      </c>
      <c r="H165">
        <v>10.3</v>
      </c>
      <c r="I165" s="17">
        <f t="shared" si="10"/>
        <v>10.249756097560976</v>
      </c>
      <c r="J165" s="17">
        <f t="shared" si="11"/>
        <v>10.199019607843137</v>
      </c>
      <c r="K165" s="20">
        <v>44692</v>
      </c>
      <c r="L165" t="s">
        <v>1029</v>
      </c>
      <c r="O165" t="s">
        <v>464</v>
      </c>
      <c r="P165" t="s">
        <v>464</v>
      </c>
      <c r="Q165">
        <v>9.4</v>
      </c>
      <c r="R165">
        <v>9.3000000000000007</v>
      </c>
      <c r="S165">
        <v>9.6</v>
      </c>
      <c r="T165">
        <v>9.6</v>
      </c>
      <c r="U165" s="17">
        <f t="shared" si="12"/>
        <v>9.3497326203208555</v>
      </c>
      <c r="V165" s="17">
        <f t="shared" si="13"/>
        <v>9.6</v>
      </c>
      <c r="W165" s="2">
        <v>44837</v>
      </c>
      <c r="X165" t="s">
        <v>1196</v>
      </c>
      <c r="Z165" s="17">
        <f t="shared" si="14"/>
        <v>0.90002347724012033</v>
      </c>
      <c r="AA165" s="17">
        <f t="shared" si="14"/>
        <v>0.59901960784313779</v>
      </c>
    </row>
    <row r="166" spans="1:27" x14ac:dyDescent="0.35">
      <c r="A166" s="1" t="s">
        <v>194</v>
      </c>
      <c r="B166" t="s">
        <v>1041</v>
      </c>
      <c r="C166" t="s">
        <v>1035</v>
      </c>
      <c r="D166" s="3" t="s">
        <v>167</v>
      </c>
      <c r="E166">
        <v>11.4</v>
      </c>
      <c r="F166">
        <v>11.3</v>
      </c>
      <c r="G166">
        <v>11.1</v>
      </c>
      <c r="H166">
        <v>11.1</v>
      </c>
      <c r="I166" s="17">
        <f t="shared" si="10"/>
        <v>11.349779735682819</v>
      </c>
      <c r="J166" s="17">
        <f t="shared" si="11"/>
        <v>11.1</v>
      </c>
      <c r="K166" s="20">
        <v>44692</v>
      </c>
      <c r="L166" t="s">
        <v>1029</v>
      </c>
      <c r="O166" t="s">
        <v>446</v>
      </c>
      <c r="P166" t="s">
        <v>450</v>
      </c>
      <c r="Q166" s="26">
        <v>9.6999999999999993</v>
      </c>
      <c r="R166" s="26">
        <v>9.9</v>
      </c>
      <c r="S166" s="26">
        <v>9.9</v>
      </c>
      <c r="T166" s="26">
        <v>9.8000000000000007</v>
      </c>
      <c r="U166" s="17">
        <f t="shared" si="12"/>
        <v>9.7989795918367335</v>
      </c>
      <c r="V166" s="17">
        <f t="shared" si="13"/>
        <v>9.8497461928934023</v>
      </c>
      <c r="W166" s="2">
        <v>44837</v>
      </c>
      <c r="X166" t="s">
        <v>1196</v>
      </c>
      <c r="Y166" t="s">
        <v>1197</v>
      </c>
      <c r="Z166" s="28">
        <f t="shared" si="14"/>
        <v>1.5508001438460859</v>
      </c>
      <c r="AA166" s="28">
        <f t="shared" si="14"/>
        <v>1.2502538071065974</v>
      </c>
    </row>
    <row r="167" spans="1:27" x14ac:dyDescent="0.35">
      <c r="A167" s="1" t="s">
        <v>195</v>
      </c>
      <c r="B167" t="s">
        <v>1041</v>
      </c>
      <c r="C167" t="s">
        <v>1036</v>
      </c>
      <c r="D167" s="3" t="s">
        <v>167</v>
      </c>
      <c r="E167">
        <v>9.9</v>
      </c>
      <c r="F167">
        <v>9.9</v>
      </c>
      <c r="G167">
        <v>9.1</v>
      </c>
      <c r="H167">
        <v>9.1</v>
      </c>
      <c r="I167" s="17">
        <f t="shared" si="10"/>
        <v>9.9</v>
      </c>
      <c r="J167" s="17">
        <f t="shared" si="11"/>
        <v>9.1</v>
      </c>
      <c r="K167" s="20">
        <v>44692</v>
      </c>
      <c r="L167" t="s">
        <v>1029</v>
      </c>
      <c r="O167" t="s">
        <v>464</v>
      </c>
      <c r="P167" t="s">
        <v>464</v>
      </c>
      <c r="Q167">
        <v>9.5</v>
      </c>
      <c r="R167">
        <v>9.1</v>
      </c>
      <c r="S167">
        <v>8.6999999999999993</v>
      </c>
      <c r="T167">
        <v>8.3000000000000007</v>
      </c>
      <c r="U167" s="17">
        <f t="shared" si="12"/>
        <v>9.2956989247311839</v>
      </c>
      <c r="V167" s="17">
        <f t="shared" si="13"/>
        <v>8.4952941176470596</v>
      </c>
      <c r="W167" s="2">
        <v>44837</v>
      </c>
      <c r="X167" t="s">
        <v>1196</v>
      </c>
      <c r="Z167" s="17">
        <f t="shared" si="14"/>
        <v>0.60430107526881649</v>
      </c>
      <c r="AA167" s="17">
        <f t="shared" si="14"/>
        <v>0.60470588235294009</v>
      </c>
    </row>
    <row r="168" spans="1:27" x14ac:dyDescent="0.35">
      <c r="A168" s="1" t="s">
        <v>196</v>
      </c>
      <c r="B168" t="s">
        <v>1041</v>
      </c>
      <c r="C168" t="s">
        <v>1037</v>
      </c>
      <c r="D168" s="3" t="s">
        <v>167</v>
      </c>
      <c r="E168">
        <v>9.6999999999999993</v>
      </c>
      <c r="F168">
        <v>9.6</v>
      </c>
      <c r="G168">
        <v>9.1999999999999993</v>
      </c>
      <c r="H168">
        <v>9.1</v>
      </c>
      <c r="I168" s="17">
        <f t="shared" si="10"/>
        <v>9.6497409326424872</v>
      </c>
      <c r="J168" s="17">
        <f t="shared" si="11"/>
        <v>9.1497267759562835</v>
      </c>
      <c r="K168" s="20">
        <v>44692</v>
      </c>
      <c r="L168" t="s">
        <v>1029</v>
      </c>
      <c r="O168" t="s">
        <v>464</v>
      </c>
      <c r="P168" t="s">
        <v>464</v>
      </c>
      <c r="Q168">
        <v>9.6</v>
      </c>
      <c r="R168">
        <v>9.5</v>
      </c>
      <c r="S168">
        <v>9</v>
      </c>
      <c r="T168">
        <v>8.8000000000000007</v>
      </c>
      <c r="U168" s="17">
        <f t="shared" si="12"/>
        <v>9.5497382198952874</v>
      </c>
      <c r="V168" s="17">
        <f t="shared" si="13"/>
        <v>8.8988764044943824</v>
      </c>
      <c r="W168" s="2">
        <v>44837</v>
      </c>
      <c r="X168" t="s">
        <v>1196</v>
      </c>
      <c r="Z168" s="17">
        <f t="shared" si="14"/>
        <v>0.10000271274719985</v>
      </c>
      <c r="AA168" s="17">
        <f t="shared" si="14"/>
        <v>0.25085037146190103</v>
      </c>
    </row>
    <row r="169" spans="1:27" x14ac:dyDescent="0.35">
      <c r="A169" s="1" t="s">
        <v>197</v>
      </c>
      <c r="B169" t="s">
        <v>1041</v>
      </c>
      <c r="C169" t="s">
        <v>1038</v>
      </c>
      <c r="D169" s="3" t="s">
        <v>167</v>
      </c>
      <c r="E169">
        <v>9.1</v>
      </c>
      <c r="F169">
        <v>9.1999999999999993</v>
      </c>
      <c r="G169">
        <v>9.8000000000000007</v>
      </c>
      <c r="H169">
        <v>9.6999999999999993</v>
      </c>
      <c r="I169" s="17">
        <f t="shared" si="10"/>
        <v>9.1497267759562835</v>
      </c>
      <c r="J169" s="17">
        <f t="shared" si="11"/>
        <v>9.7497435897435896</v>
      </c>
      <c r="K169" s="20">
        <v>44692</v>
      </c>
      <c r="L169" t="s">
        <v>1029</v>
      </c>
      <c r="O169" t="s">
        <v>464</v>
      </c>
      <c r="P169" t="s">
        <v>443</v>
      </c>
      <c r="Q169">
        <v>8.8000000000000007</v>
      </c>
      <c r="R169">
        <v>8.5</v>
      </c>
      <c r="S169">
        <v>9.6</v>
      </c>
      <c r="T169">
        <v>9.1999999999999993</v>
      </c>
      <c r="U169" s="17">
        <f t="shared" si="12"/>
        <v>8.6473988439306364</v>
      </c>
      <c r="V169" s="17">
        <f t="shared" si="13"/>
        <v>9.3957446808510632</v>
      </c>
      <c r="W169" s="2">
        <v>44837</v>
      </c>
      <c r="X169" t="s">
        <v>1196</v>
      </c>
      <c r="Z169" s="17">
        <f t="shared" si="14"/>
        <v>0.50232793202564707</v>
      </c>
      <c r="AA169" s="17">
        <f t="shared" si="14"/>
        <v>0.35399890889252639</v>
      </c>
    </row>
    <row r="170" spans="1:27" x14ac:dyDescent="0.35">
      <c r="A170" s="1" t="s">
        <v>198</v>
      </c>
      <c r="B170" t="s">
        <v>1041</v>
      </c>
      <c r="C170" t="s">
        <v>1039</v>
      </c>
      <c r="D170" s="3" t="s">
        <v>167</v>
      </c>
      <c r="E170">
        <v>9.8000000000000007</v>
      </c>
      <c r="F170">
        <v>10</v>
      </c>
      <c r="G170">
        <v>10</v>
      </c>
      <c r="H170">
        <v>10.1</v>
      </c>
      <c r="I170" s="17">
        <f t="shared" si="10"/>
        <v>9.8989898989898997</v>
      </c>
      <c r="J170" s="17">
        <f t="shared" si="11"/>
        <v>10.049751243781094</v>
      </c>
      <c r="K170" s="20">
        <v>44692</v>
      </c>
      <c r="L170" t="s">
        <v>1029</v>
      </c>
      <c r="O170" t="s">
        <v>464</v>
      </c>
      <c r="P170" t="s">
        <v>464</v>
      </c>
      <c r="Q170">
        <v>9.3000000000000007</v>
      </c>
      <c r="R170">
        <v>9.4</v>
      </c>
      <c r="S170">
        <v>9.6</v>
      </c>
      <c r="T170">
        <v>9.4</v>
      </c>
      <c r="U170" s="17">
        <f t="shared" si="12"/>
        <v>9.3497326203208555</v>
      </c>
      <c r="V170" s="17">
        <f t="shared" si="13"/>
        <v>9.498947368421053</v>
      </c>
      <c r="W170" s="2">
        <v>44837</v>
      </c>
      <c r="X170" t="s">
        <v>1196</v>
      </c>
      <c r="Z170" s="17">
        <f t="shared" si="14"/>
        <v>0.54925727866904417</v>
      </c>
      <c r="AA170" s="17">
        <f t="shared" si="14"/>
        <v>0.55080387536004061</v>
      </c>
    </row>
    <row r="171" spans="1:27" x14ac:dyDescent="0.35">
      <c r="A171" s="1" t="s">
        <v>184</v>
      </c>
      <c r="B171" t="s">
        <v>1041</v>
      </c>
      <c r="C171" t="s">
        <v>1040</v>
      </c>
      <c r="D171" s="3" t="s">
        <v>167</v>
      </c>
      <c r="E171">
        <v>11.3</v>
      </c>
      <c r="F171">
        <v>11.1</v>
      </c>
      <c r="G171">
        <v>11.3</v>
      </c>
      <c r="H171">
        <v>11.4</v>
      </c>
      <c r="I171" s="17">
        <f t="shared" si="10"/>
        <v>11.199107142857143</v>
      </c>
      <c r="J171" s="17">
        <f t="shared" si="11"/>
        <v>11.349779735682819</v>
      </c>
      <c r="K171" s="20">
        <v>44692</v>
      </c>
      <c r="L171" t="s">
        <v>1029</v>
      </c>
      <c r="M171" t="s">
        <v>1083</v>
      </c>
      <c r="O171" t="s">
        <v>464</v>
      </c>
      <c r="P171" t="s">
        <v>464</v>
      </c>
      <c r="Q171">
        <v>11.2</v>
      </c>
      <c r="R171">
        <v>11.1</v>
      </c>
      <c r="S171">
        <v>10.8</v>
      </c>
      <c r="T171">
        <v>11</v>
      </c>
      <c r="U171" s="17">
        <f t="shared" si="12"/>
        <v>11.149775784753363</v>
      </c>
      <c r="V171" s="17">
        <f t="shared" si="13"/>
        <v>10.899082568807339</v>
      </c>
      <c r="W171" s="2">
        <v>44837</v>
      </c>
      <c r="X171" t="s">
        <v>1196</v>
      </c>
      <c r="Z171" s="17">
        <f t="shared" si="14"/>
        <v>4.9331358103779976E-2</v>
      </c>
      <c r="AA171" s="17">
        <f t="shared" si="14"/>
        <v>0.45069716687548045</v>
      </c>
    </row>
    <row r="172" spans="1:27" x14ac:dyDescent="0.35">
      <c r="A172" s="1" t="s">
        <v>185</v>
      </c>
      <c r="B172" t="s">
        <v>1041</v>
      </c>
      <c r="C172" t="s">
        <v>1041</v>
      </c>
      <c r="D172" s="3" t="s">
        <v>167</v>
      </c>
      <c r="E172">
        <v>8</v>
      </c>
      <c r="F172">
        <v>8.4</v>
      </c>
      <c r="G172">
        <v>8.6</v>
      </c>
      <c r="H172">
        <v>8.6999999999999993</v>
      </c>
      <c r="I172" s="17">
        <f t="shared" si="10"/>
        <v>8.1951219512195124</v>
      </c>
      <c r="J172" s="17">
        <f t="shared" si="11"/>
        <v>8.6497109826589593</v>
      </c>
      <c r="K172" s="20">
        <v>44692</v>
      </c>
      <c r="L172" t="s">
        <v>1029</v>
      </c>
      <c r="O172" t="s">
        <v>464</v>
      </c>
      <c r="P172" t="s">
        <v>464</v>
      </c>
      <c r="Q172">
        <v>8.1</v>
      </c>
      <c r="R172">
        <v>8.1999999999999993</v>
      </c>
      <c r="S172">
        <v>8.1</v>
      </c>
      <c r="T172">
        <v>8.1999999999999993</v>
      </c>
      <c r="U172" s="17">
        <f t="shared" si="12"/>
        <v>8.1496932515337424</v>
      </c>
      <c r="V172" s="17">
        <f t="shared" si="13"/>
        <v>8.1496932515337424</v>
      </c>
      <c r="W172" s="2">
        <v>44837</v>
      </c>
      <c r="X172" t="s">
        <v>1196</v>
      </c>
      <c r="Z172" s="17">
        <f t="shared" si="14"/>
        <v>4.5428699685770013E-2</v>
      </c>
      <c r="AA172" s="17">
        <f t="shared" si="14"/>
        <v>0.50001773112521697</v>
      </c>
    </row>
    <row r="173" spans="1:27" x14ac:dyDescent="0.35">
      <c r="A173" s="1" t="s">
        <v>186</v>
      </c>
      <c r="B173" t="s">
        <v>1041</v>
      </c>
      <c r="C173" t="s">
        <v>1043</v>
      </c>
      <c r="D173" s="3" t="s">
        <v>167</v>
      </c>
      <c r="E173">
        <v>10.1</v>
      </c>
      <c r="F173">
        <v>9.9</v>
      </c>
      <c r="G173">
        <v>10.4</v>
      </c>
      <c r="H173">
        <v>10.199999999999999</v>
      </c>
      <c r="I173" s="17">
        <f t="shared" si="10"/>
        <v>9.9989999999999988</v>
      </c>
      <c r="J173" s="17">
        <f t="shared" si="11"/>
        <v>10.299029126213592</v>
      </c>
      <c r="K173" s="20">
        <v>44692</v>
      </c>
      <c r="L173" t="s">
        <v>1029</v>
      </c>
      <c r="O173" t="s">
        <v>443</v>
      </c>
      <c r="P173" t="s">
        <v>450</v>
      </c>
      <c r="Q173">
        <v>9.5</v>
      </c>
      <c r="R173">
        <v>9.5</v>
      </c>
      <c r="S173">
        <v>9.1999999999999993</v>
      </c>
      <c r="T173">
        <v>9.4</v>
      </c>
      <c r="U173" s="17">
        <f t="shared" si="12"/>
        <v>9.5</v>
      </c>
      <c r="V173" s="17">
        <f t="shared" si="13"/>
        <v>9.2989247311827938</v>
      </c>
      <c r="W173" s="2">
        <v>44837</v>
      </c>
      <c r="X173" t="s">
        <v>1196</v>
      </c>
      <c r="Z173" s="17">
        <f t="shared" si="14"/>
        <v>0.49899999999999878</v>
      </c>
      <c r="AA173" s="17">
        <f t="shared" si="14"/>
        <v>1.0001043950307977</v>
      </c>
    </row>
    <row r="174" spans="1:27" x14ac:dyDescent="0.35">
      <c r="A174" s="1" t="s">
        <v>187</v>
      </c>
      <c r="B174" t="s">
        <v>1041</v>
      </c>
      <c r="C174" t="s">
        <v>1045</v>
      </c>
      <c r="D174" s="3" t="s">
        <v>167</v>
      </c>
      <c r="E174">
        <v>9.8000000000000007</v>
      </c>
      <c r="F174">
        <v>9.5</v>
      </c>
      <c r="G174">
        <v>9.8000000000000007</v>
      </c>
      <c r="H174">
        <v>9.8000000000000007</v>
      </c>
      <c r="I174" s="17">
        <f t="shared" si="10"/>
        <v>9.6476683937823839</v>
      </c>
      <c r="J174" s="17">
        <f t="shared" si="11"/>
        <v>9.8000000000000007</v>
      </c>
      <c r="K174" s="20">
        <v>44692</v>
      </c>
      <c r="L174" t="s">
        <v>1029</v>
      </c>
      <c r="O174" t="s">
        <v>464</v>
      </c>
      <c r="P174" t="s">
        <v>446</v>
      </c>
      <c r="Q174">
        <v>8.6</v>
      </c>
      <c r="R174">
        <v>8.6</v>
      </c>
      <c r="S174">
        <v>8.9</v>
      </c>
      <c r="T174">
        <v>9</v>
      </c>
      <c r="U174" s="17">
        <f t="shared" si="12"/>
        <v>8.6</v>
      </c>
      <c r="V174" s="17">
        <f t="shared" si="13"/>
        <v>8.949720670391061</v>
      </c>
      <c r="W174" s="2">
        <v>44837</v>
      </c>
      <c r="X174" t="s">
        <v>1196</v>
      </c>
      <c r="Z174" s="17">
        <f t="shared" si="14"/>
        <v>1.0476683937823843</v>
      </c>
      <c r="AA174" s="17">
        <f t="shared" si="14"/>
        <v>0.8502793296089397</v>
      </c>
    </row>
    <row r="175" spans="1:27" x14ac:dyDescent="0.35">
      <c r="A175" s="1" t="s">
        <v>188</v>
      </c>
      <c r="B175" t="s">
        <v>1041</v>
      </c>
      <c r="C175" t="s">
        <v>1046</v>
      </c>
      <c r="D175" s="3" t="s">
        <v>167</v>
      </c>
      <c r="E175">
        <v>9.6</v>
      </c>
      <c r="F175">
        <v>9.1999999999999993</v>
      </c>
      <c r="G175">
        <v>9.5</v>
      </c>
      <c r="H175">
        <v>9.3000000000000007</v>
      </c>
      <c r="I175" s="17">
        <f t="shared" si="10"/>
        <v>9.3957446808510632</v>
      </c>
      <c r="J175" s="17">
        <f t="shared" si="11"/>
        <v>9.3989361702127674</v>
      </c>
      <c r="K175" s="20">
        <v>44692</v>
      </c>
      <c r="L175" t="s">
        <v>1029</v>
      </c>
      <c r="M175" t="s">
        <v>1084</v>
      </c>
      <c r="O175" t="s">
        <v>464</v>
      </c>
      <c r="P175" t="s">
        <v>446</v>
      </c>
      <c r="Q175">
        <v>9.4</v>
      </c>
      <c r="R175">
        <v>9.6</v>
      </c>
      <c r="S175">
        <v>9.1</v>
      </c>
      <c r="T175">
        <v>9.4</v>
      </c>
      <c r="U175" s="17">
        <f t="shared" si="12"/>
        <v>9.498947368421053</v>
      </c>
      <c r="V175" s="17">
        <f t="shared" si="13"/>
        <v>9.2475675675675681</v>
      </c>
      <c r="W175" s="2">
        <v>44837</v>
      </c>
      <c r="X175" t="s">
        <v>1196</v>
      </c>
      <c r="Z175" s="17">
        <f t="shared" si="14"/>
        <v>-0.10320268756998985</v>
      </c>
      <c r="AA175" s="17">
        <f t="shared" si="14"/>
        <v>0.15136860264519925</v>
      </c>
    </row>
    <row r="176" spans="1:27" x14ac:dyDescent="0.35">
      <c r="A176" s="1" t="s">
        <v>189</v>
      </c>
      <c r="B176" t="s">
        <v>1041</v>
      </c>
      <c r="C176" t="s">
        <v>1047</v>
      </c>
      <c r="D176" s="3" t="s">
        <v>167</v>
      </c>
      <c r="E176">
        <v>7.5</v>
      </c>
      <c r="F176">
        <v>7.3</v>
      </c>
      <c r="G176">
        <v>7.4</v>
      </c>
      <c r="H176">
        <v>7.3</v>
      </c>
      <c r="I176" s="17">
        <f t="shared" si="10"/>
        <v>7.39864864864865</v>
      </c>
      <c r="J176" s="17">
        <f t="shared" si="11"/>
        <v>7.3496598639455799</v>
      </c>
      <c r="K176" s="20">
        <v>44692</v>
      </c>
      <c r="L176" t="s">
        <v>1029</v>
      </c>
      <c r="M176" s="8"/>
      <c r="O176" t="s">
        <v>454</v>
      </c>
      <c r="P176" t="s">
        <v>464</v>
      </c>
      <c r="Q176">
        <v>7.1</v>
      </c>
      <c r="R176">
        <v>7.1</v>
      </c>
      <c r="S176">
        <v>6.7</v>
      </c>
      <c r="T176">
        <v>6.6</v>
      </c>
      <c r="U176" s="17">
        <f t="shared" si="12"/>
        <v>7.1</v>
      </c>
      <c r="V176" s="17">
        <f t="shared" si="13"/>
        <v>6.6496240601503764</v>
      </c>
      <c r="W176" s="2">
        <v>44837</v>
      </c>
      <c r="X176" t="s">
        <v>1196</v>
      </c>
      <c r="Z176" s="17">
        <f t="shared" si="14"/>
        <v>0.29864864864865037</v>
      </c>
      <c r="AA176" s="17">
        <f t="shared" si="14"/>
        <v>0.70003580379520347</v>
      </c>
    </row>
    <row r="177" spans="1:27" x14ac:dyDescent="0.35">
      <c r="A177" s="1" t="s">
        <v>190</v>
      </c>
      <c r="B177" t="s">
        <v>1041</v>
      </c>
      <c r="C177" t="s">
        <v>1048</v>
      </c>
      <c r="D177" s="3" t="s">
        <v>167</v>
      </c>
      <c r="E177">
        <v>9</v>
      </c>
      <c r="F177">
        <v>8.8000000000000007</v>
      </c>
      <c r="G177">
        <v>9.5</v>
      </c>
      <c r="H177">
        <v>9.6999999999999993</v>
      </c>
      <c r="I177" s="17">
        <f t="shared" si="10"/>
        <v>8.8988764044943824</v>
      </c>
      <c r="J177" s="17">
        <f t="shared" si="11"/>
        <v>9.5989583333333321</v>
      </c>
      <c r="K177" s="20">
        <v>44692</v>
      </c>
      <c r="L177" t="s">
        <v>1029</v>
      </c>
      <c r="O177" t="s">
        <v>443</v>
      </c>
      <c r="P177" t="s">
        <v>443</v>
      </c>
      <c r="Q177">
        <v>8.1</v>
      </c>
      <c r="R177">
        <v>8</v>
      </c>
      <c r="S177">
        <v>8.9</v>
      </c>
      <c r="T177">
        <v>9.1999999999999993</v>
      </c>
      <c r="U177" s="17">
        <f t="shared" si="12"/>
        <v>8.0496894409937898</v>
      </c>
      <c r="V177" s="17">
        <f t="shared" si="13"/>
        <v>9.0475138121546959</v>
      </c>
      <c r="W177" s="2">
        <v>44837</v>
      </c>
      <c r="X177" t="s">
        <v>1196</v>
      </c>
      <c r="Z177" s="17">
        <f t="shared" si="14"/>
        <v>0.84918696350059264</v>
      </c>
      <c r="AA177" s="17">
        <f t="shared" si="14"/>
        <v>0.55144452117863629</v>
      </c>
    </row>
    <row r="178" spans="1:27" x14ac:dyDescent="0.35">
      <c r="A178" s="1" t="s">
        <v>199</v>
      </c>
      <c r="B178" t="s">
        <v>1043</v>
      </c>
      <c r="C178" t="s">
        <v>1028</v>
      </c>
      <c r="D178" s="3" t="s">
        <v>167</v>
      </c>
      <c r="E178">
        <v>11</v>
      </c>
      <c r="F178">
        <v>10.9</v>
      </c>
      <c r="G178">
        <v>11.2</v>
      </c>
      <c r="H178">
        <v>11</v>
      </c>
      <c r="I178" s="17">
        <f t="shared" si="10"/>
        <v>10.949771689497718</v>
      </c>
      <c r="J178" s="17">
        <f t="shared" si="11"/>
        <v>11.099099099099099</v>
      </c>
      <c r="K178" s="20">
        <v>44692</v>
      </c>
      <c r="L178" t="s">
        <v>1029</v>
      </c>
      <c r="M178" t="s">
        <v>1085</v>
      </c>
      <c r="O178" t="s">
        <v>446</v>
      </c>
      <c r="P178" t="s">
        <v>486</v>
      </c>
      <c r="Q178">
        <v>10.6</v>
      </c>
      <c r="R178">
        <v>10.7</v>
      </c>
      <c r="S178">
        <v>10.7</v>
      </c>
      <c r="T178">
        <v>10.7</v>
      </c>
      <c r="U178" s="17">
        <f t="shared" si="12"/>
        <v>10.649765258215961</v>
      </c>
      <c r="V178" s="17">
        <f t="shared" si="13"/>
        <v>10.7</v>
      </c>
      <c r="W178" s="2">
        <v>44837</v>
      </c>
      <c r="X178" t="s">
        <v>1198</v>
      </c>
      <c r="Z178" s="17">
        <f t="shared" si="14"/>
        <v>0.30000643128175675</v>
      </c>
      <c r="AA178" s="17">
        <f t="shared" si="14"/>
        <v>0.39909909909910013</v>
      </c>
    </row>
    <row r="179" spans="1:27" x14ac:dyDescent="0.35">
      <c r="A179" s="1" t="s">
        <v>207</v>
      </c>
      <c r="B179" t="s">
        <v>1043</v>
      </c>
      <c r="C179" t="s">
        <v>1030</v>
      </c>
      <c r="D179" s="3" t="s">
        <v>167</v>
      </c>
      <c r="E179">
        <v>8.4</v>
      </c>
      <c r="F179">
        <v>8.1</v>
      </c>
      <c r="G179">
        <v>8.6999999999999993</v>
      </c>
      <c r="H179">
        <v>8.6</v>
      </c>
      <c r="I179" s="17">
        <f t="shared" si="10"/>
        <v>8.2472727272727262</v>
      </c>
      <c r="J179" s="17">
        <f t="shared" si="11"/>
        <v>8.6497109826589593</v>
      </c>
      <c r="K179" s="20">
        <v>44692</v>
      </c>
      <c r="L179" t="s">
        <v>1029</v>
      </c>
      <c r="O179" t="s">
        <v>446</v>
      </c>
      <c r="P179" t="s">
        <v>486</v>
      </c>
      <c r="Q179">
        <v>8.5</v>
      </c>
      <c r="R179">
        <v>8.1</v>
      </c>
      <c r="S179">
        <v>8.1</v>
      </c>
      <c r="T179">
        <v>8.1999999999999993</v>
      </c>
      <c r="U179" s="17">
        <f t="shared" si="12"/>
        <v>8.2951807228915655</v>
      </c>
      <c r="V179" s="17">
        <f t="shared" si="13"/>
        <v>8.1496932515337424</v>
      </c>
      <c r="W179" s="2">
        <v>44837</v>
      </c>
      <c r="X179" t="s">
        <v>1198</v>
      </c>
      <c r="Z179" s="17">
        <f t="shared" si="14"/>
        <v>-4.7907995618839294E-2</v>
      </c>
      <c r="AA179" s="17">
        <f t="shared" si="14"/>
        <v>0.50001773112521697</v>
      </c>
    </row>
    <row r="180" spans="1:27" x14ac:dyDescent="0.35">
      <c r="A180" s="1" t="s">
        <v>208</v>
      </c>
      <c r="B180" t="s">
        <v>1043</v>
      </c>
      <c r="C180" t="s">
        <v>1032</v>
      </c>
      <c r="D180" s="3" t="s">
        <v>167</v>
      </c>
      <c r="E180">
        <v>9.8000000000000007</v>
      </c>
      <c r="F180">
        <v>9.5</v>
      </c>
      <c r="G180">
        <v>9.9</v>
      </c>
      <c r="H180">
        <v>9.5</v>
      </c>
      <c r="I180" s="17">
        <f t="shared" si="10"/>
        <v>9.6476683937823839</v>
      </c>
      <c r="J180" s="17">
        <f t="shared" si="11"/>
        <v>9.6958762886597949</v>
      </c>
      <c r="K180" s="20">
        <v>44692</v>
      </c>
      <c r="L180" t="s">
        <v>1029</v>
      </c>
      <c r="O180" t="s">
        <v>450</v>
      </c>
      <c r="P180" t="s">
        <v>450</v>
      </c>
      <c r="Q180">
        <v>9</v>
      </c>
      <c r="R180">
        <v>8.6999999999999993</v>
      </c>
      <c r="S180">
        <v>8.9</v>
      </c>
      <c r="T180">
        <v>9</v>
      </c>
      <c r="U180" s="17">
        <f t="shared" si="12"/>
        <v>8.8474576271186436</v>
      </c>
      <c r="V180" s="17">
        <f t="shared" si="13"/>
        <v>8.949720670391061</v>
      </c>
      <c r="W180" s="2">
        <v>44837</v>
      </c>
      <c r="X180" t="s">
        <v>1198</v>
      </c>
      <c r="Z180" s="17">
        <f t="shared" si="14"/>
        <v>0.80021076666374036</v>
      </c>
      <c r="AA180" s="17">
        <f t="shared" si="14"/>
        <v>0.74615561826873389</v>
      </c>
    </row>
    <row r="181" spans="1:27" x14ac:dyDescent="0.35">
      <c r="A181" s="1" t="s">
        <v>209</v>
      </c>
      <c r="B181" t="s">
        <v>1043</v>
      </c>
      <c r="C181" t="s">
        <v>1033</v>
      </c>
      <c r="D181" s="3" t="s">
        <v>167</v>
      </c>
      <c r="E181">
        <v>7.4</v>
      </c>
      <c r="F181">
        <v>7.5</v>
      </c>
      <c r="G181">
        <v>7.7</v>
      </c>
      <c r="H181">
        <v>7.6</v>
      </c>
      <c r="I181" s="17">
        <f t="shared" si="10"/>
        <v>7.4496644295302019</v>
      </c>
      <c r="J181" s="17">
        <f t="shared" si="11"/>
        <v>7.6496732026143786</v>
      </c>
      <c r="K181" s="20">
        <v>44692</v>
      </c>
      <c r="L181" t="s">
        <v>1029</v>
      </c>
      <c r="O181" t="s">
        <v>450</v>
      </c>
      <c r="P181" t="s">
        <v>450</v>
      </c>
      <c r="Q181">
        <v>7</v>
      </c>
      <c r="R181">
        <v>6.9</v>
      </c>
      <c r="S181">
        <v>7.1</v>
      </c>
      <c r="T181">
        <v>7.2</v>
      </c>
      <c r="U181" s="17">
        <f t="shared" si="12"/>
        <v>6.9496402877697836</v>
      </c>
      <c r="V181" s="17">
        <f t="shared" si="13"/>
        <v>7.1496503496503498</v>
      </c>
      <c r="W181" s="2">
        <v>44837</v>
      </c>
      <c r="X181" t="s">
        <v>1198</v>
      </c>
      <c r="Z181" s="17">
        <f t="shared" si="14"/>
        <v>0.50002414176041832</v>
      </c>
      <c r="AA181" s="17">
        <f t="shared" si="14"/>
        <v>0.50002285296402871</v>
      </c>
    </row>
    <row r="182" spans="1:27" x14ac:dyDescent="0.35">
      <c r="A182" s="1" t="s">
        <v>210</v>
      </c>
      <c r="B182" t="s">
        <v>1043</v>
      </c>
      <c r="C182" t="s">
        <v>1035</v>
      </c>
      <c r="D182" s="3" t="s">
        <v>167</v>
      </c>
      <c r="E182">
        <v>8.4</v>
      </c>
      <c r="F182">
        <v>8.3000000000000007</v>
      </c>
      <c r="G182">
        <v>8.8000000000000007</v>
      </c>
      <c r="H182">
        <v>8.6999999999999993</v>
      </c>
      <c r="I182" s="17">
        <f t="shared" si="10"/>
        <v>8.3497005988023965</v>
      </c>
      <c r="J182" s="17">
        <f t="shared" si="11"/>
        <v>8.7497142857142851</v>
      </c>
      <c r="K182" s="20">
        <v>44692</v>
      </c>
      <c r="L182" t="s">
        <v>1029</v>
      </c>
      <c r="O182" t="s">
        <v>446</v>
      </c>
      <c r="P182" t="s">
        <v>446</v>
      </c>
      <c r="Q182">
        <v>8</v>
      </c>
      <c r="R182">
        <v>8.1</v>
      </c>
      <c r="S182">
        <v>8.1</v>
      </c>
      <c r="T182">
        <v>8.3000000000000007</v>
      </c>
      <c r="U182" s="17">
        <f t="shared" si="12"/>
        <v>8.0496894409937898</v>
      </c>
      <c r="V182" s="17">
        <f t="shared" si="13"/>
        <v>8.1987804878048784</v>
      </c>
      <c r="W182" s="2">
        <v>44837</v>
      </c>
      <c r="X182" t="s">
        <v>1198</v>
      </c>
      <c r="Z182" s="17">
        <f t="shared" si="14"/>
        <v>0.30001115780860665</v>
      </c>
      <c r="AA182" s="17">
        <f t="shared" si="14"/>
        <v>0.55093379790940666</v>
      </c>
    </row>
    <row r="183" spans="1:27" x14ac:dyDescent="0.35">
      <c r="A183" s="1" t="s">
        <v>211</v>
      </c>
      <c r="B183" t="s">
        <v>1043</v>
      </c>
      <c r="C183" t="s">
        <v>1036</v>
      </c>
      <c r="D183" s="3" t="s">
        <v>167</v>
      </c>
      <c r="E183">
        <v>7.7</v>
      </c>
      <c r="F183">
        <v>7.5</v>
      </c>
      <c r="G183">
        <v>8</v>
      </c>
      <c r="H183">
        <v>7.8</v>
      </c>
      <c r="I183" s="17">
        <f t="shared" si="10"/>
        <v>7.598684210526315</v>
      </c>
      <c r="J183" s="17">
        <f t="shared" si="11"/>
        <v>7.8987341772151902</v>
      </c>
      <c r="K183" s="20">
        <v>44692</v>
      </c>
      <c r="L183" t="s">
        <v>1029</v>
      </c>
      <c r="O183" t="s">
        <v>454</v>
      </c>
      <c r="P183" t="s">
        <v>464</v>
      </c>
      <c r="Q183">
        <v>7.7</v>
      </c>
      <c r="R183">
        <v>7.5</v>
      </c>
      <c r="S183">
        <v>7.5</v>
      </c>
      <c r="T183">
        <v>7.5</v>
      </c>
      <c r="U183" s="17">
        <f t="shared" si="12"/>
        <v>7.598684210526315</v>
      </c>
      <c r="V183" s="17">
        <f t="shared" si="13"/>
        <v>7.5</v>
      </c>
      <c r="W183" s="2">
        <v>44837</v>
      </c>
      <c r="X183" t="s">
        <v>1198</v>
      </c>
      <c r="Z183" s="17">
        <f t="shared" si="14"/>
        <v>0</v>
      </c>
      <c r="AA183" s="17">
        <f t="shared" si="14"/>
        <v>0.39873417721519022</v>
      </c>
    </row>
    <row r="184" spans="1:27" x14ac:dyDescent="0.35">
      <c r="A184" s="1" t="s">
        <v>212</v>
      </c>
      <c r="B184" t="s">
        <v>1043</v>
      </c>
      <c r="C184" t="s">
        <v>1037</v>
      </c>
      <c r="D184" s="3" t="s">
        <v>167</v>
      </c>
      <c r="E184">
        <v>8.1999999999999993</v>
      </c>
      <c r="F184">
        <v>8.1</v>
      </c>
      <c r="G184">
        <v>8.1</v>
      </c>
      <c r="H184">
        <v>7.7</v>
      </c>
      <c r="I184" s="17">
        <f t="shared" si="10"/>
        <v>8.1496932515337424</v>
      </c>
      <c r="J184" s="17">
        <f t="shared" si="11"/>
        <v>7.8949367088607598</v>
      </c>
      <c r="K184" s="20">
        <v>44692</v>
      </c>
      <c r="L184" t="s">
        <v>1029</v>
      </c>
      <c r="O184" t="s">
        <v>450</v>
      </c>
      <c r="P184" t="s">
        <v>450</v>
      </c>
      <c r="Q184">
        <v>6.8</v>
      </c>
      <c r="R184">
        <v>6.7</v>
      </c>
      <c r="S184">
        <v>6.5</v>
      </c>
      <c r="T184">
        <v>6.6</v>
      </c>
      <c r="U184" s="17">
        <f t="shared" si="12"/>
        <v>6.749629629629629</v>
      </c>
      <c r="V184" s="17">
        <f t="shared" si="13"/>
        <v>6.5496183206106871</v>
      </c>
      <c r="W184" s="2">
        <v>44837</v>
      </c>
      <c r="X184" t="s">
        <v>1198</v>
      </c>
      <c r="Z184" s="17">
        <f t="shared" si="14"/>
        <v>1.4000636219041134</v>
      </c>
      <c r="AA184" s="17">
        <f t="shared" si="14"/>
        <v>1.3453183882500728</v>
      </c>
    </row>
    <row r="185" spans="1:27" x14ac:dyDescent="0.35">
      <c r="A185" s="1" t="s">
        <v>213</v>
      </c>
      <c r="B185" t="s">
        <v>1043</v>
      </c>
      <c r="C185" t="s">
        <v>1038</v>
      </c>
      <c r="D185" s="3" t="s">
        <v>167</v>
      </c>
      <c r="E185">
        <v>9.5</v>
      </c>
      <c r="F185">
        <v>9.1</v>
      </c>
      <c r="G185">
        <v>8.9</v>
      </c>
      <c r="H185">
        <v>8.6999999999999993</v>
      </c>
      <c r="I185" s="17">
        <f t="shared" si="10"/>
        <v>9.2956989247311839</v>
      </c>
      <c r="J185" s="17">
        <f t="shared" si="11"/>
        <v>8.7988636363636363</v>
      </c>
      <c r="K185" s="20">
        <v>44692</v>
      </c>
      <c r="L185" t="s">
        <v>1029</v>
      </c>
      <c r="M185" t="s">
        <v>1086</v>
      </c>
      <c r="O185" t="s">
        <v>464</v>
      </c>
      <c r="P185" t="s">
        <v>443</v>
      </c>
      <c r="Q185">
        <v>8.5</v>
      </c>
      <c r="R185">
        <v>8.6</v>
      </c>
      <c r="S185">
        <v>8.6999999999999993</v>
      </c>
      <c r="T185">
        <v>8.8000000000000007</v>
      </c>
      <c r="U185" s="17">
        <f t="shared" si="12"/>
        <v>8.5497076023391809</v>
      </c>
      <c r="V185" s="17">
        <f t="shared" si="13"/>
        <v>8.7497142857142851</v>
      </c>
      <c r="W185" s="2">
        <v>44837</v>
      </c>
      <c r="X185" t="s">
        <v>1198</v>
      </c>
      <c r="Z185" s="17">
        <f t="shared" si="14"/>
        <v>0.74599132239200294</v>
      </c>
      <c r="AA185" s="17">
        <f t="shared" si="14"/>
        <v>4.914935064935122E-2</v>
      </c>
    </row>
    <row r="186" spans="1:27" x14ac:dyDescent="0.35">
      <c r="A186" s="1" t="s">
        <v>214</v>
      </c>
      <c r="B186" t="s">
        <v>1043</v>
      </c>
      <c r="C186" t="s">
        <v>1039</v>
      </c>
      <c r="D186" s="3" t="s">
        <v>167</v>
      </c>
      <c r="E186">
        <v>12.5</v>
      </c>
      <c r="F186">
        <v>12.3</v>
      </c>
      <c r="G186">
        <v>12.3</v>
      </c>
      <c r="H186">
        <v>12.4</v>
      </c>
      <c r="I186" s="17">
        <f t="shared" si="10"/>
        <v>12.399193548387096</v>
      </c>
      <c r="J186" s="17">
        <f t="shared" si="11"/>
        <v>12.349797570850203</v>
      </c>
      <c r="K186" s="20">
        <v>44692</v>
      </c>
      <c r="L186" t="s">
        <v>1029</v>
      </c>
      <c r="M186" t="s">
        <v>352</v>
      </c>
      <c r="O186" t="s">
        <v>464</v>
      </c>
      <c r="P186" t="s">
        <v>464</v>
      </c>
      <c r="Q186">
        <v>11.4</v>
      </c>
      <c r="R186">
        <v>11.5</v>
      </c>
      <c r="S186">
        <v>12.2</v>
      </c>
      <c r="T186">
        <v>12.1</v>
      </c>
      <c r="U186" s="17">
        <f t="shared" si="12"/>
        <v>11.449781659388647</v>
      </c>
      <c r="V186" s="17">
        <f t="shared" si="13"/>
        <v>12.149794238683127</v>
      </c>
      <c r="W186" s="2">
        <v>44837</v>
      </c>
      <c r="X186" t="s">
        <v>1198</v>
      </c>
      <c r="Z186" s="17">
        <f t="shared" si="14"/>
        <v>0.94941188899844953</v>
      </c>
      <c r="AA186" s="17">
        <f t="shared" si="14"/>
        <v>0.20000333216707666</v>
      </c>
    </row>
    <row r="187" spans="1:27" x14ac:dyDescent="0.35">
      <c r="A187" s="1" t="s">
        <v>200</v>
      </c>
      <c r="B187" t="s">
        <v>1043</v>
      </c>
      <c r="C187" t="s">
        <v>1040</v>
      </c>
      <c r="D187" s="3" t="s">
        <v>167</v>
      </c>
      <c r="E187">
        <v>9.3000000000000007</v>
      </c>
      <c r="F187">
        <v>9</v>
      </c>
      <c r="G187">
        <v>9.3000000000000007</v>
      </c>
      <c r="H187">
        <v>9.4</v>
      </c>
      <c r="I187" s="17">
        <f t="shared" si="10"/>
        <v>9.1475409836065573</v>
      </c>
      <c r="J187" s="17">
        <f t="shared" si="11"/>
        <v>9.3497326203208555</v>
      </c>
      <c r="K187" s="20">
        <v>44692</v>
      </c>
      <c r="L187" t="s">
        <v>1029</v>
      </c>
      <c r="M187" t="s">
        <v>1087</v>
      </c>
      <c r="O187" t="s">
        <v>446</v>
      </c>
      <c r="P187" t="s">
        <v>454</v>
      </c>
      <c r="Q187">
        <v>8.6</v>
      </c>
      <c r="R187">
        <v>8.6999999999999993</v>
      </c>
      <c r="S187">
        <v>8.4</v>
      </c>
      <c r="T187">
        <v>8.5</v>
      </c>
      <c r="U187" s="17">
        <f t="shared" si="12"/>
        <v>8.6497109826589593</v>
      </c>
      <c r="V187" s="17">
        <f t="shared" si="13"/>
        <v>8.449704142011834</v>
      </c>
      <c r="W187" s="2">
        <v>44837</v>
      </c>
      <c r="X187" t="s">
        <v>1198</v>
      </c>
      <c r="Z187" s="17">
        <f t="shared" si="14"/>
        <v>0.49783000094759799</v>
      </c>
      <c r="AA187" s="17">
        <f t="shared" si="14"/>
        <v>0.90002847830902155</v>
      </c>
    </row>
    <row r="188" spans="1:27" x14ac:dyDescent="0.35">
      <c r="A188" s="1" t="s">
        <v>201</v>
      </c>
      <c r="B188" t="s">
        <v>1043</v>
      </c>
      <c r="C188" t="s">
        <v>1041</v>
      </c>
      <c r="D188" s="3" t="s">
        <v>167</v>
      </c>
      <c r="E188">
        <v>13.9</v>
      </c>
      <c r="F188">
        <v>13.6</v>
      </c>
      <c r="G188">
        <v>13.6</v>
      </c>
      <c r="H188">
        <v>13.5</v>
      </c>
      <c r="I188" s="17">
        <f t="shared" si="10"/>
        <v>13.748363636363635</v>
      </c>
      <c r="J188" s="17">
        <f t="shared" si="11"/>
        <v>13.549815498154981</v>
      </c>
      <c r="K188" s="20">
        <v>44692</v>
      </c>
      <c r="L188" t="s">
        <v>1029</v>
      </c>
      <c r="O188" t="s">
        <v>450</v>
      </c>
      <c r="P188" t="s">
        <v>443</v>
      </c>
      <c r="Q188">
        <v>13.1</v>
      </c>
      <c r="R188">
        <v>12.9</v>
      </c>
      <c r="S188">
        <v>12.9</v>
      </c>
      <c r="T188">
        <v>13.1</v>
      </c>
      <c r="U188" s="17">
        <f t="shared" si="12"/>
        <v>12.99923076923077</v>
      </c>
      <c r="V188" s="17">
        <f t="shared" si="13"/>
        <v>12.99923076923077</v>
      </c>
      <c r="W188" s="2">
        <v>44837</v>
      </c>
      <c r="X188" t="s">
        <v>1198</v>
      </c>
      <c r="Z188" s="17">
        <f t="shared" si="14"/>
        <v>0.74913286713286453</v>
      </c>
      <c r="AA188" s="17">
        <f t="shared" si="14"/>
        <v>0.55058472892421051</v>
      </c>
    </row>
    <row r="189" spans="1:27" x14ac:dyDescent="0.35">
      <c r="A189" s="1" t="s">
        <v>202</v>
      </c>
      <c r="B189" t="s">
        <v>1043</v>
      </c>
      <c r="C189" t="s">
        <v>1043</v>
      </c>
      <c r="D189" s="3" t="s">
        <v>167</v>
      </c>
      <c r="E189">
        <v>8.5</v>
      </c>
      <c r="F189">
        <v>8.6</v>
      </c>
      <c r="G189">
        <v>8.8000000000000007</v>
      </c>
      <c r="H189">
        <v>8.8000000000000007</v>
      </c>
      <c r="I189" s="17">
        <f t="shared" si="10"/>
        <v>8.5497076023391809</v>
      </c>
      <c r="J189" s="17">
        <f t="shared" si="11"/>
        <v>8.8000000000000007</v>
      </c>
      <c r="K189" s="20">
        <v>44692</v>
      </c>
      <c r="L189" t="s">
        <v>1029</v>
      </c>
      <c r="O189" t="s">
        <v>454</v>
      </c>
      <c r="P189" t="s">
        <v>464</v>
      </c>
      <c r="Q189">
        <v>8.5</v>
      </c>
      <c r="R189">
        <v>8.3000000000000007</v>
      </c>
      <c r="S189">
        <v>8.1999999999999993</v>
      </c>
      <c r="T189">
        <v>8.1999999999999993</v>
      </c>
      <c r="U189" s="17">
        <f t="shared" si="12"/>
        <v>8.3988095238095255</v>
      </c>
      <c r="V189" s="17">
        <f t="shared" si="13"/>
        <v>8.1999999999999993</v>
      </c>
      <c r="W189" s="2">
        <v>44837</v>
      </c>
      <c r="X189" t="s">
        <v>1198</v>
      </c>
      <c r="Z189" s="17">
        <f t="shared" si="14"/>
        <v>0.15089807852965542</v>
      </c>
      <c r="AA189" s="17">
        <f t="shared" si="14"/>
        <v>0.60000000000000142</v>
      </c>
    </row>
    <row r="190" spans="1:27" x14ac:dyDescent="0.35">
      <c r="A190" s="1" t="s">
        <v>203</v>
      </c>
      <c r="B190" t="s">
        <v>1043</v>
      </c>
      <c r="C190" t="s">
        <v>1045</v>
      </c>
      <c r="D190" s="3" t="s">
        <v>167</v>
      </c>
      <c r="E190">
        <v>9</v>
      </c>
      <c r="F190">
        <v>8.9</v>
      </c>
      <c r="G190">
        <v>9.3000000000000007</v>
      </c>
      <c r="H190">
        <v>9.5</v>
      </c>
      <c r="I190" s="17">
        <f t="shared" si="10"/>
        <v>8.949720670391061</v>
      </c>
      <c r="J190" s="17">
        <f t="shared" si="11"/>
        <v>9.3989361702127674</v>
      </c>
      <c r="K190" s="20">
        <v>44692</v>
      </c>
      <c r="L190" t="s">
        <v>1029</v>
      </c>
      <c r="M190" t="s">
        <v>1088</v>
      </c>
      <c r="O190" t="s">
        <v>464</v>
      </c>
      <c r="P190" t="s">
        <v>464</v>
      </c>
      <c r="Q190">
        <v>8.9</v>
      </c>
      <c r="R190">
        <v>8.5</v>
      </c>
      <c r="S190">
        <v>8.6</v>
      </c>
      <c r="T190">
        <v>8.8000000000000007</v>
      </c>
      <c r="U190" s="17">
        <f t="shared" si="12"/>
        <v>8.6954022988505741</v>
      </c>
      <c r="V190" s="17">
        <f t="shared" si="13"/>
        <v>8.6988505747126439</v>
      </c>
      <c r="W190" s="2">
        <v>44837</v>
      </c>
      <c r="X190" t="s">
        <v>1198</v>
      </c>
      <c r="Z190" s="17">
        <f t="shared" si="14"/>
        <v>0.25431837154048687</v>
      </c>
      <c r="AA190" s="17">
        <f t="shared" si="14"/>
        <v>0.7000855955001235</v>
      </c>
    </row>
    <row r="191" spans="1:27" x14ac:dyDescent="0.35">
      <c r="A191" s="1" t="s">
        <v>204</v>
      </c>
      <c r="B191" t="s">
        <v>1043</v>
      </c>
      <c r="C191" t="s">
        <v>1046</v>
      </c>
      <c r="D191" s="3" t="s">
        <v>167</v>
      </c>
      <c r="E191">
        <v>8.8000000000000007</v>
      </c>
      <c r="F191">
        <v>8.4</v>
      </c>
      <c r="G191">
        <v>9</v>
      </c>
      <c r="H191">
        <v>9.1</v>
      </c>
      <c r="I191" s="17">
        <f t="shared" si="10"/>
        <v>8.5953488372093041</v>
      </c>
      <c r="J191" s="17">
        <f t="shared" si="11"/>
        <v>9.0497237569060776</v>
      </c>
      <c r="K191" s="20">
        <v>44692</v>
      </c>
      <c r="L191" t="s">
        <v>1029</v>
      </c>
      <c r="O191" t="s">
        <v>464</v>
      </c>
      <c r="P191" t="s">
        <v>464</v>
      </c>
      <c r="Q191">
        <v>7.7</v>
      </c>
      <c r="R191">
        <v>8.1</v>
      </c>
      <c r="S191">
        <v>8</v>
      </c>
      <c r="T191">
        <v>7.6</v>
      </c>
      <c r="U191" s="17">
        <f t="shared" si="12"/>
        <v>7.8949367088607598</v>
      </c>
      <c r="V191" s="17">
        <f t="shared" si="13"/>
        <v>7.7948717948717956</v>
      </c>
      <c r="W191" s="2">
        <v>44837</v>
      </c>
      <c r="X191" t="s">
        <v>1198</v>
      </c>
      <c r="Z191" s="17">
        <f t="shared" si="14"/>
        <v>0.70041212834854427</v>
      </c>
      <c r="AA191" s="17">
        <f t="shared" si="14"/>
        <v>1.254851962034282</v>
      </c>
    </row>
    <row r="192" spans="1:27" x14ac:dyDescent="0.35">
      <c r="A192" s="1" t="s">
        <v>205</v>
      </c>
      <c r="B192" t="s">
        <v>1043</v>
      </c>
      <c r="C192" t="s">
        <v>1047</v>
      </c>
      <c r="D192" s="3" t="s">
        <v>167</v>
      </c>
      <c r="E192">
        <v>9.6</v>
      </c>
      <c r="F192">
        <v>9.3000000000000007</v>
      </c>
      <c r="G192">
        <v>9.5</v>
      </c>
      <c r="H192">
        <v>9.6999999999999993</v>
      </c>
      <c r="I192" s="17">
        <f t="shared" si="10"/>
        <v>9.4476190476190478</v>
      </c>
      <c r="J192" s="17">
        <f t="shared" si="11"/>
        <v>9.5989583333333321</v>
      </c>
      <c r="K192" s="20">
        <v>44692</v>
      </c>
      <c r="L192" t="s">
        <v>1029</v>
      </c>
      <c r="O192" t="s">
        <v>443</v>
      </c>
      <c r="P192" t="s">
        <v>443</v>
      </c>
      <c r="Q192">
        <v>9.1</v>
      </c>
      <c r="R192">
        <v>9.1</v>
      </c>
      <c r="S192">
        <v>8.8000000000000007</v>
      </c>
      <c r="T192">
        <v>8.8000000000000007</v>
      </c>
      <c r="U192" s="17">
        <f t="shared" si="12"/>
        <v>9.1</v>
      </c>
      <c r="V192" s="17">
        <f t="shared" si="13"/>
        <v>8.8000000000000007</v>
      </c>
      <c r="W192" s="2">
        <v>44837</v>
      </c>
      <c r="X192" t="s">
        <v>1198</v>
      </c>
      <c r="Z192" s="17">
        <f t="shared" si="14"/>
        <v>0.34761904761904816</v>
      </c>
      <c r="AA192" s="17">
        <f t="shared" si="14"/>
        <v>0.79895833333333144</v>
      </c>
    </row>
    <row r="193" spans="1:27" x14ac:dyDescent="0.35">
      <c r="A193" s="1" t="s">
        <v>206</v>
      </c>
      <c r="B193" t="s">
        <v>1043</v>
      </c>
      <c r="C193" t="s">
        <v>1048</v>
      </c>
      <c r="D193" s="3" t="s">
        <v>167</v>
      </c>
      <c r="E193">
        <v>10.7</v>
      </c>
      <c r="F193">
        <v>10.5</v>
      </c>
      <c r="G193">
        <v>10.6</v>
      </c>
      <c r="H193">
        <v>10.6</v>
      </c>
      <c r="I193" s="17">
        <f t="shared" si="10"/>
        <v>10.599056603773585</v>
      </c>
      <c r="J193" s="17">
        <f t="shared" si="11"/>
        <v>10.6</v>
      </c>
      <c r="K193" s="20">
        <v>44692</v>
      </c>
      <c r="L193" t="s">
        <v>1029</v>
      </c>
      <c r="O193" t="s">
        <v>464</v>
      </c>
      <c r="P193" t="s">
        <v>450</v>
      </c>
      <c r="Q193">
        <v>9.5</v>
      </c>
      <c r="R193">
        <v>9.5</v>
      </c>
      <c r="S193">
        <v>9.6</v>
      </c>
      <c r="T193">
        <v>9.4</v>
      </c>
      <c r="U193" s="17">
        <f t="shared" si="12"/>
        <v>9.5</v>
      </c>
      <c r="V193" s="17">
        <f t="shared" si="13"/>
        <v>9.498947368421053</v>
      </c>
      <c r="W193" s="2">
        <v>44837</v>
      </c>
      <c r="X193" t="s">
        <v>1198</v>
      </c>
      <c r="Z193" s="17">
        <f t="shared" si="14"/>
        <v>1.0990566037735849</v>
      </c>
      <c r="AA193" s="17">
        <f t="shared" si="14"/>
        <v>1.1010526315789466</v>
      </c>
    </row>
    <row r="194" spans="1:27" x14ac:dyDescent="0.35">
      <c r="A194" s="1" t="s">
        <v>215</v>
      </c>
      <c r="B194" t="s">
        <v>1045</v>
      </c>
      <c r="C194" t="s">
        <v>1028</v>
      </c>
      <c r="D194" t="s">
        <v>216</v>
      </c>
      <c r="E194">
        <v>12.2</v>
      </c>
      <c r="F194">
        <v>12.2</v>
      </c>
      <c r="G194">
        <v>12.1</v>
      </c>
      <c r="H194">
        <v>11.8</v>
      </c>
      <c r="I194" s="17">
        <f t="shared" si="10"/>
        <v>12.2</v>
      </c>
      <c r="J194" s="17">
        <f t="shared" si="11"/>
        <v>11.948117154811715</v>
      </c>
      <c r="K194" s="21">
        <v>44701</v>
      </c>
      <c r="L194" t="s">
        <v>1029</v>
      </c>
      <c r="M194" t="s">
        <v>1060</v>
      </c>
      <c r="O194" t="s">
        <v>464</v>
      </c>
      <c r="P194" t="s">
        <v>464</v>
      </c>
      <c r="Q194">
        <v>11.9</v>
      </c>
      <c r="R194">
        <v>12</v>
      </c>
      <c r="S194">
        <v>11.9</v>
      </c>
      <c r="T194">
        <v>11.9</v>
      </c>
      <c r="U194" s="17">
        <f t="shared" si="12"/>
        <v>11.94979079497908</v>
      </c>
      <c r="V194" s="17">
        <f t="shared" si="13"/>
        <v>11.9</v>
      </c>
      <c r="W194" t="s">
        <v>1199</v>
      </c>
      <c r="X194" t="s">
        <v>1175</v>
      </c>
      <c r="Z194" s="17">
        <f t="shared" si="14"/>
        <v>0.25020920502091926</v>
      </c>
      <c r="AA194" s="17">
        <f t="shared" si="14"/>
        <v>4.8117154811714968E-2</v>
      </c>
    </row>
    <row r="195" spans="1:27" x14ac:dyDescent="0.35">
      <c r="A195" s="1" t="s">
        <v>224</v>
      </c>
      <c r="B195" t="s">
        <v>1045</v>
      </c>
      <c r="C195" t="s">
        <v>1030</v>
      </c>
      <c r="D195" t="s">
        <v>216</v>
      </c>
      <c r="E195">
        <v>8.1</v>
      </c>
      <c r="F195">
        <v>8.1999999999999993</v>
      </c>
      <c r="G195">
        <v>7.5</v>
      </c>
      <c r="H195">
        <v>7.1</v>
      </c>
      <c r="I195" s="17">
        <f t="shared" ref="I195:I258" si="15">HARMEAN(E195,F195)</f>
        <v>8.1496932515337424</v>
      </c>
      <c r="J195" s="17">
        <f t="shared" ref="J195:J258" si="16">HARMEAN(G195,H195)</f>
        <v>7.2945205479452051</v>
      </c>
      <c r="K195" s="21">
        <v>44701</v>
      </c>
      <c r="L195" t="s">
        <v>1029</v>
      </c>
      <c r="M195" t="s">
        <v>1062</v>
      </c>
      <c r="O195" t="s">
        <v>464</v>
      </c>
      <c r="P195" t="s">
        <v>443</v>
      </c>
      <c r="Q195">
        <v>7.8</v>
      </c>
      <c r="R195">
        <v>8</v>
      </c>
      <c r="S195">
        <v>7.8</v>
      </c>
      <c r="T195">
        <v>8.1</v>
      </c>
      <c r="U195" s="17">
        <f t="shared" ref="U195:U258" si="17">IFERROR(HARMEAN(Q195,R195),"")</f>
        <v>7.8987341772151902</v>
      </c>
      <c r="V195" s="17">
        <f t="shared" ref="V195:V258" si="18">IFERROR(HARMEAN(S195,T195),"")</f>
        <v>7.9471698113207534</v>
      </c>
      <c r="W195" t="s">
        <v>1199</v>
      </c>
      <c r="X195" t="s">
        <v>1175</v>
      </c>
      <c r="Z195" s="17">
        <f t="shared" ref="Z195:AA258" si="19">IFERROR(I195-U195,"")</f>
        <v>0.25095907431855213</v>
      </c>
      <c r="AA195" s="17">
        <f t="shared" si="19"/>
        <v>-0.65264926337554829</v>
      </c>
    </row>
    <row r="196" spans="1:27" x14ac:dyDescent="0.35">
      <c r="A196" s="1" t="s">
        <v>225</v>
      </c>
      <c r="B196" t="s">
        <v>1045</v>
      </c>
      <c r="C196" t="s">
        <v>1032</v>
      </c>
      <c r="D196" t="s">
        <v>216</v>
      </c>
      <c r="E196">
        <v>8.4</v>
      </c>
      <c r="F196">
        <v>8.4</v>
      </c>
      <c r="G196">
        <v>8.1999999999999993</v>
      </c>
      <c r="H196">
        <v>7.9</v>
      </c>
      <c r="I196" s="17">
        <f t="shared" si="15"/>
        <v>8.4</v>
      </c>
      <c r="J196" s="17">
        <f t="shared" si="16"/>
        <v>8.047204968944099</v>
      </c>
      <c r="K196" s="21">
        <v>44701</v>
      </c>
      <c r="L196" t="s">
        <v>1029</v>
      </c>
      <c r="M196" t="s">
        <v>1034</v>
      </c>
      <c r="O196" t="s">
        <v>450</v>
      </c>
      <c r="P196" t="s">
        <v>450</v>
      </c>
      <c r="Q196">
        <v>7.9</v>
      </c>
      <c r="R196">
        <v>7.9</v>
      </c>
      <c r="S196">
        <v>7.5</v>
      </c>
      <c r="T196">
        <v>7.6</v>
      </c>
      <c r="U196" s="17">
        <f t="shared" si="17"/>
        <v>7.9000000000000012</v>
      </c>
      <c r="V196" s="17">
        <f t="shared" si="18"/>
        <v>7.5496688741721858</v>
      </c>
      <c r="W196" t="s">
        <v>1199</v>
      </c>
      <c r="X196" t="s">
        <v>1175</v>
      </c>
      <c r="Z196" s="17">
        <f t="shared" si="19"/>
        <v>0.49999999999999911</v>
      </c>
      <c r="AA196" s="17">
        <f t="shared" si="19"/>
        <v>0.49753609477191318</v>
      </c>
    </row>
    <row r="197" spans="1:27" x14ac:dyDescent="0.35">
      <c r="A197" s="1" t="s">
        <v>226</v>
      </c>
      <c r="B197" t="s">
        <v>1045</v>
      </c>
      <c r="C197" t="s">
        <v>1033</v>
      </c>
      <c r="D197" t="s">
        <v>216</v>
      </c>
      <c r="E197">
        <v>11.8</v>
      </c>
      <c r="F197">
        <v>11.6</v>
      </c>
      <c r="G197">
        <v>11.5</v>
      </c>
      <c r="H197">
        <v>11.2</v>
      </c>
      <c r="I197" s="17">
        <f t="shared" si="15"/>
        <v>11.699145299145298</v>
      </c>
      <c r="J197" s="17">
        <f t="shared" si="16"/>
        <v>11.348017621145374</v>
      </c>
      <c r="K197" s="21">
        <v>44701</v>
      </c>
      <c r="L197" t="s">
        <v>1029</v>
      </c>
      <c r="O197" t="s">
        <v>450</v>
      </c>
      <c r="P197" t="s">
        <v>446</v>
      </c>
      <c r="Q197">
        <v>10.5</v>
      </c>
      <c r="R197">
        <v>10.6</v>
      </c>
      <c r="S197">
        <v>10.5</v>
      </c>
      <c r="T197">
        <v>10.9</v>
      </c>
      <c r="U197" s="17">
        <f t="shared" si="17"/>
        <v>10.549763033175356</v>
      </c>
      <c r="V197" s="17">
        <f t="shared" si="18"/>
        <v>10.696261682242991</v>
      </c>
      <c r="W197" t="s">
        <v>1199</v>
      </c>
      <c r="X197" t="s">
        <v>1175</v>
      </c>
      <c r="Y197" t="s">
        <v>1176</v>
      </c>
      <c r="Z197" s="17">
        <f t="shared" si="19"/>
        <v>1.1493822659699422</v>
      </c>
      <c r="AA197" s="17">
        <f t="shared" si="19"/>
        <v>0.65175593890238304</v>
      </c>
    </row>
    <row r="198" spans="1:27" x14ac:dyDescent="0.35">
      <c r="A198" s="1" t="s">
        <v>227</v>
      </c>
      <c r="B198" t="s">
        <v>1045</v>
      </c>
      <c r="C198" t="s">
        <v>1035</v>
      </c>
      <c r="D198" t="s">
        <v>216</v>
      </c>
      <c r="E198">
        <v>7.7</v>
      </c>
      <c r="F198">
        <v>8</v>
      </c>
      <c r="G198">
        <v>8</v>
      </c>
      <c r="H198">
        <v>8</v>
      </c>
      <c r="I198" s="17">
        <f t="shared" si="15"/>
        <v>7.8471337579617835</v>
      </c>
      <c r="J198" s="17">
        <f t="shared" si="16"/>
        <v>8</v>
      </c>
      <c r="K198" s="21">
        <v>44701</v>
      </c>
      <c r="L198" t="s">
        <v>1029</v>
      </c>
      <c r="M198" t="s">
        <v>1034</v>
      </c>
      <c r="O198" t="s">
        <v>446</v>
      </c>
      <c r="P198" t="s">
        <v>464</v>
      </c>
      <c r="Q198">
        <v>7.6</v>
      </c>
      <c r="R198">
        <v>7.4</v>
      </c>
      <c r="S198">
        <v>7.3</v>
      </c>
      <c r="T198">
        <v>7.1</v>
      </c>
      <c r="U198" s="17">
        <f t="shared" si="17"/>
        <v>7.4986666666666677</v>
      </c>
      <c r="V198" s="17">
        <f t="shared" si="18"/>
        <v>7.1986111111111102</v>
      </c>
      <c r="W198" t="s">
        <v>1199</v>
      </c>
      <c r="X198" t="s">
        <v>1175</v>
      </c>
      <c r="Z198" s="17">
        <f t="shared" si="19"/>
        <v>0.34846709129511577</v>
      </c>
      <c r="AA198" s="17">
        <f t="shared" si="19"/>
        <v>0.80138888888888982</v>
      </c>
    </row>
    <row r="199" spans="1:27" x14ac:dyDescent="0.35">
      <c r="A199" s="1" t="s">
        <v>228</v>
      </c>
      <c r="B199" t="s">
        <v>1045</v>
      </c>
      <c r="C199" t="s">
        <v>1036</v>
      </c>
      <c r="D199" t="s">
        <v>216</v>
      </c>
      <c r="E199">
        <v>8.4</v>
      </c>
      <c r="F199">
        <v>8.3000000000000007</v>
      </c>
      <c r="G199">
        <v>8.9</v>
      </c>
      <c r="H199">
        <v>8.9</v>
      </c>
      <c r="I199" s="17">
        <f t="shared" si="15"/>
        <v>8.3497005988023965</v>
      </c>
      <c r="J199" s="17">
        <f t="shared" si="16"/>
        <v>8.9</v>
      </c>
      <c r="K199" s="21">
        <v>44701</v>
      </c>
      <c r="L199" t="s">
        <v>1029</v>
      </c>
      <c r="O199" t="s">
        <v>464</v>
      </c>
      <c r="P199" t="s">
        <v>443</v>
      </c>
      <c r="Q199">
        <v>8.1999999999999993</v>
      </c>
      <c r="R199">
        <v>7.9</v>
      </c>
      <c r="S199">
        <v>8.9</v>
      </c>
      <c r="T199">
        <v>8.5</v>
      </c>
      <c r="U199" s="17">
        <f t="shared" si="17"/>
        <v>8.047204968944099</v>
      </c>
      <c r="V199" s="17">
        <f t="shared" si="18"/>
        <v>8.6954022988505741</v>
      </c>
      <c r="W199" t="s">
        <v>1199</v>
      </c>
      <c r="X199" t="s">
        <v>1175</v>
      </c>
      <c r="Z199" s="17">
        <f t="shared" si="19"/>
        <v>0.30249562985829748</v>
      </c>
      <c r="AA199" s="17">
        <f t="shared" si="19"/>
        <v>0.20459770114942621</v>
      </c>
    </row>
    <row r="200" spans="1:27" x14ac:dyDescent="0.35">
      <c r="A200" s="1" t="s">
        <v>229</v>
      </c>
      <c r="B200" t="s">
        <v>1045</v>
      </c>
      <c r="C200" t="s">
        <v>1037</v>
      </c>
      <c r="D200" t="s">
        <v>216</v>
      </c>
      <c r="E200">
        <v>10.5</v>
      </c>
      <c r="F200">
        <v>10.3</v>
      </c>
      <c r="G200">
        <v>10.4</v>
      </c>
      <c r="H200">
        <v>10.1</v>
      </c>
      <c r="I200" s="17">
        <f t="shared" si="15"/>
        <v>10.399038461538462</v>
      </c>
      <c r="J200" s="17">
        <f t="shared" si="16"/>
        <v>10.247804878048781</v>
      </c>
      <c r="K200" s="21">
        <v>44701</v>
      </c>
      <c r="L200" t="s">
        <v>1029</v>
      </c>
      <c r="M200" t="s">
        <v>1034</v>
      </c>
      <c r="O200" t="s">
        <v>450</v>
      </c>
      <c r="P200" t="s">
        <v>450</v>
      </c>
      <c r="Q200">
        <v>9.9</v>
      </c>
      <c r="R200">
        <v>10</v>
      </c>
      <c r="S200">
        <v>9.9</v>
      </c>
      <c r="T200">
        <v>10.1</v>
      </c>
      <c r="U200" s="17">
        <f t="shared" si="17"/>
        <v>9.9497487437185921</v>
      </c>
      <c r="V200" s="17">
        <f t="shared" si="18"/>
        <v>9.9989999999999988</v>
      </c>
      <c r="W200" t="s">
        <v>1199</v>
      </c>
      <c r="X200" t="s">
        <v>1175</v>
      </c>
      <c r="Z200" s="17">
        <f t="shared" si="19"/>
        <v>0.44928971781986959</v>
      </c>
      <c r="AA200" s="17">
        <f t="shared" si="19"/>
        <v>0.24880487804878193</v>
      </c>
    </row>
    <row r="201" spans="1:27" x14ac:dyDescent="0.35">
      <c r="A201" s="1" t="s">
        <v>230</v>
      </c>
      <c r="B201" t="s">
        <v>1045</v>
      </c>
      <c r="C201" t="s">
        <v>1038</v>
      </c>
      <c r="D201" t="s">
        <v>216</v>
      </c>
      <c r="E201">
        <v>8</v>
      </c>
      <c r="F201">
        <v>8.1</v>
      </c>
      <c r="G201">
        <v>8.6999999999999993</v>
      </c>
      <c r="H201">
        <v>8.6</v>
      </c>
      <c r="I201" s="17">
        <f t="shared" si="15"/>
        <v>8.0496894409937898</v>
      </c>
      <c r="J201" s="17">
        <f t="shared" si="16"/>
        <v>8.6497109826589593</v>
      </c>
      <c r="K201" s="21">
        <v>44701</v>
      </c>
      <c r="L201" t="s">
        <v>1029</v>
      </c>
      <c r="M201" t="s">
        <v>1034</v>
      </c>
      <c r="O201" t="s">
        <v>446</v>
      </c>
      <c r="P201" t="s">
        <v>446</v>
      </c>
      <c r="Q201">
        <v>8.1</v>
      </c>
      <c r="R201">
        <v>8</v>
      </c>
      <c r="S201">
        <v>8.3000000000000007</v>
      </c>
      <c r="T201">
        <v>8</v>
      </c>
      <c r="U201" s="17">
        <f t="shared" si="17"/>
        <v>8.0496894409937898</v>
      </c>
      <c r="V201" s="17">
        <f t="shared" si="18"/>
        <v>8.1472392638036801</v>
      </c>
      <c r="W201" t="s">
        <v>1199</v>
      </c>
      <c r="X201" t="s">
        <v>1175</v>
      </c>
      <c r="Z201" s="17">
        <f t="shared" si="19"/>
        <v>0</v>
      </c>
      <c r="AA201" s="17">
        <f t="shared" si="19"/>
        <v>0.50247171885527919</v>
      </c>
    </row>
    <row r="202" spans="1:27" x14ac:dyDescent="0.35">
      <c r="A202" s="1" t="s">
        <v>231</v>
      </c>
      <c r="B202" t="s">
        <v>1045</v>
      </c>
      <c r="C202" t="s">
        <v>1039</v>
      </c>
      <c r="D202" t="s">
        <v>216</v>
      </c>
      <c r="E202">
        <v>11.7</v>
      </c>
      <c r="F202">
        <v>11.3</v>
      </c>
      <c r="G202">
        <v>11.4</v>
      </c>
      <c r="H202">
        <v>11.1</v>
      </c>
      <c r="I202" s="17">
        <f t="shared" si="15"/>
        <v>11.496521739130435</v>
      </c>
      <c r="J202" s="17">
        <f t="shared" si="16"/>
        <v>11.247999999999999</v>
      </c>
      <c r="K202" s="21">
        <v>44701</v>
      </c>
      <c r="L202" t="s">
        <v>1029</v>
      </c>
      <c r="O202" t="s">
        <v>464</v>
      </c>
      <c r="P202" t="s">
        <v>446</v>
      </c>
      <c r="Q202">
        <v>10.3</v>
      </c>
      <c r="R202">
        <v>10.4</v>
      </c>
      <c r="S202">
        <v>10.5</v>
      </c>
      <c r="T202">
        <v>10.5</v>
      </c>
      <c r="U202" s="17">
        <f t="shared" si="17"/>
        <v>10.349758454106279</v>
      </c>
      <c r="V202" s="17">
        <f t="shared" si="18"/>
        <v>10.5</v>
      </c>
      <c r="W202" t="s">
        <v>1199</v>
      </c>
      <c r="X202" t="s">
        <v>1175</v>
      </c>
      <c r="Z202" s="17">
        <f t="shared" si="19"/>
        <v>1.1467632850241554</v>
      </c>
      <c r="AA202" s="17">
        <f t="shared" si="19"/>
        <v>0.74799999999999933</v>
      </c>
    </row>
    <row r="203" spans="1:27" x14ac:dyDescent="0.35">
      <c r="A203" s="1" t="s">
        <v>217</v>
      </c>
      <c r="B203" t="s">
        <v>1045</v>
      </c>
      <c r="C203" t="s">
        <v>1040</v>
      </c>
      <c r="D203" t="s">
        <v>216</v>
      </c>
      <c r="E203">
        <v>8.6</v>
      </c>
      <c r="F203">
        <v>8.5</v>
      </c>
      <c r="G203">
        <v>9.1999999999999993</v>
      </c>
      <c r="H203">
        <v>8.9</v>
      </c>
      <c r="I203" s="17">
        <f t="shared" si="15"/>
        <v>8.5497076023391809</v>
      </c>
      <c r="J203" s="17">
        <f t="shared" si="16"/>
        <v>9.0475138121546959</v>
      </c>
      <c r="K203" s="21">
        <v>44701</v>
      </c>
      <c r="L203" t="s">
        <v>1029</v>
      </c>
      <c r="M203" t="s">
        <v>1034</v>
      </c>
      <c r="O203" t="s">
        <v>464</v>
      </c>
      <c r="P203" t="s">
        <v>464</v>
      </c>
      <c r="Q203">
        <v>8.1</v>
      </c>
      <c r="R203">
        <v>8</v>
      </c>
      <c r="S203">
        <v>8.6</v>
      </c>
      <c r="T203">
        <v>8.5</v>
      </c>
      <c r="U203" s="17">
        <f t="shared" si="17"/>
        <v>8.0496894409937898</v>
      </c>
      <c r="V203" s="17">
        <f t="shared" si="18"/>
        <v>8.5497076023391809</v>
      </c>
      <c r="W203" t="s">
        <v>1199</v>
      </c>
      <c r="X203" t="s">
        <v>1175</v>
      </c>
      <c r="Z203" s="17">
        <f t="shared" si="19"/>
        <v>0.50001816134539112</v>
      </c>
      <c r="AA203" s="17">
        <f t="shared" si="19"/>
        <v>0.49780620981551493</v>
      </c>
    </row>
    <row r="204" spans="1:27" x14ac:dyDescent="0.35">
      <c r="A204" s="1" t="s">
        <v>218</v>
      </c>
      <c r="B204" t="s">
        <v>1045</v>
      </c>
      <c r="C204" t="s">
        <v>1041</v>
      </c>
      <c r="D204" t="s">
        <v>216</v>
      </c>
      <c r="E204">
        <v>7.5</v>
      </c>
      <c r="F204">
        <v>7.4</v>
      </c>
      <c r="G204">
        <v>8</v>
      </c>
      <c r="H204">
        <v>7.8</v>
      </c>
      <c r="I204" s="17">
        <f t="shared" si="15"/>
        <v>7.4496644295302019</v>
      </c>
      <c r="J204" s="17">
        <f t="shared" si="16"/>
        <v>7.8987341772151902</v>
      </c>
      <c r="K204" s="21">
        <v>44701</v>
      </c>
      <c r="L204" t="s">
        <v>1029</v>
      </c>
      <c r="O204" t="s">
        <v>443</v>
      </c>
      <c r="P204" t="s">
        <v>446</v>
      </c>
      <c r="Q204">
        <v>5.2</v>
      </c>
      <c r="R204">
        <v>4.8</v>
      </c>
      <c r="S204">
        <v>5.0999999999999996</v>
      </c>
      <c r="T204">
        <v>5</v>
      </c>
      <c r="U204" s="17">
        <f t="shared" si="17"/>
        <v>4.992</v>
      </c>
      <c r="V204" s="17">
        <f t="shared" si="18"/>
        <v>5.0495049504950487</v>
      </c>
      <c r="W204" t="s">
        <v>1199</v>
      </c>
      <c r="X204" t="s">
        <v>1175</v>
      </c>
      <c r="Z204" s="17">
        <f t="shared" si="19"/>
        <v>2.4576644295302019</v>
      </c>
      <c r="AA204" s="17">
        <f t="shared" si="19"/>
        <v>2.8492292267201416</v>
      </c>
    </row>
    <row r="205" spans="1:27" x14ac:dyDescent="0.35">
      <c r="A205" s="1" t="s">
        <v>219</v>
      </c>
      <c r="B205" t="s">
        <v>1045</v>
      </c>
      <c r="C205" t="s">
        <v>1043</v>
      </c>
      <c r="D205" t="s">
        <v>216</v>
      </c>
      <c r="E205">
        <v>9.5</v>
      </c>
      <c r="F205">
        <v>9.6999999999999993</v>
      </c>
      <c r="G205">
        <v>9.5</v>
      </c>
      <c r="H205">
        <v>9.6999999999999993</v>
      </c>
      <c r="I205" s="17">
        <f t="shared" si="15"/>
        <v>9.5989583333333321</v>
      </c>
      <c r="J205" s="17">
        <f t="shared" si="16"/>
        <v>9.5989583333333321</v>
      </c>
      <c r="K205" s="21">
        <v>44701</v>
      </c>
      <c r="L205" t="s">
        <v>1029</v>
      </c>
      <c r="M205" t="s">
        <v>1034</v>
      </c>
      <c r="O205" t="s">
        <v>443</v>
      </c>
      <c r="P205" t="s">
        <v>446</v>
      </c>
      <c r="Q205">
        <v>8.1999999999999993</v>
      </c>
      <c r="R205">
        <v>7.9</v>
      </c>
      <c r="S205">
        <v>8.1</v>
      </c>
      <c r="T205">
        <v>8.1</v>
      </c>
      <c r="U205" s="17">
        <f t="shared" si="17"/>
        <v>8.047204968944099</v>
      </c>
      <c r="V205" s="17">
        <f t="shared" si="18"/>
        <v>8.1</v>
      </c>
      <c r="W205" t="s">
        <v>1199</v>
      </c>
      <c r="X205" t="s">
        <v>1175</v>
      </c>
      <c r="Z205" s="17">
        <f t="shared" si="19"/>
        <v>1.5517533643892332</v>
      </c>
      <c r="AA205" s="17">
        <f t="shared" si="19"/>
        <v>1.4989583333333325</v>
      </c>
    </row>
    <row r="206" spans="1:27" s="23" customFormat="1" x14ac:dyDescent="0.35">
      <c r="A206" s="22" t="s">
        <v>220</v>
      </c>
      <c r="B206" s="23" t="s">
        <v>1045</v>
      </c>
      <c r="C206" s="23" t="s">
        <v>1045</v>
      </c>
      <c r="D206" s="23" t="s">
        <v>216</v>
      </c>
      <c r="E206" s="23">
        <v>5.8</v>
      </c>
      <c r="F206" s="23">
        <v>5.9</v>
      </c>
      <c r="G206" s="23">
        <v>6.5</v>
      </c>
      <c r="H206" s="23">
        <v>6.2</v>
      </c>
      <c r="I206" s="24">
        <f t="shared" si="15"/>
        <v>5.8495726495726492</v>
      </c>
      <c r="J206" s="24">
        <f t="shared" si="16"/>
        <v>6.3464566929133861</v>
      </c>
      <c r="K206" s="25">
        <v>44701</v>
      </c>
      <c r="L206" s="23" t="s">
        <v>1029</v>
      </c>
      <c r="M206" s="23" t="s">
        <v>1031</v>
      </c>
      <c r="O206" s="23" t="s">
        <v>450</v>
      </c>
      <c r="P206" s="23" t="s">
        <v>450</v>
      </c>
      <c r="Q206" s="23">
        <v>2.9</v>
      </c>
      <c r="R206" s="23">
        <v>2.9</v>
      </c>
      <c r="S206" s="23">
        <v>3</v>
      </c>
      <c r="T206" s="23">
        <v>2.8</v>
      </c>
      <c r="U206" s="24">
        <f t="shared" si="17"/>
        <v>2.9</v>
      </c>
      <c r="V206" s="24">
        <f t="shared" si="18"/>
        <v>2.896551724137931</v>
      </c>
      <c r="W206" s="23" t="s">
        <v>1199</v>
      </c>
      <c r="X206" s="23" t="s">
        <v>1175</v>
      </c>
      <c r="Y206" s="23" t="s">
        <v>1200</v>
      </c>
      <c r="Z206" s="24">
        <f t="shared" si="19"/>
        <v>2.9495726495726493</v>
      </c>
      <c r="AA206" s="24">
        <f t="shared" si="19"/>
        <v>3.449904968775455</v>
      </c>
    </row>
    <row r="207" spans="1:27" x14ac:dyDescent="0.35">
      <c r="A207" s="1" t="s">
        <v>221</v>
      </c>
      <c r="B207" t="s">
        <v>1045</v>
      </c>
      <c r="C207" t="s">
        <v>1046</v>
      </c>
      <c r="D207" t="s">
        <v>216</v>
      </c>
      <c r="E207">
        <v>8</v>
      </c>
      <c r="F207">
        <v>7.7</v>
      </c>
      <c r="G207">
        <v>7.7</v>
      </c>
      <c r="H207">
        <v>7.7</v>
      </c>
      <c r="I207" s="17">
        <f t="shared" si="15"/>
        <v>7.8471337579617835</v>
      </c>
      <c r="J207" s="17">
        <f t="shared" si="16"/>
        <v>7.7000000000000011</v>
      </c>
      <c r="K207" s="21">
        <v>44701</v>
      </c>
      <c r="L207" t="s">
        <v>1029</v>
      </c>
      <c r="M207" t="s">
        <v>1034</v>
      </c>
      <c r="O207" t="s">
        <v>450</v>
      </c>
      <c r="P207" t="s">
        <v>443</v>
      </c>
      <c r="Q207">
        <v>6.6</v>
      </c>
      <c r="R207">
        <v>6.4</v>
      </c>
      <c r="S207">
        <v>6.5</v>
      </c>
      <c r="T207">
        <v>6.3</v>
      </c>
      <c r="U207" s="17">
        <f t="shared" si="17"/>
        <v>6.4984615384615392</v>
      </c>
      <c r="V207" s="17">
        <f t="shared" si="18"/>
        <v>6.3984375</v>
      </c>
      <c r="W207" t="s">
        <v>1199</v>
      </c>
      <c r="X207" t="s">
        <v>1175</v>
      </c>
      <c r="Z207" s="17">
        <f t="shared" si="19"/>
        <v>1.3486722195002443</v>
      </c>
      <c r="AA207" s="17">
        <f t="shared" si="19"/>
        <v>1.3015625000000011</v>
      </c>
    </row>
    <row r="208" spans="1:27" x14ac:dyDescent="0.35">
      <c r="A208" s="1" t="s">
        <v>222</v>
      </c>
      <c r="B208" t="s">
        <v>1045</v>
      </c>
      <c r="C208" t="s">
        <v>1047</v>
      </c>
      <c r="D208" t="s">
        <v>216</v>
      </c>
      <c r="E208">
        <v>8.6</v>
      </c>
      <c r="F208">
        <v>8.4</v>
      </c>
      <c r="G208">
        <v>8.6999999999999993</v>
      </c>
      <c r="H208">
        <v>8.6</v>
      </c>
      <c r="I208" s="17">
        <f t="shared" si="15"/>
        <v>8.498823529411764</v>
      </c>
      <c r="J208" s="17">
        <f t="shared" si="16"/>
        <v>8.6497109826589593</v>
      </c>
      <c r="K208" s="21">
        <v>44701</v>
      </c>
      <c r="L208" t="s">
        <v>1029</v>
      </c>
      <c r="O208" t="s">
        <v>443</v>
      </c>
      <c r="P208" t="s">
        <v>464</v>
      </c>
      <c r="Q208">
        <v>7.4</v>
      </c>
      <c r="R208">
        <v>7.2</v>
      </c>
      <c r="S208">
        <v>7.4</v>
      </c>
      <c r="T208">
        <v>7.1</v>
      </c>
      <c r="U208" s="17">
        <f t="shared" si="17"/>
        <v>7.2986301369863007</v>
      </c>
      <c r="V208" s="17">
        <f t="shared" si="18"/>
        <v>7.2468965517241379</v>
      </c>
      <c r="W208" t="s">
        <v>1199</v>
      </c>
      <c r="X208" t="s">
        <v>1175</v>
      </c>
      <c r="Z208" s="17">
        <f t="shared" si="19"/>
        <v>1.2001933924254633</v>
      </c>
      <c r="AA208" s="17">
        <f t="shared" si="19"/>
        <v>1.4028144309348214</v>
      </c>
    </row>
    <row r="209" spans="1:27" x14ac:dyDescent="0.35">
      <c r="A209" s="1" t="s">
        <v>223</v>
      </c>
      <c r="B209" t="s">
        <v>1045</v>
      </c>
      <c r="C209" t="s">
        <v>1048</v>
      </c>
      <c r="D209" t="s">
        <v>216</v>
      </c>
      <c r="E209">
        <v>7.6</v>
      </c>
      <c r="F209">
        <v>7.9</v>
      </c>
      <c r="G209">
        <v>8</v>
      </c>
      <c r="H209">
        <v>7.8</v>
      </c>
      <c r="I209" s="17">
        <f t="shared" si="15"/>
        <v>7.7470967741935493</v>
      </c>
      <c r="J209" s="17">
        <f t="shared" si="16"/>
        <v>7.8987341772151902</v>
      </c>
      <c r="K209" s="21">
        <v>44701</v>
      </c>
      <c r="L209" t="s">
        <v>1029</v>
      </c>
      <c r="M209" t="s">
        <v>1034</v>
      </c>
      <c r="O209" t="s">
        <v>443</v>
      </c>
      <c r="P209" t="s">
        <v>443</v>
      </c>
      <c r="Q209">
        <v>7</v>
      </c>
      <c r="R209">
        <v>7.1</v>
      </c>
      <c r="S209">
        <v>7.5</v>
      </c>
      <c r="T209">
        <v>7</v>
      </c>
      <c r="U209" s="17">
        <f t="shared" si="17"/>
        <v>7.0496453900709231</v>
      </c>
      <c r="V209" s="17">
        <f t="shared" si="18"/>
        <v>7.2413793103448274</v>
      </c>
      <c r="W209" t="s">
        <v>1199</v>
      </c>
      <c r="X209" t="s">
        <v>1175</v>
      </c>
      <c r="Y209" t="s">
        <v>1176</v>
      </c>
      <c r="Z209" s="17">
        <f t="shared" si="19"/>
        <v>0.69745138412262619</v>
      </c>
      <c r="AA209" s="17">
        <f t="shared" si="19"/>
        <v>0.65735486687036282</v>
      </c>
    </row>
    <row r="210" spans="1:27" x14ac:dyDescent="0.35">
      <c r="A210" s="1" t="s">
        <v>232</v>
      </c>
      <c r="B210" t="s">
        <v>1046</v>
      </c>
      <c r="C210" t="s">
        <v>1028</v>
      </c>
      <c r="D210" t="s">
        <v>233</v>
      </c>
      <c r="E210">
        <v>12.5</v>
      </c>
      <c r="F210">
        <v>12.6</v>
      </c>
      <c r="G210">
        <v>12.4</v>
      </c>
      <c r="H210">
        <v>12.4</v>
      </c>
      <c r="I210" s="17">
        <f t="shared" si="15"/>
        <v>12.549800796812749</v>
      </c>
      <c r="J210" s="17">
        <f t="shared" si="16"/>
        <v>12.4</v>
      </c>
      <c r="K210" s="21">
        <v>44701</v>
      </c>
      <c r="L210" t="s">
        <v>1029</v>
      </c>
      <c r="O210" t="s">
        <v>446</v>
      </c>
      <c r="P210" t="s">
        <v>446</v>
      </c>
      <c r="Q210">
        <v>12</v>
      </c>
      <c r="R210">
        <v>12</v>
      </c>
      <c r="S210">
        <v>12</v>
      </c>
      <c r="T210">
        <v>12.1</v>
      </c>
      <c r="U210" s="17">
        <f t="shared" si="17"/>
        <v>12</v>
      </c>
      <c r="V210" s="17">
        <f t="shared" si="18"/>
        <v>12.049792531120334</v>
      </c>
      <c r="W210" s="2">
        <v>44837</v>
      </c>
      <c r="X210" t="s">
        <v>1201</v>
      </c>
      <c r="Z210" s="17">
        <f t="shared" si="19"/>
        <v>0.54980079681274852</v>
      </c>
      <c r="AA210" s="17">
        <f t="shared" si="19"/>
        <v>0.35020746887966681</v>
      </c>
    </row>
    <row r="211" spans="1:27" x14ac:dyDescent="0.35">
      <c r="A211" s="1" t="s">
        <v>241</v>
      </c>
      <c r="B211" t="s">
        <v>1046</v>
      </c>
      <c r="C211" t="s">
        <v>1030</v>
      </c>
      <c r="D211" t="s">
        <v>233</v>
      </c>
      <c r="E211">
        <v>12.6</v>
      </c>
      <c r="F211">
        <v>12.4</v>
      </c>
      <c r="G211">
        <v>12.5</v>
      </c>
      <c r="H211">
        <v>12.4</v>
      </c>
      <c r="I211" s="17">
        <f t="shared" si="15"/>
        <v>12.499200000000002</v>
      </c>
      <c r="J211" s="17">
        <f t="shared" si="16"/>
        <v>12.449799196787149</v>
      </c>
      <c r="K211" s="21">
        <v>44701</v>
      </c>
      <c r="L211" t="s">
        <v>1029</v>
      </c>
      <c r="O211" t="s">
        <v>443</v>
      </c>
      <c r="P211" t="s">
        <v>443</v>
      </c>
      <c r="Q211">
        <v>12</v>
      </c>
      <c r="R211">
        <v>12</v>
      </c>
      <c r="S211">
        <v>12.3</v>
      </c>
      <c r="T211">
        <v>12.1</v>
      </c>
      <c r="U211" s="17">
        <f t="shared" si="17"/>
        <v>12</v>
      </c>
      <c r="V211" s="17">
        <f t="shared" si="18"/>
        <v>12.199180327868852</v>
      </c>
      <c r="W211" s="2">
        <v>44837</v>
      </c>
      <c r="X211" t="s">
        <v>1201</v>
      </c>
      <c r="Z211" s="17">
        <f t="shared" si="19"/>
        <v>0.49920000000000186</v>
      </c>
      <c r="AA211" s="17">
        <f t="shared" si="19"/>
        <v>0.25061886891829666</v>
      </c>
    </row>
    <row r="212" spans="1:27" x14ac:dyDescent="0.35">
      <c r="A212" s="1" t="s">
        <v>242</v>
      </c>
      <c r="B212" t="s">
        <v>1046</v>
      </c>
      <c r="C212" t="s">
        <v>1032</v>
      </c>
      <c r="D212" t="s">
        <v>233</v>
      </c>
      <c r="E212">
        <v>9.1999999999999993</v>
      </c>
      <c r="F212">
        <v>9.3000000000000007</v>
      </c>
      <c r="G212">
        <v>9.3000000000000007</v>
      </c>
      <c r="H212">
        <v>9.4</v>
      </c>
      <c r="I212" s="17">
        <f t="shared" si="15"/>
        <v>9.2497297297297294</v>
      </c>
      <c r="J212" s="17">
        <f t="shared" si="16"/>
        <v>9.3497326203208555</v>
      </c>
      <c r="K212" s="21">
        <v>44701</v>
      </c>
      <c r="L212" t="s">
        <v>1029</v>
      </c>
      <c r="O212" t="s">
        <v>450</v>
      </c>
      <c r="P212" t="s">
        <v>450</v>
      </c>
      <c r="Q212">
        <v>8.3000000000000007</v>
      </c>
      <c r="R212">
        <v>8</v>
      </c>
      <c r="S212">
        <v>8.4</v>
      </c>
      <c r="T212">
        <v>8</v>
      </c>
      <c r="U212" s="17">
        <f t="shared" si="17"/>
        <v>8.1472392638036801</v>
      </c>
      <c r="V212" s="17">
        <f t="shared" si="18"/>
        <v>8.1951219512195124</v>
      </c>
      <c r="W212" s="2">
        <v>44837</v>
      </c>
      <c r="X212" t="s">
        <v>1201</v>
      </c>
      <c r="Z212" s="17">
        <f t="shared" si="19"/>
        <v>1.1024904659260493</v>
      </c>
      <c r="AA212" s="17">
        <f t="shared" si="19"/>
        <v>1.1546106691013431</v>
      </c>
    </row>
    <row r="213" spans="1:27" x14ac:dyDescent="0.35">
      <c r="A213" s="1" t="s">
        <v>243</v>
      </c>
      <c r="B213" t="s">
        <v>1046</v>
      </c>
      <c r="C213" t="s">
        <v>1033</v>
      </c>
      <c r="D213" t="s">
        <v>233</v>
      </c>
      <c r="E213">
        <v>6</v>
      </c>
      <c r="F213">
        <v>5.9</v>
      </c>
      <c r="G213">
        <v>5.3</v>
      </c>
      <c r="H213">
        <v>5.6</v>
      </c>
      <c r="I213" s="17">
        <f t="shared" si="15"/>
        <v>5.9495798319327742</v>
      </c>
      <c r="J213" s="17">
        <f t="shared" si="16"/>
        <v>5.4458715596330274</v>
      </c>
      <c r="K213" s="21">
        <v>44701</v>
      </c>
      <c r="L213" t="s">
        <v>1029</v>
      </c>
      <c r="O213" t="s">
        <v>450</v>
      </c>
      <c r="P213" t="s">
        <v>450</v>
      </c>
      <c r="Q213">
        <v>4.2</v>
      </c>
      <c r="R213">
        <v>4.0999999999999996</v>
      </c>
      <c r="S213">
        <v>4.3</v>
      </c>
      <c r="T213">
        <v>4.2</v>
      </c>
      <c r="U213" s="17">
        <f t="shared" si="17"/>
        <v>4.1493975903614455</v>
      </c>
      <c r="V213" s="17">
        <f t="shared" si="18"/>
        <v>4.249411764705882</v>
      </c>
      <c r="W213" s="2">
        <v>44837</v>
      </c>
      <c r="X213" t="s">
        <v>1201</v>
      </c>
      <c r="Z213" s="17">
        <f t="shared" si="19"/>
        <v>1.8001822415713287</v>
      </c>
      <c r="AA213" s="17">
        <f t="shared" si="19"/>
        <v>1.1964597949271454</v>
      </c>
    </row>
    <row r="214" spans="1:27" x14ac:dyDescent="0.35">
      <c r="A214" s="1" t="s">
        <v>244</v>
      </c>
      <c r="B214" t="s">
        <v>1046</v>
      </c>
      <c r="C214" t="s">
        <v>1035</v>
      </c>
      <c r="D214" t="s">
        <v>233</v>
      </c>
      <c r="E214">
        <v>11.9</v>
      </c>
      <c r="F214">
        <v>11.8</v>
      </c>
      <c r="G214">
        <v>12</v>
      </c>
      <c r="H214">
        <v>12</v>
      </c>
      <c r="I214" s="17">
        <f t="shared" si="15"/>
        <v>11.849789029535867</v>
      </c>
      <c r="J214" s="17">
        <f t="shared" si="16"/>
        <v>12</v>
      </c>
      <c r="K214" s="21">
        <v>44701</v>
      </c>
      <c r="L214" t="s">
        <v>1029</v>
      </c>
      <c r="O214" t="s">
        <v>446</v>
      </c>
      <c r="P214" t="s">
        <v>446</v>
      </c>
      <c r="Q214">
        <v>11.5</v>
      </c>
      <c r="R214">
        <v>11.5</v>
      </c>
      <c r="S214">
        <v>11.5</v>
      </c>
      <c r="T214">
        <v>11.5</v>
      </c>
      <c r="U214" s="17">
        <f t="shared" si="17"/>
        <v>11.5</v>
      </c>
      <c r="V214" s="17">
        <f t="shared" si="18"/>
        <v>11.5</v>
      </c>
      <c r="W214" s="2">
        <v>44837</v>
      </c>
      <c r="X214" t="s">
        <v>1201</v>
      </c>
      <c r="Z214" s="17">
        <f t="shared" si="19"/>
        <v>0.34978902953586655</v>
      </c>
      <c r="AA214" s="17">
        <f t="shared" si="19"/>
        <v>0.5</v>
      </c>
    </row>
    <row r="215" spans="1:27" x14ac:dyDescent="0.35">
      <c r="A215" s="1" t="s">
        <v>245</v>
      </c>
      <c r="B215" t="s">
        <v>1046</v>
      </c>
      <c r="C215" t="s">
        <v>1036</v>
      </c>
      <c r="D215" t="s">
        <v>233</v>
      </c>
      <c r="E215">
        <v>11</v>
      </c>
      <c r="F215">
        <v>11.1</v>
      </c>
      <c r="G215">
        <v>10.7</v>
      </c>
      <c r="H215">
        <v>10.8</v>
      </c>
      <c r="I215" s="17">
        <f t="shared" si="15"/>
        <v>11.049773755656108</v>
      </c>
      <c r="J215" s="17">
        <f t="shared" si="16"/>
        <v>10.749767441860465</v>
      </c>
      <c r="K215" s="21">
        <v>44701</v>
      </c>
      <c r="L215" t="s">
        <v>1029</v>
      </c>
      <c r="O215" t="s">
        <v>446</v>
      </c>
      <c r="P215" t="s">
        <v>446</v>
      </c>
      <c r="Q215">
        <v>10.4</v>
      </c>
      <c r="R215">
        <v>10.5</v>
      </c>
      <c r="S215">
        <v>10.3</v>
      </c>
      <c r="T215">
        <v>10.5</v>
      </c>
      <c r="U215" s="17">
        <f t="shared" si="17"/>
        <v>10.44976076555024</v>
      </c>
      <c r="V215" s="17">
        <f t="shared" si="18"/>
        <v>10.399038461538462</v>
      </c>
      <c r="W215" s="2">
        <v>44837</v>
      </c>
      <c r="X215" t="s">
        <v>1201</v>
      </c>
      <c r="Z215" s="17">
        <f t="shared" si="19"/>
        <v>0.60001299010586884</v>
      </c>
      <c r="AA215" s="17">
        <f t="shared" si="19"/>
        <v>0.35072898032200328</v>
      </c>
    </row>
    <row r="216" spans="1:27" x14ac:dyDescent="0.35">
      <c r="A216" s="1" t="s">
        <v>246</v>
      </c>
      <c r="B216" t="s">
        <v>1046</v>
      </c>
      <c r="C216" t="s">
        <v>1037</v>
      </c>
      <c r="D216" t="s">
        <v>233</v>
      </c>
      <c r="E216">
        <v>9.3000000000000007</v>
      </c>
      <c r="F216">
        <v>9.1</v>
      </c>
      <c r="G216">
        <v>9.6999999999999993</v>
      </c>
      <c r="H216">
        <v>9.3000000000000007</v>
      </c>
      <c r="I216" s="17">
        <f t="shared" si="15"/>
        <v>9.198913043478262</v>
      </c>
      <c r="J216" s="17">
        <f t="shared" si="16"/>
        <v>9.4957894736842121</v>
      </c>
      <c r="K216" s="21">
        <v>44701</v>
      </c>
      <c r="L216" t="s">
        <v>1029</v>
      </c>
      <c r="M216" t="s">
        <v>1034</v>
      </c>
      <c r="O216" t="s">
        <v>446</v>
      </c>
      <c r="P216" t="s">
        <v>443</v>
      </c>
      <c r="Q216">
        <v>9.1999999999999993</v>
      </c>
      <c r="R216">
        <v>9.5</v>
      </c>
      <c r="S216">
        <v>9.5</v>
      </c>
      <c r="T216">
        <v>9.6</v>
      </c>
      <c r="U216" s="17">
        <f t="shared" si="17"/>
        <v>9.3475935828877006</v>
      </c>
      <c r="V216" s="17">
        <f t="shared" si="18"/>
        <v>9.5497382198952874</v>
      </c>
      <c r="W216" s="2">
        <v>44837</v>
      </c>
      <c r="X216" t="s">
        <v>1201</v>
      </c>
      <c r="Z216" s="17">
        <f t="shared" si="19"/>
        <v>-0.14868053940943859</v>
      </c>
      <c r="AA216" s="17">
        <f t="shared" si="19"/>
        <v>-5.394874621107526E-2</v>
      </c>
    </row>
    <row r="217" spans="1:27" x14ac:dyDescent="0.35">
      <c r="A217" s="1" t="s">
        <v>247</v>
      </c>
      <c r="B217" t="s">
        <v>1046</v>
      </c>
      <c r="C217" t="s">
        <v>1038</v>
      </c>
      <c r="D217" t="s">
        <v>233</v>
      </c>
      <c r="E217">
        <v>7.6</v>
      </c>
      <c r="F217">
        <v>7.7</v>
      </c>
      <c r="G217">
        <v>7.5</v>
      </c>
      <c r="H217">
        <v>7.5</v>
      </c>
      <c r="I217" s="17">
        <f t="shared" si="15"/>
        <v>7.6496732026143786</v>
      </c>
      <c r="J217" s="17">
        <f t="shared" si="16"/>
        <v>7.5</v>
      </c>
      <c r="K217" s="21">
        <v>44701</v>
      </c>
      <c r="L217" t="s">
        <v>1029</v>
      </c>
      <c r="O217" t="s">
        <v>446</v>
      </c>
      <c r="P217" t="s">
        <v>446</v>
      </c>
      <c r="Q217">
        <v>7</v>
      </c>
      <c r="R217">
        <v>7</v>
      </c>
      <c r="S217">
        <v>7.2</v>
      </c>
      <c r="T217">
        <v>7</v>
      </c>
      <c r="U217" s="17">
        <f t="shared" si="17"/>
        <v>7</v>
      </c>
      <c r="V217" s="17">
        <f t="shared" si="18"/>
        <v>7.098591549295775</v>
      </c>
      <c r="W217" s="2">
        <v>44837</v>
      </c>
      <c r="X217" t="s">
        <v>1201</v>
      </c>
      <c r="Z217" s="17">
        <f t="shared" si="19"/>
        <v>0.64967320261437855</v>
      </c>
      <c r="AA217" s="17">
        <f t="shared" si="19"/>
        <v>0.40140845070422504</v>
      </c>
    </row>
    <row r="218" spans="1:27" x14ac:dyDescent="0.35">
      <c r="A218" s="1" t="s">
        <v>248</v>
      </c>
      <c r="B218" t="s">
        <v>1046</v>
      </c>
      <c r="C218" t="s">
        <v>1039</v>
      </c>
      <c r="D218" t="s">
        <v>233</v>
      </c>
      <c r="E218">
        <v>8.5</v>
      </c>
      <c r="F218">
        <v>8.3000000000000007</v>
      </c>
      <c r="G218">
        <v>8.3000000000000007</v>
      </c>
      <c r="H218">
        <v>8.1999999999999993</v>
      </c>
      <c r="I218" s="17">
        <f t="shared" si="15"/>
        <v>8.3988095238095255</v>
      </c>
      <c r="J218" s="17">
        <f t="shared" si="16"/>
        <v>8.24969696969697</v>
      </c>
      <c r="K218" s="21">
        <v>44701</v>
      </c>
      <c r="L218" t="s">
        <v>1029</v>
      </c>
      <c r="O218" t="s">
        <v>446</v>
      </c>
      <c r="P218" t="s">
        <v>443</v>
      </c>
      <c r="Q218">
        <v>7.8</v>
      </c>
      <c r="R218">
        <v>7.9</v>
      </c>
      <c r="S218">
        <v>8.1999999999999993</v>
      </c>
      <c r="T218">
        <v>7.9</v>
      </c>
      <c r="U218" s="17">
        <f t="shared" si="17"/>
        <v>7.8496815286624209</v>
      </c>
      <c r="V218" s="17">
        <f t="shared" si="18"/>
        <v>8.047204968944099</v>
      </c>
      <c r="W218" s="2">
        <v>44837</v>
      </c>
      <c r="X218" t="s">
        <v>1201</v>
      </c>
      <c r="Z218" s="17">
        <f t="shared" si="19"/>
        <v>0.54912799514710464</v>
      </c>
      <c r="AA218" s="17">
        <f t="shared" si="19"/>
        <v>0.20249200075287099</v>
      </c>
    </row>
    <row r="219" spans="1:27" x14ac:dyDescent="0.35">
      <c r="A219" s="1" t="s">
        <v>234</v>
      </c>
      <c r="B219" t="s">
        <v>1046</v>
      </c>
      <c r="C219" t="s">
        <v>1040</v>
      </c>
      <c r="D219" t="s">
        <v>233</v>
      </c>
      <c r="E219">
        <v>8.3000000000000007</v>
      </c>
      <c r="F219">
        <v>8.4</v>
      </c>
      <c r="G219">
        <v>8.8000000000000007</v>
      </c>
      <c r="H219">
        <v>8.6</v>
      </c>
      <c r="I219" s="17">
        <f t="shared" si="15"/>
        <v>8.3497005988023965</v>
      </c>
      <c r="J219" s="17">
        <f t="shared" si="16"/>
        <v>8.6988505747126439</v>
      </c>
      <c r="K219" s="21">
        <v>44701</v>
      </c>
      <c r="L219" t="s">
        <v>1029</v>
      </c>
      <c r="O219" t="s">
        <v>450</v>
      </c>
      <c r="P219" t="s">
        <v>450</v>
      </c>
      <c r="Q219">
        <v>7.6</v>
      </c>
      <c r="R219">
        <v>8</v>
      </c>
      <c r="S219">
        <v>7.6</v>
      </c>
      <c r="T219">
        <v>7.6</v>
      </c>
      <c r="U219" s="17">
        <f t="shared" si="17"/>
        <v>7.7948717948717956</v>
      </c>
      <c r="V219" s="17">
        <f t="shared" si="18"/>
        <v>7.6000000000000005</v>
      </c>
      <c r="W219" s="2">
        <v>44837</v>
      </c>
      <c r="X219" t="s">
        <v>1201</v>
      </c>
      <c r="Z219" s="17">
        <f t="shared" si="19"/>
        <v>0.55482880393060086</v>
      </c>
      <c r="AA219" s="17">
        <f t="shared" si="19"/>
        <v>1.0988505747126434</v>
      </c>
    </row>
    <row r="220" spans="1:27" x14ac:dyDescent="0.35">
      <c r="A220" s="1" t="s">
        <v>235</v>
      </c>
      <c r="B220" t="s">
        <v>1046</v>
      </c>
      <c r="C220" t="s">
        <v>1041</v>
      </c>
      <c r="D220" t="s">
        <v>233</v>
      </c>
      <c r="E220">
        <v>8.5</v>
      </c>
      <c r="F220">
        <v>8.5</v>
      </c>
      <c r="G220">
        <v>8.8000000000000007</v>
      </c>
      <c r="H220">
        <v>8.9</v>
      </c>
      <c r="I220" s="17">
        <f t="shared" si="15"/>
        <v>8.5</v>
      </c>
      <c r="J220" s="17">
        <f t="shared" si="16"/>
        <v>8.8497175141242934</v>
      </c>
      <c r="K220" s="21">
        <v>44701</v>
      </c>
      <c r="L220" t="s">
        <v>1029</v>
      </c>
      <c r="O220" t="s">
        <v>446</v>
      </c>
      <c r="P220" t="s">
        <v>486</v>
      </c>
      <c r="Q220">
        <v>8.5</v>
      </c>
      <c r="R220">
        <v>8.6</v>
      </c>
      <c r="S220">
        <v>8.4</v>
      </c>
      <c r="T220">
        <v>8.3000000000000007</v>
      </c>
      <c r="U220" s="17">
        <f t="shared" si="17"/>
        <v>8.5497076023391809</v>
      </c>
      <c r="V220" s="17">
        <f t="shared" si="18"/>
        <v>8.3497005988023965</v>
      </c>
      <c r="W220" s="2">
        <v>44837</v>
      </c>
      <c r="X220" t="s">
        <v>1201</v>
      </c>
      <c r="Z220" s="17">
        <f t="shared" si="19"/>
        <v>-4.9707602339180923E-2</v>
      </c>
      <c r="AA220" s="17">
        <f t="shared" si="19"/>
        <v>0.50001691532189696</v>
      </c>
    </row>
    <row r="221" spans="1:27" x14ac:dyDescent="0.35">
      <c r="A221" s="1" t="s">
        <v>236</v>
      </c>
      <c r="B221" t="s">
        <v>1046</v>
      </c>
      <c r="C221" t="s">
        <v>1043</v>
      </c>
      <c r="D221" t="s">
        <v>233</v>
      </c>
      <c r="E221">
        <v>9.9</v>
      </c>
      <c r="F221">
        <v>9.6999999999999993</v>
      </c>
      <c r="G221">
        <v>9.5</v>
      </c>
      <c r="H221">
        <v>9.5</v>
      </c>
      <c r="I221" s="17">
        <f t="shared" si="15"/>
        <v>9.7989795918367335</v>
      </c>
      <c r="J221" s="17">
        <f t="shared" si="16"/>
        <v>9.5</v>
      </c>
      <c r="K221" s="21">
        <v>44701</v>
      </c>
      <c r="L221" t="s">
        <v>1029</v>
      </c>
      <c r="O221" t="s">
        <v>446</v>
      </c>
      <c r="P221" t="s">
        <v>446</v>
      </c>
      <c r="Q221">
        <v>8.6</v>
      </c>
      <c r="R221">
        <v>8.6999999999999993</v>
      </c>
      <c r="S221">
        <v>8.8000000000000007</v>
      </c>
      <c r="T221">
        <v>8.6</v>
      </c>
      <c r="U221" s="17">
        <f t="shared" si="17"/>
        <v>8.6497109826589593</v>
      </c>
      <c r="V221" s="17">
        <f t="shared" si="18"/>
        <v>8.6988505747126439</v>
      </c>
      <c r="W221" s="2">
        <v>44837</v>
      </c>
      <c r="X221" t="s">
        <v>1201</v>
      </c>
      <c r="Z221" s="17">
        <f t="shared" si="19"/>
        <v>1.1492686091777742</v>
      </c>
      <c r="AA221" s="17">
        <f t="shared" si="19"/>
        <v>0.80114942528735611</v>
      </c>
    </row>
    <row r="222" spans="1:27" x14ac:dyDescent="0.35">
      <c r="A222" s="1" t="s">
        <v>237</v>
      </c>
      <c r="B222" t="s">
        <v>1046</v>
      </c>
      <c r="C222" t="s">
        <v>1045</v>
      </c>
      <c r="D222" t="s">
        <v>233</v>
      </c>
      <c r="E222">
        <v>6.6</v>
      </c>
      <c r="F222">
        <v>6.5</v>
      </c>
      <c r="G222">
        <v>6.6</v>
      </c>
      <c r="H222">
        <v>6.5</v>
      </c>
      <c r="I222" s="17">
        <f t="shared" si="15"/>
        <v>6.5496183206106871</v>
      </c>
      <c r="J222" s="17">
        <f t="shared" si="16"/>
        <v>6.5496183206106871</v>
      </c>
      <c r="K222" s="21">
        <v>44701</v>
      </c>
      <c r="L222" t="s">
        <v>1029</v>
      </c>
      <c r="O222" t="s">
        <v>450</v>
      </c>
      <c r="P222" t="s">
        <v>446</v>
      </c>
      <c r="Q222">
        <v>5.8</v>
      </c>
      <c r="R222">
        <v>5.9</v>
      </c>
      <c r="S222">
        <v>6.2</v>
      </c>
      <c r="T222">
        <v>5.9</v>
      </c>
      <c r="U222" s="17">
        <f t="shared" si="17"/>
        <v>5.8495726495726492</v>
      </c>
      <c r="V222" s="17">
        <f t="shared" si="18"/>
        <v>6.0462809917355376</v>
      </c>
      <c r="W222" s="2">
        <v>44837</v>
      </c>
      <c r="X222" t="s">
        <v>1201</v>
      </c>
      <c r="Z222" s="17">
        <f t="shared" si="19"/>
        <v>0.70004567103803783</v>
      </c>
      <c r="AA222" s="17">
        <f t="shared" si="19"/>
        <v>0.50333732887514948</v>
      </c>
    </row>
    <row r="223" spans="1:27" x14ac:dyDescent="0.35">
      <c r="A223" s="1" t="s">
        <v>238</v>
      </c>
      <c r="B223" t="s">
        <v>1046</v>
      </c>
      <c r="C223" t="s">
        <v>1046</v>
      </c>
      <c r="D223" t="s">
        <v>233</v>
      </c>
      <c r="E223">
        <v>10</v>
      </c>
      <c r="F223">
        <v>9.9</v>
      </c>
      <c r="G223">
        <v>9.8000000000000007</v>
      </c>
      <c r="H223">
        <v>9.8000000000000007</v>
      </c>
      <c r="I223" s="17">
        <f t="shared" si="15"/>
        <v>9.9497487437185921</v>
      </c>
      <c r="J223" s="17">
        <f t="shared" si="16"/>
        <v>9.8000000000000007</v>
      </c>
      <c r="K223" s="21">
        <v>44701</v>
      </c>
      <c r="L223" t="s">
        <v>1029</v>
      </c>
      <c r="O223" t="s">
        <v>450</v>
      </c>
      <c r="P223" t="s">
        <v>446</v>
      </c>
      <c r="Q223">
        <v>9</v>
      </c>
      <c r="R223">
        <v>8.9</v>
      </c>
      <c r="S223">
        <v>9</v>
      </c>
      <c r="T223">
        <v>8.6999999999999993</v>
      </c>
      <c r="U223" s="17">
        <f t="shared" si="17"/>
        <v>8.949720670391061</v>
      </c>
      <c r="V223" s="17">
        <f t="shared" si="18"/>
        <v>8.8474576271186436</v>
      </c>
      <c r="W223" s="2">
        <v>44837</v>
      </c>
      <c r="X223" t="s">
        <v>1201</v>
      </c>
      <c r="Z223" s="17">
        <f t="shared" si="19"/>
        <v>1.0000280733275311</v>
      </c>
      <c r="AA223" s="17">
        <f t="shared" si="19"/>
        <v>0.95254237288135712</v>
      </c>
    </row>
    <row r="224" spans="1:27" x14ac:dyDescent="0.35">
      <c r="A224" s="1" t="s">
        <v>239</v>
      </c>
      <c r="B224" t="s">
        <v>1046</v>
      </c>
      <c r="C224" t="s">
        <v>1047</v>
      </c>
      <c r="D224" t="s">
        <v>233</v>
      </c>
      <c r="E224">
        <v>10.5</v>
      </c>
      <c r="F224">
        <v>10.3</v>
      </c>
      <c r="G224">
        <v>10.4</v>
      </c>
      <c r="H224">
        <v>10.4</v>
      </c>
      <c r="I224" s="17">
        <f t="shared" si="15"/>
        <v>10.399038461538462</v>
      </c>
      <c r="J224" s="17">
        <f t="shared" si="16"/>
        <v>10.4</v>
      </c>
      <c r="K224" s="21">
        <v>44701</v>
      </c>
      <c r="L224" t="s">
        <v>1029</v>
      </c>
      <c r="M224" t="s">
        <v>1034</v>
      </c>
      <c r="O224" t="s">
        <v>446</v>
      </c>
      <c r="P224" t="s">
        <v>446</v>
      </c>
      <c r="Q224">
        <v>10.5</v>
      </c>
      <c r="R224">
        <v>10.5</v>
      </c>
      <c r="S224">
        <v>10.3</v>
      </c>
      <c r="T224">
        <v>10.3</v>
      </c>
      <c r="U224" s="17">
        <f t="shared" si="17"/>
        <v>10.5</v>
      </c>
      <c r="V224" s="17">
        <f t="shared" si="18"/>
        <v>10.3</v>
      </c>
      <c r="W224" s="2">
        <v>44837</v>
      </c>
      <c r="X224" t="s">
        <v>1201</v>
      </c>
      <c r="Z224" s="17">
        <f t="shared" si="19"/>
        <v>-0.10096153846153832</v>
      </c>
      <c r="AA224" s="17">
        <f t="shared" si="19"/>
        <v>9.9999999999999645E-2</v>
      </c>
    </row>
    <row r="225" spans="1:27" x14ac:dyDescent="0.35">
      <c r="A225" s="1" t="s">
        <v>240</v>
      </c>
      <c r="B225" t="s">
        <v>1046</v>
      </c>
      <c r="C225" t="s">
        <v>1048</v>
      </c>
      <c r="D225" t="s">
        <v>233</v>
      </c>
      <c r="E225">
        <v>9.5</v>
      </c>
      <c r="F225">
        <v>9.5</v>
      </c>
      <c r="G225">
        <v>9.8000000000000007</v>
      </c>
      <c r="H225">
        <v>9.8000000000000007</v>
      </c>
      <c r="I225" s="17">
        <f t="shared" si="15"/>
        <v>9.5</v>
      </c>
      <c r="J225" s="17">
        <f t="shared" si="16"/>
        <v>9.8000000000000007</v>
      </c>
      <c r="K225" s="21">
        <v>44701</v>
      </c>
      <c r="L225" t="s">
        <v>1029</v>
      </c>
      <c r="O225" t="s">
        <v>486</v>
      </c>
      <c r="P225" t="s">
        <v>486</v>
      </c>
      <c r="Q225">
        <v>8.1</v>
      </c>
      <c r="R225">
        <v>8.5</v>
      </c>
      <c r="S225">
        <v>9.6</v>
      </c>
      <c r="T225">
        <v>9.5</v>
      </c>
      <c r="U225" s="17">
        <f t="shared" si="17"/>
        <v>8.2951807228915655</v>
      </c>
      <c r="V225" s="17">
        <f t="shared" si="18"/>
        <v>9.5497382198952874</v>
      </c>
      <c r="W225" s="2">
        <v>44837</v>
      </c>
      <c r="X225" t="s">
        <v>1201</v>
      </c>
      <c r="Z225" s="17">
        <f t="shared" si="19"/>
        <v>1.2048192771084345</v>
      </c>
      <c r="AA225" s="17">
        <f t="shared" si="19"/>
        <v>0.25026178010471334</v>
      </c>
    </row>
    <row r="226" spans="1:27" x14ac:dyDescent="0.35">
      <c r="A226" s="1" t="s">
        <v>249</v>
      </c>
      <c r="B226" t="s">
        <v>1047</v>
      </c>
      <c r="C226" t="s">
        <v>1028</v>
      </c>
      <c r="D226" t="s">
        <v>216</v>
      </c>
      <c r="E226">
        <v>11.8</v>
      </c>
      <c r="F226">
        <v>11.7</v>
      </c>
      <c r="G226">
        <v>11.3</v>
      </c>
      <c r="H226">
        <v>11.4</v>
      </c>
      <c r="I226" s="17">
        <f t="shared" si="15"/>
        <v>11.749787234042554</v>
      </c>
      <c r="J226" s="17">
        <f t="shared" si="16"/>
        <v>11.349779735682819</v>
      </c>
      <c r="K226" s="21">
        <v>44701</v>
      </c>
      <c r="L226" t="s">
        <v>1029</v>
      </c>
      <c r="O226" t="s">
        <v>443</v>
      </c>
      <c r="P226" t="s">
        <v>443</v>
      </c>
      <c r="Q226">
        <v>11.2</v>
      </c>
      <c r="R226">
        <v>11.3</v>
      </c>
      <c r="S226" s="26">
        <v>10.5</v>
      </c>
      <c r="T226" s="26">
        <v>10.7</v>
      </c>
      <c r="U226" s="17">
        <f t="shared" si="17"/>
        <v>11.249777777777778</v>
      </c>
      <c r="V226" s="17">
        <f t="shared" si="18"/>
        <v>10.599056603773585</v>
      </c>
      <c r="W226" s="2">
        <v>44837</v>
      </c>
      <c r="X226" t="s">
        <v>1175</v>
      </c>
      <c r="Y226" t="s">
        <v>1202</v>
      </c>
      <c r="Z226" s="17">
        <f t="shared" si="19"/>
        <v>0.50000945626477566</v>
      </c>
      <c r="AA226" s="28">
        <f t="shared" si="19"/>
        <v>0.75072313190923445</v>
      </c>
    </row>
    <row r="227" spans="1:27" x14ac:dyDescent="0.35">
      <c r="A227" s="1" t="s">
        <v>257</v>
      </c>
      <c r="B227" t="s">
        <v>1047</v>
      </c>
      <c r="C227" t="s">
        <v>1030</v>
      </c>
      <c r="D227" t="s">
        <v>216</v>
      </c>
      <c r="E227">
        <v>12.1</v>
      </c>
      <c r="F227">
        <v>12.3</v>
      </c>
      <c r="G227">
        <v>11.8</v>
      </c>
      <c r="H227">
        <v>11.6</v>
      </c>
      <c r="I227" s="17">
        <f t="shared" si="15"/>
        <v>12.199180327868852</v>
      </c>
      <c r="J227" s="17">
        <f t="shared" si="16"/>
        <v>11.699145299145298</v>
      </c>
      <c r="K227" s="21">
        <v>44701</v>
      </c>
      <c r="L227" t="s">
        <v>1029</v>
      </c>
      <c r="O227" t="s">
        <v>450</v>
      </c>
      <c r="P227" t="s">
        <v>464</v>
      </c>
      <c r="Q227">
        <v>11.7</v>
      </c>
      <c r="R227">
        <v>11</v>
      </c>
      <c r="S227">
        <v>11.6</v>
      </c>
      <c r="T227">
        <v>11.5</v>
      </c>
      <c r="U227" s="17">
        <f t="shared" si="17"/>
        <v>11.33920704845815</v>
      </c>
      <c r="V227" s="17">
        <f t="shared" si="18"/>
        <v>11.54978354978355</v>
      </c>
      <c r="W227" s="2">
        <v>44837</v>
      </c>
      <c r="X227" t="s">
        <v>1175</v>
      </c>
      <c r="Y227" t="s">
        <v>1203</v>
      </c>
      <c r="Z227" s="17">
        <f t="shared" si="19"/>
        <v>0.85997327941070267</v>
      </c>
      <c r="AA227" s="17">
        <f t="shared" si="19"/>
        <v>0.14936174936174851</v>
      </c>
    </row>
    <row r="228" spans="1:27" x14ac:dyDescent="0.35">
      <c r="A228" s="1" t="s">
        <v>258</v>
      </c>
      <c r="B228" t="s">
        <v>1047</v>
      </c>
      <c r="C228" t="s">
        <v>1032</v>
      </c>
      <c r="D228" t="s">
        <v>216</v>
      </c>
      <c r="E228">
        <v>11.9</v>
      </c>
      <c r="F228">
        <v>11.8</v>
      </c>
      <c r="G228">
        <v>12</v>
      </c>
      <c r="H228">
        <v>11.9</v>
      </c>
      <c r="I228" s="17">
        <f t="shared" si="15"/>
        <v>11.849789029535867</v>
      </c>
      <c r="J228" s="17">
        <f t="shared" si="16"/>
        <v>11.94979079497908</v>
      </c>
      <c r="K228" s="21">
        <v>44701</v>
      </c>
      <c r="L228" t="s">
        <v>1029</v>
      </c>
      <c r="M228" t="s">
        <v>1034</v>
      </c>
      <c r="O228" t="s">
        <v>450</v>
      </c>
      <c r="P228" t="s">
        <v>450</v>
      </c>
      <c r="Q228" s="26">
        <v>11.2</v>
      </c>
      <c r="R228" s="26">
        <v>11.3</v>
      </c>
      <c r="S228" s="26">
        <v>11.6</v>
      </c>
      <c r="T228" s="26">
        <v>11.7</v>
      </c>
      <c r="U228" s="17">
        <f t="shared" si="17"/>
        <v>11.249777777777778</v>
      </c>
      <c r="V228" s="17">
        <f t="shared" si="18"/>
        <v>11.649785407725322</v>
      </c>
      <c r="W228" s="2">
        <v>44837</v>
      </c>
      <c r="X228" t="s">
        <v>1175</v>
      </c>
      <c r="Z228" s="28">
        <f t="shared" si="19"/>
        <v>0.60001125175808845</v>
      </c>
      <c r="AA228" s="28">
        <f t="shared" si="19"/>
        <v>0.30000538725375847</v>
      </c>
    </row>
    <row r="229" spans="1:27" x14ac:dyDescent="0.35">
      <c r="A229" s="1" t="s">
        <v>259</v>
      </c>
      <c r="B229" t="s">
        <v>1047</v>
      </c>
      <c r="C229" t="s">
        <v>1033</v>
      </c>
      <c r="D229" t="s">
        <v>216</v>
      </c>
      <c r="E229">
        <v>11.1</v>
      </c>
      <c r="F229">
        <v>11.1</v>
      </c>
      <c r="G229">
        <v>11.2</v>
      </c>
      <c r="H229">
        <v>11.4</v>
      </c>
      <c r="I229" s="17">
        <f t="shared" si="15"/>
        <v>11.1</v>
      </c>
      <c r="J229" s="17">
        <f t="shared" si="16"/>
        <v>11.299115044247786</v>
      </c>
      <c r="K229" s="21">
        <v>44701</v>
      </c>
      <c r="L229" t="s">
        <v>1029</v>
      </c>
      <c r="M229" t="s">
        <v>1034</v>
      </c>
      <c r="O229" t="s">
        <v>450</v>
      </c>
      <c r="P229" t="s">
        <v>450</v>
      </c>
      <c r="Q229">
        <v>10.199999999999999</v>
      </c>
      <c r="R229">
        <v>10.199999999999999</v>
      </c>
      <c r="S229" s="26">
        <v>10</v>
      </c>
      <c r="T229" s="26">
        <v>9.9</v>
      </c>
      <c r="U229" s="17">
        <f t="shared" si="17"/>
        <v>10.199999999999999</v>
      </c>
      <c r="V229" s="17">
        <f t="shared" si="18"/>
        <v>9.9497487437185921</v>
      </c>
      <c r="W229" s="2">
        <v>44837</v>
      </c>
      <c r="X229" t="s">
        <v>1175</v>
      </c>
      <c r="Y229" t="s">
        <v>1171</v>
      </c>
      <c r="Z229" s="17">
        <f t="shared" si="19"/>
        <v>0.90000000000000036</v>
      </c>
      <c r="AA229" s="15">
        <f t="shared" si="19"/>
        <v>1.3493663005291943</v>
      </c>
    </row>
    <row r="230" spans="1:27" x14ac:dyDescent="0.35">
      <c r="A230" s="1" t="s">
        <v>260</v>
      </c>
      <c r="B230" t="s">
        <v>1047</v>
      </c>
      <c r="C230" t="s">
        <v>1035</v>
      </c>
      <c r="D230" t="s">
        <v>216</v>
      </c>
      <c r="E230">
        <v>10</v>
      </c>
      <c r="F230">
        <v>9.9</v>
      </c>
      <c r="G230">
        <v>9.6999999999999993</v>
      </c>
      <c r="H230">
        <v>9.6999999999999993</v>
      </c>
      <c r="I230" s="17">
        <f t="shared" si="15"/>
        <v>9.9497487437185921</v>
      </c>
      <c r="J230" s="17">
        <f t="shared" si="16"/>
        <v>9.6999999999999993</v>
      </c>
      <c r="K230" s="21">
        <v>44701</v>
      </c>
      <c r="L230" t="s">
        <v>1029</v>
      </c>
      <c r="M230" t="s">
        <v>1034</v>
      </c>
      <c r="O230" t="s">
        <v>450</v>
      </c>
      <c r="P230" t="s">
        <v>450</v>
      </c>
      <c r="Q230" s="26">
        <v>9.4</v>
      </c>
      <c r="R230" s="26">
        <v>8.9</v>
      </c>
      <c r="S230" s="26">
        <v>8.9</v>
      </c>
      <c r="T230" s="26">
        <v>8.8000000000000007</v>
      </c>
      <c r="U230" s="17">
        <f t="shared" si="17"/>
        <v>9.143169398907105</v>
      </c>
      <c r="V230" s="17">
        <f t="shared" si="18"/>
        <v>8.8497175141242934</v>
      </c>
      <c r="W230" s="2">
        <v>44837</v>
      </c>
      <c r="X230" t="s">
        <v>1175</v>
      </c>
      <c r="Y230" t="s">
        <v>1204</v>
      </c>
      <c r="Z230" s="28">
        <f t="shared" si="19"/>
        <v>0.80657934481148708</v>
      </c>
      <c r="AA230" s="28">
        <f t="shared" si="19"/>
        <v>0.85028248587570587</v>
      </c>
    </row>
    <row r="231" spans="1:27" x14ac:dyDescent="0.35">
      <c r="A231" s="1" t="s">
        <v>261</v>
      </c>
      <c r="B231" t="s">
        <v>1047</v>
      </c>
      <c r="C231" t="s">
        <v>1036</v>
      </c>
      <c r="D231" t="s">
        <v>216</v>
      </c>
      <c r="E231">
        <v>14</v>
      </c>
      <c r="F231">
        <v>14</v>
      </c>
      <c r="G231">
        <v>13.5</v>
      </c>
      <c r="H231">
        <v>13.5</v>
      </c>
      <c r="I231" s="17">
        <f t="shared" si="15"/>
        <v>14</v>
      </c>
      <c r="J231" s="17">
        <f t="shared" si="16"/>
        <v>13.5</v>
      </c>
      <c r="K231" s="21">
        <v>44701</v>
      </c>
      <c r="L231" t="s">
        <v>1029</v>
      </c>
      <c r="O231" t="s">
        <v>450</v>
      </c>
      <c r="P231" t="s">
        <v>443</v>
      </c>
      <c r="Q231" s="26">
        <v>12.6</v>
      </c>
      <c r="R231" s="26">
        <v>12.6</v>
      </c>
      <c r="S231" s="27">
        <v>11.8</v>
      </c>
      <c r="T231" s="27">
        <v>12</v>
      </c>
      <c r="U231" s="17">
        <f t="shared" si="17"/>
        <v>12.600000000000001</v>
      </c>
      <c r="V231" s="17">
        <f t="shared" si="18"/>
        <v>11.899159663865548</v>
      </c>
      <c r="W231" s="2">
        <v>44837</v>
      </c>
      <c r="X231" t="s">
        <v>1175</v>
      </c>
      <c r="Y231" t="s">
        <v>1205</v>
      </c>
      <c r="Z231" s="28">
        <f t="shared" si="19"/>
        <v>1.3999999999999986</v>
      </c>
      <c r="AA231" s="17">
        <f t="shared" si="19"/>
        <v>1.6008403361344516</v>
      </c>
    </row>
    <row r="232" spans="1:27" x14ac:dyDescent="0.35">
      <c r="A232" s="1" t="s">
        <v>262</v>
      </c>
      <c r="B232" t="s">
        <v>1047</v>
      </c>
      <c r="C232" t="s">
        <v>1037</v>
      </c>
      <c r="D232" t="s">
        <v>216</v>
      </c>
      <c r="E232">
        <v>8.3000000000000007</v>
      </c>
      <c r="F232">
        <v>8.1</v>
      </c>
      <c r="G232">
        <v>7.8</v>
      </c>
      <c r="H232">
        <v>7.8</v>
      </c>
      <c r="I232" s="17">
        <f t="shared" si="15"/>
        <v>8.1987804878048784</v>
      </c>
      <c r="J232" s="17">
        <f t="shared" si="16"/>
        <v>7.7999999999999989</v>
      </c>
      <c r="K232" s="21">
        <v>44701</v>
      </c>
      <c r="L232" t="s">
        <v>1029</v>
      </c>
      <c r="M232" t="s">
        <v>1031</v>
      </c>
      <c r="O232" t="s">
        <v>450</v>
      </c>
      <c r="P232" t="s">
        <v>450</v>
      </c>
      <c r="Q232" s="27">
        <v>7.5</v>
      </c>
      <c r="R232" s="27">
        <v>7.4</v>
      </c>
      <c r="S232" s="27">
        <v>7.3</v>
      </c>
      <c r="T232" s="27">
        <v>7.5</v>
      </c>
      <c r="U232" s="17">
        <f t="shared" si="17"/>
        <v>7.4496644295302019</v>
      </c>
      <c r="V232" s="17">
        <f t="shared" si="18"/>
        <v>7.39864864864865</v>
      </c>
      <c r="W232" s="2">
        <v>44837</v>
      </c>
      <c r="X232" t="s">
        <v>1175</v>
      </c>
      <c r="Z232" s="17">
        <f t="shared" si="19"/>
        <v>0.74911605827467653</v>
      </c>
      <c r="AA232" s="17">
        <f t="shared" si="19"/>
        <v>0.40135135135134892</v>
      </c>
    </row>
    <row r="233" spans="1:27" x14ac:dyDescent="0.35">
      <c r="A233" s="1" t="s">
        <v>263</v>
      </c>
      <c r="B233" t="s">
        <v>1047</v>
      </c>
      <c r="C233" t="s">
        <v>1038</v>
      </c>
      <c r="D233" t="s">
        <v>216</v>
      </c>
      <c r="E233">
        <v>7.7</v>
      </c>
      <c r="F233">
        <v>7.6</v>
      </c>
      <c r="G233">
        <v>7.8</v>
      </c>
      <c r="H233">
        <v>7.8</v>
      </c>
      <c r="I233" s="17">
        <f t="shared" si="15"/>
        <v>7.6496732026143786</v>
      </c>
      <c r="J233" s="17">
        <f t="shared" si="16"/>
        <v>7.7999999999999989</v>
      </c>
      <c r="K233" s="21">
        <v>44701</v>
      </c>
      <c r="L233" t="s">
        <v>1029</v>
      </c>
      <c r="O233" t="s">
        <v>450</v>
      </c>
      <c r="P233" t="s">
        <v>450</v>
      </c>
      <c r="Q233" s="26">
        <v>7.1</v>
      </c>
      <c r="R233" s="26">
        <v>6.9</v>
      </c>
      <c r="S233" s="26">
        <v>6.9</v>
      </c>
      <c r="T233" s="26">
        <v>6.9</v>
      </c>
      <c r="U233" s="17">
        <f t="shared" si="17"/>
        <v>6.9985714285714282</v>
      </c>
      <c r="V233" s="17">
        <f t="shared" si="18"/>
        <v>6.8999999999999995</v>
      </c>
      <c r="W233" s="2">
        <v>44837</v>
      </c>
      <c r="X233" t="s">
        <v>1175</v>
      </c>
      <c r="Y233" t="s">
        <v>1206</v>
      </c>
      <c r="Z233" s="28">
        <f t="shared" si="19"/>
        <v>0.65110177404295033</v>
      </c>
      <c r="AA233" s="28">
        <f t="shared" si="19"/>
        <v>0.89999999999999947</v>
      </c>
    </row>
    <row r="234" spans="1:27" x14ac:dyDescent="0.35">
      <c r="A234" s="1" t="s">
        <v>264</v>
      </c>
      <c r="B234" t="s">
        <v>1047</v>
      </c>
      <c r="C234" t="s">
        <v>1039</v>
      </c>
      <c r="D234" t="s">
        <v>216</v>
      </c>
      <c r="E234">
        <v>9.5</v>
      </c>
      <c r="F234">
        <v>9.4</v>
      </c>
      <c r="G234">
        <v>9.6</v>
      </c>
      <c r="H234">
        <v>9.4</v>
      </c>
      <c r="I234" s="17">
        <f t="shared" si="15"/>
        <v>9.4497354497354511</v>
      </c>
      <c r="J234" s="17">
        <f t="shared" si="16"/>
        <v>9.498947368421053</v>
      </c>
      <c r="K234" s="21">
        <v>44701</v>
      </c>
      <c r="L234" t="s">
        <v>1029</v>
      </c>
      <c r="M234" t="s">
        <v>1089</v>
      </c>
      <c r="O234" t="s">
        <v>443</v>
      </c>
      <c r="P234" t="s">
        <v>443</v>
      </c>
      <c r="Q234" s="26">
        <v>8.6999999999999993</v>
      </c>
      <c r="R234" s="26">
        <v>8.8000000000000007</v>
      </c>
      <c r="S234" s="26">
        <v>9</v>
      </c>
      <c r="T234" s="26">
        <v>9.4</v>
      </c>
      <c r="U234" s="17">
        <f t="shared" si="17"/>
        <v>8.7497142857142851</v>
      </c>
      <c r="V234" s="17">
        <f t="shared" si="18"/>
        <v>9.1956521739130448</v>
      </c>
      <c r="W234" s="2">
        <v>44837</v>
      </c>
      <c r="X234" t="s">
        <v>1175</v>
      </c>
      <c r="Y234" t="s">
        <v>1207</v>
      </c>
      <c r="Z234" s="28">
        <f t="shared" si="19"/>
        <v>0.70002116402116599</v>
      </c>
      <c r="AA234" s="28">
        <f t="shared" si="19"/>
        <v>0.30329519450800824</v>
      </c>
    </row>
    <row r="235" spans="1:27" x14ac:dyDescent="0.35">
      <c r="A235" s="1" t="s">
        <v>250</v>
      </c>
      <c r="B235" t="s">
        <v>1047</v>
      </c>
      <c r="C235" t="s">
        <v>1040</v>
      </c>
      <c r="D235" t="s">
        <v>216</v>
      </c>
      <c r="E235">
        <v>8.3000000000000007</v>
      </c>
      <c r="F235">
        <v>8.5</v>
      </c>
      <c r="G235">
        <v>8.6</v>
      </c>
      <c r="H235">
        <v>8.4</v>
      </c>
      <c r="I235" s="17">
        <f t="shared" si="15"/>
        <v>8.3988095238095255</v>
      </c>
      <c r="J235" s="17">
        <f t="shared" si="16"/>
        <v>8.498823529411764</v>
      </c>
      <c r="K235" s="21">
        <v>44701</v>
      </c>
      <c r="L235" t="s">
        <v>1029</v>
      </c>
      <c r="O235" t="s">
        <v>464</v>
      </c>
      <c r="P235" t="s">
        <v>464</v>
      </c>
      <c r="Q235" s="27">
        <v>7.5</v>
      </c>
      <c r="R235" s="27">
        <v>7.8</v>
      </c>
      <c r="S235" s="27">
        <v>7.8</v>
      </c>
      <c r="T235" s="27">
        <v>7.9</v>
      </c>
      <c r="U235" s="17">
        <f t="shared" si="17"/>
        <v>7.6470588235294112</v>
      </c>
      <c r="V235" s="17">
        <f t="shared" si="18"/>
        <v>7.8496815286624209</v>
      </c>
      <c r="W235" s="2">
        <v>44837</v>
      </c>
      <c r="X235" t="s">
        <v>1175</v>
      </c>
      <c r="Z235" s="17">
        <f t="shared" si="19"/>
        <v>0.75175070028011426</v>
      </c>
      <c r="AA235" s="17">
        <f t="shared" si="19"/>
        <v>0.64914200074934314</v>
      </c>
    </row>
    <row r="236" spans="1:27" x14ac:dyDescent="0.35">
      <c r="A236" s="1" t="s">
        <v>251</v>
      </c>
      <c r="B236" t="s">
        <v>1047</v>
      </c>
      <c r="C236" t="s">
        <v>1041</v>
      </c>
      <c r="D236" t="s">
        <v>216</v>
      </c>
      <c r="E236">
        <v>9.6</v>
      </c>
      <c r="F236">
        <v>9.6</v>
      </c>
      <c r="G236">
        <v>9.1</v>
      </c>
      <c r="H236">
        <v>9.1</v>
      </c>
      <c r="I236" s="17">
        <f t="shared" si="15"/>
        <v>9.6</v>
      </c>
      <c r="J236" s="17">
        <f t="shared" si="16"/>
        <v>9.1</v>
      </c>
      <c r="K236" s="21">
        <v>44701</v>
      </c>
      <c r="L236" t="s">
        <v>1029</v>
      </c>
      <c r="M236" t="s">
        <v>1089</v>
      </c>
      <c r="O236" t="s">
        <v>443</v>
      </c>
      <c r="P236" t="s">
        <v>443</v>
      </c>
      <c r="Q236" s="27">
        <v>9.5</v>
      </c>
      <c r="R236" s="27">
        <v>9.3000000000000007</v>
      </c>
      <c r="S236" s="26">
        <v>8.5</v>
      </c>
      <c r="T236" s="26">
        <v>8.6</v>
      </c>
      <c r="U236" s="17">
        <f t="shared" si="17"/>
        <v>9.3989361702127674</v>
      </c>
      <c r="V236" s="17">
        <f t="shared" si="18"/>
        <v>8.5497076023391809</v>
      </c>
      <c r="W236" s="2">
        <v>44837</v>
      </c>
      <c r="X236" t="s">
        <v>1175</v>
      </c>
      <c r="Y236" t="s">
        <v>1171</v>
      </c>
      <c r="Z236" s="17">
        <f t="shared" si="19"/>
        <v>0.20106382978723225</v>
      </c>
      <c r="AA236" s="28">
        <f t="shared" si="19"/>
        <v>0.55029239766081872</v>
      </c>
    </row>
    <row r="237" spans="1:27" x14ac:dyDescent="0.35">
      <c r="A237" s="1" t="s">
        <v>252</v>
      </c>
      <c r="B237" t="s">
        <v>1047</v>
      </c>
      <c r="C237" t="s">
        <v>1043</v>
      </c>
      <c r="D237" t="s">
        <v>216</v>
      </c>
      <c r="E237">
        <v>9.5</v>
      </c>
      <c r="F237">
        <v>9.5</v>
      </c>
      <c r="G237">
        <v>9.8000000000000007</v>
      </c>
      <c r="H237">
        <v>9.6</v>
      </c>
      <c r="I237" s="17">
        <f t="shared" si="15"/>
        <v>9.5</v>
      </c>
      <c r="J237" s="17">
        <f t="shared" si="16"/>
        <v>9.6989690721649495</v>
      </c>
      <c r="K237" s="21">
        <v>44701</v>
      </c>
      <c r="L237" t="s">
        <v>1029</v>
      </c>
      <c r="O237" t="s">
        <v>450</v>
      </c>
      <c r="P237" t="s">
        <v>443</v>
      </c>
      <c r="Q237" s="26">
        <v>9</v>
      </c>
      <c r="R237" s="26">
        <v>9.4</v>
      </c>
      <c r="S237" s="26">
        <v>8.6999999999999993</v>
      </c>
      <c r="T237" s="26">
        <v>9.4</v>
      </c>
      <c r="U237" s="17">
        <f t="shared" si="17"/>
        <v>9.1956521739130448</v>
      </c>
      <c r="V237" s="17">
        <f t="shared" si="18"/>
        <v>9.0364640883977891</v>
      </c>
      <c r="W237" s="2">
        <v>44837</v>
      </c>
      <c r="X237" t="s">
        <v>1175</v>
      </c>
      <c r="Y237" t="s">
        <v>1208</v>
      </c>
      <c r="Z237" s="28">
        <f t="shared" si="19"/>
        <v>0.30434782608695521</v>
      </c>
      <c r="AA237" s="28">
        <f t="shared" si="19"/>
        <v>0.66250498376716038</v>
      </c>
    </row>
    <row r="238" spans="1:27" x14ac:dyDescent="0.35">
      <c r="A238" s="1" t="s">
        <v>253</v>
      </c>
      <c r="B238" t="s">
        <v>1047</v>
      </c>
      <c r="C238" t="s">
        <v>1045</v>
      </c>
      <c r="D238" t="s">
        <v>216</v>
      </c>
      <c r="E238">
        <v>7.4</v>
      </c>
      <c r="F238">
        <v>7</v>
      </c>
      <c r="G238">
        <v>7.8</v>
      </c>
      <c r="H238">
        <v>7.8</v>
      </c>
      <c r="I238" s="17">
        <f t="shared" si="15"/>
        <v>7.1944444444444446</v>
      </c>
      <c r="J238" s="17">
        <f t="shared" si="16"/>
        <v>7.7999999999999989</v>
      </c>
      <c r="K238" s="21">
        <v>44701</v>
      </c>
      <c r="L238" t="s">
        <v>1029</v>
      </c>
      <c r="O238" t="s">
        <v>464</v>
      </c>
      <c r="P238" t="s">
        <v>443</v>
      </c>
      <c r="Q238" s="26">
        <v>7.3</v>
      </c>
      <c r="R238" s="26">
        <v>7.3</v>
      </c>
      <c r="S238" s="26">
        <v>7.4</v>
      </c>
      <c r="T238" s="26">
        <v>7.6</v>
      </c>
      <c r="U238" s="17">
        <f t="shared" si="17"/>
        <v>7.3000000000000007</v>
      </c>
      <c r="V238" s="17">
        <f t="shared" si="18"/>
        <v>7.4986666666666677</v>
      </c>
      <c r="W238" s="2">
        <v>44837</v>
      </c>
      <c r="X238" t="s">
        <v>1175</v>
      </c>
      <c r="Y238" t="s">
        <v>1209</v>
      </c>
      <c r="Z238" s="28">
        <f t="shared" si="19"/>
        <v>-0.10555555555555607</v>
      </c>
      <c r="AA238" s="28">
        <f t="shared" si="19"/>
        <v>0.30133333333333123</v>
      </c>
    </row>
    <row r="239" spans="1:27" x14ac:dyDescent="0.35">
      <c r="A239" s="1" t="s">
        <v>254</v>
      </c>
      <c r="B239" t="s">
        <v>1047</v>
      </c>
      <c r="C239" t="s">
        <v>1046</v>
      </c>
      <c r="D239" t="s">
        <v>216</v>
      </c>
      <c r="E239">
        <v>8.8000000000000007</v>
      </c>
      <c r="F239">
        <v>8.8000000000000007</v>
      </c>
      <c r="G239">
        <v>9.1999999999999993</v>
      </c>
      <c r="H239">
        <v>9.1</v>
      </c>
      <c r="I239" s="17">
        <f t="shared" si="15"/>
        <v>8.8000000000000007</v>
      </c>
      <c r="J239" s="17">
        <f t="shared" si="16"/>
        <v>9.1497267759562835</v>
      </c>
      <c r="K239" s="21">
        <v>44701</v>
      </c>
      <c r="L239" t="s">
        <v>1029</v>
      </c>
      <c r="O239" t="s">
        <v>464</v>
      </c>
      <c r="P239" t="s">
        <v>443</v>
      </c>
      <c r="Q239" s="26">
        <v>8.3000000000000007</v>
      </c>
      <c r="R239" s="26">
        <v>8.1999999999999993</v>
      </c>
      <c r="S239" s="27">
        <v>8.4</v>
      </c>
      <c r="T239" s="27">
        <v>8.4</v>
      </c>
      <c r="U239" s="17">
        <f t="shared" si="17"/>
        <v>8.24969696969697</v>
      </c>
      <c r="V239" s="17">
        <f t="shared" si="18"/>
        <v>8.4</v>
      </c>
      <c r="W239" s="2">
        <v>44837</v>
      </c>
      <c r="X239" t="s">
        <v>1175</v>
      </c>
      <c r="Y239" t="s">
        <v>1210</v>
      </c>
      <c r="Z239" s="28">
        <f t="shared" si="19"/>
        <v>0.55030303030303074</v>
      </c>
      <c r="AA239" s="17">
        <f t="shared" si="19"/>
        <v>0.74972677595628312</v>
      </c>
    </row>
    <row r="240" spans="1:27" x14ac:dyDescent="0.35">
      <c r="A240" s="1" t="s">
        <v>255</v>
      </c>
      <c r="B240" t="s">
        <v>1047</v>
      </c>
      <c r="C240" t="s">
        <v>1047</v>
      </c>
      <c r="D240" t="s">
        <v>216</v>
      </c>
      <c r="E240">
        <v>7.2</v>
      </c>
      <c r="F240">
        <v>7</v>
      </c>
      <c r="G240">
        <v>8</v>
      </c>
      <c r="H240">
        <v>8</v>
      </c>
      <c r="I240" s="17">
        <f t="shared" si="15"/>
        <v>7.098591549295775</v>
      </c>
      <c r="J240" s="17">
        <f t="shared" si="16"/>
        <v>8</v>
      </c>
      <c r="K240" s="21">
        <v>44701</v>
      </c>
      <c r="L240" t="s">
        <v>1029</v>
      </c>
      <c r="M240" t="s">
        <v>1089</v>
      </c>
      <c r="O240" t="s">
        <v>464</v>
      </c>
      <c r="P240" t="s">
        <v>464</v>
      </c>
      <c r="Q240" s="26">
        <v>6.6</v>
      </c>
      <c r="R240" s="26">
        <v>7</v>
      </c>
      <c r="S240" s="27">
        <v>7.5</v>
      </c>
      <c r="T240" s="27">
        <v>7.1</v>
      </c>
      <c r="U240" s="17">
        <f t="shared" si="17"/>
        <v>6.7941176470588234</v>
      </c>
      <c r="V240" s="17">
        <f t="shared" si="18"/>
        <v>7.2945205479452051</v>
      </c>
      <c r="W240" s="2">
        <v>44837</v>
      </c>
      <c r="X240" t="s">
        <v>1175</v>
      </c>
      <c r="Y240" t="s">
        <v>1211</v>
      </c>
      <c r="Z240" s="28">
        <f t="shared" si="19"/>
        <v>0.30447390223695159</v>
      </c>
      <c r="AA240" s="17">
        <f t="shared" si="19"/>
        <v>0.7054794520547949</v>
      </c>
    </row>
    <row r="241" spans="1:27" x14ac:dyDescent="0.35">
      <c r="A241" s="1" t="s">
        <v>256</v>
      </c>
      <c r="B241" t="s">
        <v>1047</v>
      </c>
      <c r="C241" t="s">
        <v>1048</v>
      </c>
      <c r="D241" t="s">
        <v>216</v>
      </c>
      <c r="E241">
        <v>9.1</v>
      </c>
      <c r="F241">
        <v>9</v>
      </c>
      <c r="G241">
        <v>9.4</v>
      </c>
      <c r="H241">
        <v>9.3000000000000007</v>
      </c>
      <c r="I241" s="17">
        <f t="shared" si="15"/>
        <v>9.0497237569060776</v>
      </c>
      <c r="J241" s="17">
        <f t="shared" si="16"/>
        <v>9.3497326203208555</v>
      </c>
      <c r="K241" s="21">
        <v>44701</v>
      </c>
      <c r="L241" t="s">
        <v>1029</v>
      </c>
      <c r="M241" t="s">
        <v>1090</v>
      </c>
      <c r="O241" t="s">
        <v>443</v>
      </c>
      <c r="P241" t="s">
        <v>443</v>
      </c>
      <c r="Q241" t="s">
        <v>84</v>
      </c>
      <c r="R241" t="s">
        <v>84</v>
      </c>
      <c r="S241" t="s">
        <v>84</v>
      </c>
      <c r="T241" t="s">
        <v>84</v>
      </c>
      <c r="U241" s="17" t="str">
        <f t="shared" si="17"/>
        <v/>
      </c>
      <c r="V241" s="17" t="str">
        <f t="shared" si="18"/>
        <v/>
      </c>
      <c r="W241" s="2">
        <v>44837</v>
      </c>
      <c r="X241" t="s">
        <v>1175</v>
      </c>
      <c r="Y241" t="s">
        <v>1212</v>
      </c>
      <c r="Z241" s="17" t="str">
        <f t="shared" si="19"/>
        <v/>
      </c>
      <c r="AA241" s="17" t="str">
        <f t="shared" si="19"/>
        <v/>
      </c>
    </row>
    <row r="242" spans="1:27" x14ac:dyDescent="0.35">
      <c r="A242" s="1" t="s">
        <v>265</v>
      </c>
      <c r="B242" t="s">
        <v>1048</v>
      </c>
      <c r="C242" t="s">
        <v>1028</v>
      </c>
      <c r="D242" t="s">
        <v>233</v>
      </c>
      <c r="E242">
        <v>8.6</v>
      </c>
      <c r="F242">
        <v>8.6999999999999993</v>
      </c>
      <c r="G242">
        <v>9.1</v>
      </c>
      <c r="H242">
        <v>8.8000000000000007</v>
      </c>
      <c r="I242" s="17">
        <f t="shared" si="15"/>
        <v>8.6497109826589593</v>
      </c>
      <c r="J242" s="17">
        <f t="shared" si="16"/>
        <v>8.947486033519553</v>
      </c>
      <c r="K242" s="21">
        <v>44701</v>
      </c>
      <c r="L242" t="s">
        <v>1029</v>
      </c>
      <c r="O242" t="s">
        <v>450</v>
      </c>
      <c r="P242" t="s">
        <v>446</v>
      </c>
      <c r="Q242">
        <v>8.3000000000000007</v>
      </c>
      <c r="R242">
        <v>8.4</v>
      </c>
      <c r="S242">
        <v>8.8000000000000007</v>
      </c>
      <c r="T242">
        <v>8.6</v>
      </c>
      <c r="U242" s="17">
        <f t="shared" si="17"/>
        <v>8.3497005988023965</v>
      </c>
      <c r="V242" s="17">
        <f t="shared" si="18"/>
        <v>8.6988505747126439</v>
      </c>
      <c r="W242" s="2">
        <v>44837</v>
      </c>
      <c r="X242" t="s">
        <v>336</v>
      </c>
      <c r="Z242" s="17">
        <f t="shared" si="19"/>
        <v>0.30001038385656287</v>
      </c>
      <c r="AA242" s="17">
        <f t="shared" si="19"/>
        <v>0.24863545880690907</v>
      </c>
    </row>
    <row r="243" spans="1:27" x14ac:dyDescent="0.35">
      <c r="A243" s="1" t="s">
        <v>273</v>
      </c>
      <c r="B243" t="s">
        <v>1048</v>
      </c>
      <c r="C243" t="s">
        <v>1030</v>
      </c>
      <c r="D243" t="s">
        <v>233</v>
      </c>
      <c r="E243">
        <v>8.1</v>
      </c>
      <c r="F243">
        <v>8</v>
      </c>
      <c r="G243">
        <v>7.8</v>
      </c>
      <c r="H243">
        <v>7.8</v>
      </c>
      <c r="I243" s="17">
        <f t="shared" si="15"/>
        <v>8.0496894409937898</v>
      </c>
      <c r="J243" s="17">
        <f t="shared" si="16"/>
        <v>7.7999999999999989</v>
      </c>
      <c r="K243" s="21">
        <v>44701</v>
      </c>
      <c r="L243" t="s">
        <v>1029</v>
      </c>
      <c r="O243" t="s">
        <v>446</v>
      </c>
      <c r="P243" t="s">
        <v>450</v>
      </c>
      <c r="Q243">
        <v>6.9</v>
      </c>
      <c r="R243">
        <v>7.1</v>
      </c>
      <c r="S243">
        <v>6.9</v>
      </c>
      <c r="T243">
        <v>6.8</v>
      </c>
      <c r="U243" s="17">
        <f t="shared" si="17"/>
        <v>6.9985714285714282</v>
      </c>
      <c r="V243" s="17">
        <f t="shared" si="18"/>
        <v>6.8496350364963501</v>
      </c>
      <c r="W243" s="2">
        <v>44837</v>
      </c>
      <c r="X243" t="s">
        <v>336</v>
      </c>
      <c r="Z243" s="17">
        <f t="shared" si="19"/>
        <v>1.0511180124223616</v>
      </c>
      <c r="AA243" s="17">
        <f t="shared" si="19"/>
        <v>0.95036496350364885</v>
      </c>
    </row>
    <row r="244" spans="1:27" x14ac:dyDescent="0.35">
      <c r="A244" s="1" t="s">
        <v>274</v>
      </c>
      <c r="B244" t="s">
        <v>1048</v>
      </c>
      <c r="C244" t="s">
        <v>1032</v>
      </c>
      <c r="D244" t="s">
        <v>233</v>
      </c>
      <c r="E244">
        <v>9.3000000000000007</v>
      </c>
      <c r="F244">
        <v>9.3000000000000007</v>
      </c>
      <c r="G244">
        <v>9.1999999999999993</v>
      </c>
      <c r="H244">
        <v>9.1999999999999993</v>
      </c>
      <c r="I244" s="17">
        <f t="shared" si="15"/>
        <v>9.3000000000000007</v>
      </c>
      <c r="J244" s="17">
        <f t="shared" si="16"/>
        <v>9.1999999999999993</v>
      </c>
      <c r="K244" s="21">
        <v>44701</v>
      </c>
      <c r="L244" t="s">
        <v>1029</v>
      </c>
      <c r="O244" t="s">
        <v>446</v>
      </c>
      <c r="P244" t="s">
        <v>446</v>
      </c>
      <c r="Q244">
        <v>7.7</v>
      </c>
      <c r="R244">
        <v>8.1</v>
      </c>
      <c r="S244">
        <v>7.3</v>
      </c>
      <c r="T244">
        <v>7.4</v>
      </c>
      <c r="U244" s="17">
        <f t="shared" si="17"/>
        <v>7.8949367088607598</v>
      </c>
      <c r="V244" s="17">
        <f t="shared" si="18"/>
        <v>7.3496598639455799</v>
      </c>
      <c r="W244" s="2">
        <v>44837</v>
      </c>
      <c r="X244" t="s">
        <v>336</v>
      </c>
      <c r="Z244" s="17">
        <f t="shared" si="19"/>
        <v>1.4050632911392409</v>
      </c>
      <c r="AA244" s="17">
        <f t="shared" si="19"/>
        <v>1.8503401360544194</v>
      </c>
    </row>
    <row r="245" spans="1:27" x14ac:dyDescent="0.35">
      <c r="A245" s="1" t="s">
        <v>275</v>
      </c>
      <c r="B245" t="s">
        <v>1048</v>
      </c>
      <c r="C245" t="s">
        <v>1033</v>
      </c>
      <c r="D245" t="s">
        <v>233</v>
      </c>
      <c r="E245">
        <v>5.5</v>
      </c>
      <c r="F245">
        <v>5.4</v>
      </c>
      <c r="G245">
        <v>5.2</v>
      </c>
      <c r="H245">
        <v>5.3</v>
      </c>
      <c r="I245" s="17">
        <f t="shared" si="15"/>
        <v>5.4495412844036695</v>
      </c>
      <c r="J245" s="17">
        <f t="shared" si="16"/>
        <v>5.2495238095238097</v>
      </c>
      <c r="K245" s="21">
        <v>44701</v>
      </c>
      <c r="L245" t="s">
        <v>1029</v>
      </c>
      <c r="O245" t="s">
        <v>443</v>
      </c>
      <c r="P245" t="s">
        <v>446</v>
      </c>
      <c r="Q245">
        <v>3.4</v>
      </c>
      <c r="R245">
        <v>3.5</v>
      </c>
      <c r="S245">
        <v>3.9</v>
      </c>
      <c r="T245">
        <v>3.7</v>
      </c>
      <c r="U245" s="17">
        <f t="shared" si="17"/>
        <v>3.4492753623188408</v>
      </c>
      <c r="V245" s="17">
        <f t="shared" si="18"/>
        <v>3.7973684210526315</v>
      </c>
      <c r="W245" s="2">
        <v>44837</v>
      </c>
      <c r="X245" t="s">
        <v>336</v>
      </c>
      <c r="Z245" s="17">
        <f t="shared" si="19"/>
        <v>2.0002659220848287</v>
      </c>
      <c r="AA245" s="17">
        <f t="shared" si="19"/>
        <v>1.4521553884711782</v>
      </c>
    </row>
    <row r="246" spans="1:27" x14ac:dyDescent="0.35">
      <c r="A246" s="1" t="s">
        <v>276</v>
      </c>
      <c r="B246" t="s">
        <v>1048</v>
      </c>
      <c r="C246" t="s">
        <v>1035</v>
      </c>
      <c r="D246" t="s">
        <v>233</v>
      </c>
      <c r="E246">
        <v>8.6</v>
      </c>
      <c r="F246">
        <v>8.9</v>
      </c>
      <c r="G246">
        <v>8.8000000000000007</v>
      </c>
      <c r="H246">
        <v>8.8000000000000007</v>
      </c>
      <c r="I246" s="17">
        <f t="shared" si="15"/>
        <v>8.7474285714285713</v>
      </c>
      <c r="J246" s="17">
        <f t="shared" si="16"/>
        <v>8.8000000000000007</v>
      </c>
      <c r="K246" s="21">
        <v>44701</v>
      </c>
      <c r="L246" t="s">
        <v>1029</v>
      </c>
      <c r="O246" t="s">
        <v>446</v>
      </c>
      <c r="P246" t="s">
        <v>446</v>
      </c>
      <c r="Q246">
        <v>8.1999999999999993</v>
      </c>
      <c r="R246">
        <v>8.1999999999999993</v>
      </c>
      <c r="S246">
        <v>8.3000000000000007</v>
      </c>
      <c r="T246">
        <v>8.1999999999999993</v>
      </c>
      <c r="U246" s="17">
        <f t="shared" si="17"/>
        <v>8.1999999999999993</v>
      </c>
      <c r="V246" s="17">
        <f t="shared" si="18"/>
        <v>8.24969696969697</v>
      </c>
      <c r="W246" s="2">
        <v>44837</v>
      </c>
      <c r="X246" t="s">
        <v>336</v>
      </c>
      <c r="Z246" s="17">
        <f t="shared" si="19"/>
        <v>0.54742857142857204</v>
      </c>
      <c r="AA246" s="17">
        <f t="shared" si="19"/>
        <v>0.55030303030303074</v>
      </c>
    </row>
    <row r="247" spans="1:27" x14ac:dyDescent="0.35">
      <c r="A247" s="1" t="s">
        <v>277</v>
      </c>
      <c r="B247" t="s">
        <v>1048</v>
      </c>
      <c r="C247" t="s">
        <v>1036</v>
      </c>
      <c r="D247" t="s">
        <v>233</v>
      </c>
      <c r="E247">
        <v>11.1</v>
      </c>
      <c r="F247">
        <v>11.2</v>
      </c>
      <c r="G247">
        <v>11.2</v>
      </c>
      <c r="H247">
        <v>11.2</v>
      </c>
      <c r="I247" s="17">
        <f t="shared" si="15"/>
        <v>11.149775784753363</v>
      </c>
      <c r="J247" s="17">
        <f t="shared" si="16"/>
        <v>11.2</v>
      </c>
      <c r="K247" s="21">
        <v>44701</v>
      </c>
      <c r="L247" t="s">
        <v>1029</v>
      </c>
      <c r="O247" t="s">
        <v>446</v>
      </c>
      <c r="P247" t="s">
        <v>446</v>
      </c>
      <c r="Q247" s="26">
        <v>10.5</v>
      </c>
      <c r="R247" s="26">
        <v>10.6</v>
      </c>
      <c r="S247" s="26">
        <v>10.6</v>
      </c>
      <c r="T247" s="26">
        <v>10.7</v>
      </c>
      <c r="U247" s="17">
        <f t="shared" si="17"/>
        <v>10.549763033175356</v>
      </c>
      <c r="V247" s="17">
        <f t="shared" si="18"/>
        <v>10.649765258215961</v>
      </c>
      <c r="W247" s="2">
        <v>44837</v>
      </c>
      <c r="X247" t="s">
        <v>336</v>
      </c>
      <c r="Y247" t="s">
        <v>1170</v>
      </c>
      <c r="Z247" s="28">
        <f t="shared" si="19"/>
        <v>0.60001275157800649</v>
      </c>
      <c r="AA247" s="28">
        <f t="shared" si="19"/>
        <v>0.55023474178403831</v>
      </c>
    </row>
    <row r="248" spans="1:27" x14ac:dyDescent="0.35">
      <c r="A248" s="1" t="s">
        <v>278</v>
      </c>
      <c r="B248" t="s">
        <v>1048</v>
      </c>
      <c r="C248" t="s">
        <v>1037</v>
      </c>
      <c r="D248" t="s">
        <v>233</v>
      </c>
      <c r="E248">
        <v>7</v>
      </c>
      <c r="F248">
        <v>6.9</v>
      </c>
      <c r="G248">
        <v>6.9</v>
      </c>
      <c r="H248">
        <v>6.8</v>
      </c>
      <c r="I248" s="17">
        <f t="shared" si="15"/>
        <v>6.9496402877697836</v>
      </c>
      <c r="J248" s="17">
        <f t="shared" si="16"/>
        <v>6.8496350364963501</v>
      </c>
      <c r="K248" s="21">
        <v>44701</v>
      </c>
      <c r="L248" t="s">
        <v>1029</v>
      </c>
      <c r="O248" t="s">
        <v>450</v>
      </c>
      <c r="P248" t="s">
        <v>450</v>
      </c>
      <c r="Q248" s="26">
        <v>6</v>
      </c>
      <c r="R248" s="26">
        <v>6.2</v>
      </c>
      <c r="S248">
        <v>6.3</v>
      </c>
      <c r="T248">
        <v>6</v>
      </c>
      <c r="U248" s="17">
        <f t="shared" si="17"/>
        <v>6.0983606557377055</v>
      </c>
      <c r="V248" s="17">
        <f t="shared" si="18"/>
        <v>6.1463414634146352</v>
      </c>
      <c r="W248" s="2">
        <v>44837</v>
      </c>
      <c r="X248" t="s">
        <v>336</v>
      </c>
      <c r="Y248" t="s">
        <v>1172</v>
      </c>
      <c r="Z248" s="28">
        <f t="shared" si="19"/>
        <v>0.85127963203207813</v>
      </c>
      <c r="AA248" s="17">
        <f t="shared" si="19"/>
        <v>0.70329357308171492</v>
      </c>
    </row>
    <row r="249" spans="1:27" x14ac:dyDescent="0.35">
      <c r="A249" s="1" t="s">
        <v>279</v>
      </c>
      <c r="B249" t="s">
        <v>1048</v>
      </c>
      <c r="C249" t="s">
        <v>1038</v>
      </c>
      <c r="D249" t="s">
        <v>233</v>
      </c>
      <c r="E249">
        <v>8.5</v>
      </c>
      <c r="F249">
        <v>8.1999999999999993</v>
      </c>
      <c r="G249">
        <v>8.3000000000000007</v>
      </c>
      <c r="H249">
        <v>8.1</v>
      </c>
      <c r="I249" s="17">
        <f t="shared" si="15"/>
        <v>8.3473053892215567</v>
      </c>
      <c r="J249" s="17">
        <f t="shared" si="16"/>
        <v>8.1987804878048784</v>
      </c>
      <c r="K249" s="21">
        <v>44701</v>
      </c>
      <c r="L249" t="s">
        <v>1029</v>
      </c>
      <c r="M249" t="s">
        <v>1034</v>
      </c>
      <c r="O249" t="s">
        <v>446</v>
      </c>
      <c r="P249" t="s">
        <v>450</v>
      </c>
      <c r="Q249">
        <v>7.8</v>
      </c>
      <c r="R249">
        <v>7.7</v>
      </c>
      <c r="S249" s="26">
        <v>7.7</v>
      </c>
      <c r="T249" s="26">
        <v>7.5</v>
      </c>
      <c r="U249" s="17">
        <f t="shared" si="17"/>
        <v>7.7496774193548381</v>
      </c>
      <c r="V249" s="17">
        <f t="shared" si="18"/>
        <v>7.598684210526315</v>
      </c>
      <c r="W249" s="2">
        <v>44837</v>
      </c>
      <c r="X249" t="s">
        <v>336</v>
      </c>
      <c r="Y249" t="s">
        <v>1171</v>
      </c>
      <c r="Z249" s="17">
        <f t="shared" si="19"/>
        <v>0.59762796986671862</v>
      </c>
      <c r="AA249" s="28">
        <f t="shared" si="19"/>
        <v>0.60009627727856341</v>
      </c>
    </row>
    <row r="250" spans="1:27" x14ac:dyDescent="0.35">
      <c r="A250" s="1" t="s">
        <v>280</v>
      </c>
      <c r="B250" t="s">
        <v>1048</v>
      </c>
      <c r="C250" t="s">
        <v>1039</v>
      </c>
      <c r="D250" t="s">
        <v>233</v>
      </c>
      <c r="E250">
        <v>8.1</v>
      </c>
      <c r="F250">
        <v>7.9</v>
      </c>
      <c r="G250">
        <v>8</v>
      </c>
      <c r="H250">
        <v>8</v>
      </c>
      <c r="I250" s="17">
        <f t="shared" si="15"/>
        <v>7.9987500000000002</v>
      </c>
      <c r="J250" s="17">
        <f t="shared" si="16"/>
        <v>8</v>
      </c>
      <c r="K250" s="21">
        <v>44701</v>
      </c>
      <c r="L250" t="s">
        <v>1029</v>
      </c>
      <c r="O250" t="s">
        <v>454</v>
      </c>
      <c r="P250" t="s">
        <v>450</v>
      </c>
      <c r="Q250">
        <v>7.2</v>
      </c>
      <c r="R250">
        <v>7.1</v>
      </c>
      <c r="S250">
        <v>7.7</v>
      </c>
      <c r="T250">
        <v>7.5</v>
      </c>
      <c r="U250" s="17">
        <f t="shared" si="17"/>
        <v>7.1496503496503498</v>
      </c>
      <c r="V250" s="17">
        <f t="shared" si="18"/>
        <v>7.598684210526315</v>
      </c>
      <c r="W250" s="2">
        <v>44837</v>
      </c>
      <c r="X250" t="s">
        <v>336</v>
      </c>
      <c r="Y250" t="s">
        <v>1213</v>
      </c>
      <c r="Z250" s="17">
        <f t="shared" si="19"/>
        <v>0.8490996503496504</v>
      </c>
      <c r="AA250" s="17">
        <f t="shared" si="19"/>
        <v>0.40131578947368496</v>
      </c>
    </row>
    <row r="251" spans="1:27" x14ac:dyDescent="0.35">
      <c r="A251" s="1" t="s">
        <v>266</v>
      </c>
      <c r="B251" t="s">
        <v>1048</v>
      </c>
      <c r="C251" t="s">
        <v>1040</v>
      </c>
      <c r="D251" t="s">
        <v>233</v>
      </c>
      <c r="E251">
        <v>10.6</v>
      </c>
      <c r="F251">
        <v>10.3</v>
      </c>
      <c r="G251">
        <v>10.3</v>
      </c>
      <c r="H251">
        <v>10</v>
      </c>
      <c r="I251" s="17">
        <f t="shared" si="15"/>
        <v>10.447846889952153</v>
      </c>
      <c r="J251" s="17">
        <f t="shared" si="16"/>
        <v>10.147783251231528</v>
      </c>
      <c r="K251" s="21">
        <v>44701</v>
      </c>
      <c r="L251" t="s">
        <v>1029</v>
      </c>
      <c r="M251" t="s">
        <v>1034</v>
      </c>
      <c r="O251" t="s">
        <v>450</v>
      </c>
      <c r="P251" t="s">
        <v>443</v>
      </c>
      <c r="Q251">
        <v>9</v>
      </c>
      <c r="R251">
        <v>9.1</v>
      </c>
      <c r="S251">
        <v>9</v>
      </c>
      <c r="T251">
        <v>8.6999999999999993</v>
      </c>
      <c r="U251" s="17">
        <f t="shared" si="17"/>
        <v>9.0497237569060776</v>
      </c>
      <c r="V251" s="17">
        <f t="shared" si="18"/>
        <v>8.8474576271186436</v>
      </c>
      <c r="W251" s="2">
        <v>44837</v>
      </c>
      <c r="X251" t="s">
        <v>336</v>
      </c>
      <c r="Y251" t="s">
        <v>1217</v>
      </c>
      <c r="Z251" s="17">
        <f t="shared" si="19"/>
        <v>1.3981231330460755</v>
      </c>
      <c r="AA251" s="17">
        <f t="shared" si="19"/>
        <v>1.3003256241128849</v>
      </c>
    </row>
    <row r="252" spans="1:27" x14ac:dyDescent="0.35">
      <c r="A252" s="1" t="s">
        <v>267</v>
      </c>
      <c r="B252" t="s">
        <v>1048</v>
      </c>
      <c r="C252" t="s">
        <v>1041</v>
      </c>
      <c r="D252" t="s">
        <v>233</v>
      </c>
      <c r="E252">
        <v>10.9</v>
      </c>
      <c r="F252">
        <v>10.8</v>
      </c>
      <c r="G252">
        <v>9.9</v>
      </c>
      <c r="H252">
        <v>10.1</v>
      </c>
      <c r="I252" s="17">
        <f t="shared" si="15"/>
        <v>10.849769585253458</v>
      </c>
      <c r="J252" s="17">
        <f t="shared" si="16"/>
        <v>9.9989999999999988</v>
      </c>
      <c r="K252" s="21">
        <v>44701</v>
      </c>
      <c r="L252" t="s">
        <v>1029</v>
      </c>
      <c r="M252" t="s">
        <v>1091</v>
      </c>
      <c r="O252" t="s">
        <v>464</v>
      </c>
      <c r="P252" t="s">
        <v>464</v>
      </c>
      <c r="Q252">
        <v>8.3000000000000007</v>
      </c>
      <c r="R252">
        <v>8.4</v>
      </c>
      <c r="S252">
        <v>8.1999999999999993</v>
      </c>
      <c r="T252">
        <v>7.9</v>
      </c>
      <c r="U252" s="17">
        <f t="shared" si="17"/>
        <v>8.3497005988023965</v>
      </c>
      <c r="V252" s="17">
        <f t="shared" si="18"/>
        <v>8.047204968944099</v>
      </c>
      <c r="W252" s="2">
        <v>44837</v>
      </c>
      <c r="X252" t="s">
        <v>336</v>
      </c>
      <c r="Z252" s="17">
        <f t="shared" si="19"/>
        <v>2.5000689864510619</v>
      </c>
      <c r="AA252" s="17">
        <f t="shared" si="19"/>
        <v>1.9517950310558998</v>
      </c>
    </row>
    <row r="253" spans="1:27" x14ac:dyDescent="0.35">
      <c r="A253" s="1" t="s">
        <v>268</v>
      </c>
      <c r="B253" t="s">
        <v>1048</v>
      </c>
      <c r="C253" t="s">
        <v>1043</v>
      </c>
      <c r="D253" t="s">
        <v>233</v>
      </c>
      <c r="E253">
        <v>11.4</v>
      </c>
      <c r="F253">
        <v>11.6</v>
      </c>
      <c r="G253">
        <v>11.6</v>
      </c>
      <c r="H253">
        <v>11.8</v>
      </c>
      <c r="I253" s="17">
        <f t="shared" si="15"/>
        <v>11.499130434782609</v>
      </c>
      <c r="J253" s="17">
        <f t="shared" si="16"/>
        <v>11.699145299145298</v>
      </c>
      <c r="K253" s="21">
        <v>44701</v>
      </c>
      <c r="L253" t="s">
        <v>1029</v>
      </c>
      <c r="M253" t="s">
        <v>1034</v>
      </c>
      <c r="O253" t="s">
        <v>446</v>
      </c>
      <c r="P253" t="s">
        <v>446</v>
      </c>
      <c r="Q253">
        <v>9.6999999999999993</v>
      </c>
      <c r="R253">
        <v>9.8000000000000007</v>
      </c>
      <c r="S253">
        <v>10.5</v>
      </c>
      <c r="T253">
        <v>10.3</v>
      </c>
      <c r="U253" s="17">
        <f t="shared" si="17"/>
        <v>9.7497435897435896</v>
      </c>
      <c r="V253" s="17">
        <f t="shared" si="18"/>
        <v>10.399038461538462</v>
      </c>
      <c r="W253" s="2">
        <v>44837</v>
      </c>
      <c r="X253" t="s">
        <v>336</v>
      </c>
      <c r="Y253" t="s">
        <v>1174</v>
      </c>
      <c r="Z253" s="17">
        <f t="shared" si="19"/>
        <v>1.7493868450390195</v>
      </c>
      <c r="AA253" s="17">
        <f t="shared" si="19"/>
        <v>1.3001068376068368</v>
      </c>
    </row>
    <row r="254" spans="1:27" x14ac:dyDescent="0.35">
      <c r="A254" s="1" t="s">
        <v>269</v>
      </c>
      <c r="B254" t="s">
        <v>1048</v>
      </c>
      <c r="C254" t="s">
        <v>1045</v>
      </c>
      <c r="D254" t="s">
        <v>233</v>
      </c>
      <c r="E254">
        <v>7</v>
      </c>
      <c r="F254">
        <v>6.9</v>
      </c>
      <c r="G254">
        <v>7.3</v>
      </c>
      <c r="H254">
        <v>7.1</v>
      </c>
      <c r="I254" s="17">
        <f t="shared" si="15"/>
        <v>6.9496402877697836</v>
      </c>
      <c r="J254" s="17">
        <f t="shared" si="16"/>
        <v>7.1986111111111102</v>
      </c>
      <c r="K254" s="21">
        <v>44701</v>
      </c>
      <c r="L254" t="s">
        <v>1029</v>
      </c>
      <c r="M254" t="s">
        <v>1034</v>
      </c>
      <c r="O254" t="s">
        <v>450</v>
      </c>
      <c r="P254" t="s">
        <v>446</v>
      </c>
      <c r="Q254">
        <v>5.7</v>
      </c>
      <c r="R254">
        <v>6</v>
      </c>
      <c r="S254">
        <v>6.2</v>
      </c>
      <c r="T254">
        <v>6.3</v>
      </c>
      <c r="U254" s="17">
        <f t="shared" si="17"/>
        <v>5.8461538461538467</v>
      </c>
      <c r="V254" s="17">
        <f t="shared" si="18"/>
        <v>6.2496000000000009</v>
      </c>
      <c r="W254" s="2">
        <v>44837</v>
      </c>
      <c r="X254" t="s">
        <v>336</v>
      </c>
      <c r="Z254" s="17">
        <f t="shared" si="19"/>
        <v>1.1034864416159369</v>
      </c>
      <c r="AA254" s="17">
        <f t="shared" si="19"/>
        <v>0.94901111111110925</v>
      </c>
    </row>
    <row r="255" spans="1:27" x14ac:dyDescent="0.35">
      <c r="A255" s="1" t="s">
        <v>270</v>
      </c>
      <c r="B255" t="s">
        <v>1048</v>
      </c>
      <c r="C255" t="s">
        <v>1046</v>
      </c>
      <c r="D255" t="s">
        <v>233</v>
      </c>
      <c r="E255">
        <v>10.1</v>
      </c>
      <c r="F255">
        <v>10.199999999999999</v>
      </c>
      <c r="G255">
        <v>10</v>
      </c>
      <c r="H255">
        <v>10.199999999999999</v>
      </c>
      <c r="I255" s="17">
        <f t="shared" si="15"/>
        <v>10.14975369458128</v>
      </c>
      <c r="J255" s="17">
        <f t="shared" si="16"/>
        <v>10.099009900990097</v>
      </c>
      <c r="K255" s="21">
        <v>44701</v>
      </c>
      <c r="L255" t="s">
        <v>1029</v>
      </c>
      <c r="O255" t="s">
        <v>450</v>
      </c>
      <c r="P255" t="s">
        <v>450</v>
      </c>
      <c r="Q255">
        <v>8.8000000000000007</v>
      </c>
      <c r="R255">
        <v>9</v>
      </c>
      <c r="S255">
        <v>9</v>
      </c>
      <c r="T255">
        <v>9</v>
      </c>
      <c r="U255" s="17">
        <f t="shared" si="17"/>
        <v>8.8988764044943824</v>
      </c>
      <c r="V255" s="17">
        <f t="shared" si="18"/>
        <v>9</v>
      </c>
      <c r="W255" s="2">
        <v>44837</v>
      </c>
      <c r="X255" t="s">
        <v>336</v>
      </c>
      <c r="Z255" s="17">
        <f t="shared" si="19"/>
        <v>1.2508772900868976</v>
      </c>
      <c r="AA255" s="17">
        <f t="shared" si="19"/>
        <v>1.0990099009900973</v>
      </c>
    </row>
    <row r="256" spans="1:27" x14ac:dyDescent="0.35">
      <c r="A256" s="1" t="s">
        <v>271</v>
      </c>
      <c r="B256" t="s">
        <v>1048</v>
      </c>
      <c r="C256" t="s">
        <v>1047</v>
      </c>
      <c r="D256" t="s">
        <v>233</v>
      </c>
      <c r="E256">
        <v>9.3000000000000007</v>
      </c>
      <c r="F256">
        <v>9.1</v>
      </c>
      <c r="G256">
        <v>8.9</v>
      </c>
      <c r="H256">
        <v>8.9</v>
      </c>
      <c r="I256" s="17">
        <f t="shared" si="15"/>
        <v>9.198913043478262</v>
      </c>
      <c r="J256" s="17">
        <f t="shared" si="16"/>
        <v>8.9</v>
      </c>
      <c r="K256" s="21">
        <v>44701</v>
      </c>
      <c r="L256" t="s">
        <v>1029</v>
      </c>
      <c r="O256" t="s">
        <v>450</v>
      </c>
      <c r="P256" t="s">
        <v>446</v>
      </c>
      <c r="Q256">
        <v>8.1</v>
      </c>
      <c r="R256">
        <v>8</v>
      </c>
      <c r="S256">
        <v>7.8</v>
      </c>
      <c r="T256">
        <v>7.4</v>
      </c>
      <c r="U256" s="17">
        <f t="shared" si="17"/>
        <v>8.0496894409937898</v>
      </c>
      <c r="V256" s="17">
        <f t="shared" si="18"/>
        <v>7.594736842105263</v>
      </c>
      <c r="W256" s="2">
        <v>44837</v>
      </c>
      <c r="X256" t="s">
        <v>336</v>
      </c>
      <c r="Z256" s="17">
        <f t="shared" si="19"/>
        <v>1.1492236024844722</v>
      </c>
      <c r="AA256" s="17">
        <f t="shared" si="19"/>
        <v>1.3052631578947373</v>
      </c>
    </row>
    <row r="257" spans="1:27" x14ac:dyDescent="0.35">
      <c r="A257" s="1" t="s">
        <v>272</v>
      </c>
      <c r="B257" t="s">
        <v>1048</v>
      </c>
      <c r="C257" t="s">
        <v>1048</v>
      </c>
      <c r="D257" t="s">
        <v>233</v>
      </c>
      <c r="E257">
        <v>10.1</v>
      </c>
      <c r="F257">
        <v>10</v>
      </c>
      <c r="G257">
        <v>9.6999999999999993</v>
      </c>
      <c r="H257">
        <v>9.6999999999999993</v>
      </c>
      <c r="I257" s="17">
        <f t="shared" si="15"/>
        <v>10.049751243781094</v>
      </c>
      <c r="J257" s="17">
        <f t="shared" si="16"/>
        <v>9.6999999999999993</v>
      </c>
      <c r="K257" s="21">
        <v>44701</v>
      </c>
      <c r="L257" t="s">
        <v>1029</v>
      </c>
      <c r="O257" t="s">
        <v>446</v>
      </c>
      <c r="P257" t="s">
        <v>446</v>
      </c>
      <c r="Q257">
        <v>8</v>
      </c>
      <c r="R257">
        <v>8.1999999999999993</v>
      </c>
      <c r="S257">
        <v>7.9</v>
      </c>
      <c r="T257">
        <v>8</v>
      </c>
      <c r="U257" s="17">
        <f t="shared" si="17"/>
        <v>8.0987654320987659</v>
      </c>
      <c r="V257" s="17">
        <f t="shared" si="18"/>
        <v>7.949685534591195</v>
      </c>
      <c r="W257" s="2">
        <v>44837</v>
      </c>
      <c r="X257" t="s">
        <v>336</v>
      </c>
      <c r="Z257" s="17">
        <f t="shared" si="19"/>
        <v>1.9509858116823278</v>
      </c>
      <c r="AA257" s="17">
        <f t="shared" si="19"/>
        <v>1.7503144654088043</v>
      </c>
    </row>
    <row r="258" spans="1:27" x14ac:dyDescent="0.35">
      <c r="A258" s="1" t="s">
        <v>281</v>
      </c>
      <c r="B258" t="s">
        <v>1092</v>
      </c>
      <c r="C258" t="s">
        <v>1028</v>
      </c>
      <c r="D258" t="s">
        <v>216</v>
      </c>
      <c r="E258">
        <v>9.6999999999999993</v>
      </c>
      <c r="F258">
        <v>9.5</v>
      </c>
      <c r="G258">
        <v>9.4</v>
      </c>
      <c r="H258">
        <v>9.8000000000000007</v>
      </c>
      <c r="I258" s="17">
        <f t="shared" si="15"/>
        <v>9.5989583333333321</v>
      </c>
      <c r="J258" s="17">
        <f t="shared" si="16"/>
        <v>9.5958333333333332</v>
      </c>
      <c r="K258" s="21">
        <v>44701</v>
      </c>
      <c r="L258" t="s">
        <v>1029</v>
      </c>
      <c r="M258" t="s">
        <v>401</v>
      </c>
      <c r="O258" t="s">
        <v>464</v>
      </c>
      <c r="P258" t="s">
        <v>464</v>
      </c>
      <c r="Q258">
        <v>10.199999999999999</v>
      </c>
      <c r="R258">
        <v>10</v>
      </c>
      <c r="S258">
        <v>10.5</v>
      </c>
      <c r="T258">
        <v>10.3</v>
      </c>
      <c r="U258" s="17">
        <f t="shared" si="17"/>
        <v>10.099009900990097</v>
      </c>
      <c r="V258" s="17">
        <f t="shared" si="18"/>
        <v>10.399038461538462</v>
      </c>
      <c r="W258" s="2">
        <v>44839</v>
      </c>
      <c r="Z258" s="17">
        <f t="shared" si="19"/>
        <v>-0.50005156765676517</v>
      </c>
      <c r="AA258" s="17">
        <f t="shared" si="19"/>
        <v>-0.80320512820512846</v>
      </c>
    </row>
    <row r="259" spans="1:27" x14ac:dyDescent="0.35">
      <c r="A259" s="1" t="s">
        <v>289</v>
      </c>
      <c r="B259" t="s">
        <v>1092</v>
      </c>
      <c r="C259" t="s">
        <v>1030</v>
      </c>
      <c r="D259" t="s">
        <v>216</v>
      </c>
      <c r="E259">
        <v>11</v>
      </c>
      <c r="F259">
        <v>10.7</v>
      </c>
      <c r="G259">
        <v>10.5</v>
      </c>
      <c r="H259">
        <v>10.6</v>
      </c>
      <c r="I259" s="17">
        <f t="shared" ref="I259:I322" si="20">HARMEAN(E259,F259)</f>
        <v>10.847926267281105</v>
      </c>
      <c r="J259" s="17">
        <f t="shared" ref="J259:J322" si="21">HARMEAN(G259,H259)</f>
        <v>10.549763033175356</v>
      </c>
      <c r="K259" s="21">
        <v>44701</v>
      </c>
      <c r="L259" t="s">
        <v>1029</v>
      </c>
      <c r="O259" t="s">
        <v>464</v>
      </c>
      <c r="P259" t="s">
        <v>464</v>
      </c>
      <c r="Q259" t="s">
        <v>84</v>
      </c>
      <c r="R259" t="s">
        <v>84</v>
      </c>
      <c r="S259" t="s">
        <v>84</v>
      </c>
      <c r="T259" t="s">
        <v>84</v>
      </c>
      <c r="U259" s="17" t="str">
        <f t="shared" ref="U259:U322" si="22">IFERROR(HARMEAN(Q259,R259),"")</f>
        <v/>
      </c>
      <c r="V259" s="17" t="str">
        <f t="shared" ref="V259:V322" si="23">IFERROR(HARMEAN(S259,T259),"")</f>
        <v/>
      </c>
      <c r="W259" s="2">
        <v>44839</v>
      </c>
      <c r="Y259" t="s">
        <v>1183</v>
      </c>
      <c r="Z259" s="17" t="str">
        <f t="shared" ref="Z259:AA322" si="24">IFERROR(I259-U259,"")</f>
        <v/>
      </c>
      <c r="AA259" s="17" t="str">
        <f t="shared" si="24"/>
        <v/>
      </c>
    </row>
    <row r="260" spans="1:27" x14ac:dyDescent="0.35">
      <c r="A260" s="1" t="s">
        <v>290</v>
      </c>
      <c r="B260" t="s">
        <v>1092</v>
      </c>
      <c r="C260" t="s">
        <v>1032</v>
      </c>
      <c r="D260" t="s">
        <v>216</v>
      </c>
      <c r="E260">
        <v>13.2</v>
      </c>
      <c r="F260">
        <v>13</v>
      </c>
      <c r="G260">
        <v>13.1</v>
      </c>
      <c r="H260">
        <v>13.1</v>
      </c>
      <c r="I260" s="17">
        <f t="shared" si="20"/>
        <v>13.099236641221374</v>
      </c>
      <c r="J260" s="17">
        <f t="shared" si="21"/>
        <v>13.1</v>
      </c>
      <c r="K260" s="21">
        <v>44701</v>
      </c>
      <c r="L260" t="s">
        <v>1029</v>
      </c>
      <c r="O260" t="s">
        <v>464</v>
      </c>
      <c r="P260" t="s">
        <v>464</v>
      </c>
      <c r="Q260">
        <v>13.2</v>
      </c>
      <c r="R260">
        <v>13.4</v>
      </c>
      <c r="S260">
        <v>13</v>
      </c>
      <c r="T260">
        <v>13.2</v>
      </c>
      <c r="U260" s="17">
        <f t="shared" si="22"/>
        <v>13.299248120300753</v>
      </c>
      <c r="V260" s="17">
        <f t="shared" si="23"/>
        <v>13.099236641221374</v>
      </c>
      <c r="W260" s="2">
        <v>44839</v>
      </c>
      <c r="Z260" s="17">
        <f t="shared" si="24"/>
        <v>-0.20001147907937877</v>
      </c>
      <c r="AA260" s="17">
        <f t="shared" si="24"/>
        <v>7.6335877862554469E-4</v>
      </c>
    </row>
    <row r="261" spans="1:27" x14ac:dyDescent="0.35">
      <c r="A261" s="1" t="s">
        <v>291</v>
      </c>
      <c r="B261" t="s">
        <v>1092</v>
      </c>
      <c r="C261" t="s">
        <v>1033</v>
      </c>
      <c r="D261" t="s">
        <v>216</v>
      </c>
      <c r="E261">
        <v>10.7</v>
      </c>
      <c r="F261">
        <v>10.7</v>
      </c>
      <c r="G261">
        <v>10.3</v>
      </c>
      <c r="H261">
        <v>10.4</v>
      </c>
      <c r="I261" s="17">
        <f t="shared" si="20"/>
        <v>10.7</v>
      </c>
      <c r="J261" s="17">
        <f t="shared" si="21"/>
        <v>10.349758454106279</v>
      </c>
      <c r="K261" s="21">
        <v>44701</v>
      </c>
      <c r="L261" t="s">
        <v>1029</v>
      </c>
      <c r="O261" t="s">
        <v>464</v>
      </c>
      <c r="P261" t="s">
        <v>464</v>
      </c>
      <c r="Q261">
        <v>10</v>
      </c>
      <c r="R261">
        <v>9.8000000000000007</v>
      </c>
      <c r="S261">
        <v>9.6</v>
      </c>
      <c r="T261">
        <v>9.6999999999999993</v>
      </c>
      <c r="U261" s="17">
        <f t="shared" si="22"/>
        <v>9.8989898989898997</v>
      </c>
      <c r="V261" s="17">
        <f t="shared" si="23"/>
        <v>9.6497409326424872</v>
      </c>
      <c r="W261" s="2">
        <v>44839</v>
      </c>
      <c r="Z261" s="17">
        <f t="shared" si="24"/>
        <v>0.80101010101009962</v>
      </c>
      <c r="AA261" s="17">
        <f t="shared" si="24"/>
        <v>0.70001752146379204</v>
      </c>
    </row>
    <row r="262" spans="1:27" x14ac:dyDescent="0.35">
      <c r="A262" s="1" t="s">
        <v>292</v>
      </c>
      <c r="B262" t="s">
        <v>1092</v>
      </c>
      <c r="C262" t="s">
        <v>1035</v>
      </c>
      <c r="D262" t="s">
        <v>216</v>
      </c>
      <c r="E262">
        <v>12.1</v>
      </c>
      <c r="F262">
        <v>11.8</v>
      </c>
      <c r="G262">
        <v>12.2</v>
      </c>
      <c r="H262">
        <v>12.1</v>
      </c>
      <c r="I262" s="17">
        <f t="shared" si="20"/>
        <v>11.948117154811715</v>
      </c>
      <c r="J262" s="17">
        <f t="shared" si="21"/>
        <v>12.149794238683127</v>
      </c>
      <c r="K262" s="21">
        <v>44701</v>
      </c>
      <c r="L262" t="s">
        <v>1029</v>
      </c>
      <c r="O262" t="s">
        <v>464</v>
      </c>
      <c r="P262" t="s">
        <v>464</v>
      </c>
      <c r="Q262">
        <v>12</v>
      </c>
      <c r="R262">
        <v>12</v>
      </c>
      <c r="S262">
        <v>11.9</v>
      </c>
      <c r="T262">
        <v>12.1</v>
      </c>
      <c r="U262" s="17">
        <f t="shared" si="22"/>
        <v>12</v>
      </c>
      <c r="V262" s="17">
        <f t="shared" si="23"/>
        <v>11.999166666666667</v>
      </c>
      <c r="W262" s="2">
        <v>44839</v>
      </c>
      <c r="Z262" s="17">
        <f t="shared" si="24"/>
        <v>-5.1882845188284676E-2</v>
      </c>
      <c r="AA262" s="17">
        <f t="shared" si="24"/>
        <v>0.15062757201645915</v>
      </c>
    </row>
    <row r="263" spans="1:27" x14ac:dyDescent="0.35">
      <c r="A263" s="1" t="s">
        <v>293</v>
      </c>
      <c r="B263" t="s">
        <v>1092</v>
      </c>
      <c r="C263" t="s">
        <v>1036</v>
      </c>
      <c r="D263" t="s">
        <v>216</v>
      </c>
      <c r="E263">
        <v>12.9</v>
      </c>
      <c r="F263">
        <v>12.8</v>
      </c>
      <c r="G263">
        <v>12.8</v>
      </c>
      <c r="H263">
        <v>12.8</v>
      </c>
      <c r="I263" s="17">
        <f t="shared" si="20"/>
        <v>12.849805447470818</v>
      </c>
      <c r="J263" s="17">
        <f t="shared" si="21"/>
        <v>12.8</v>
      </c>
      <c r="K263" s="21">
        <v>44701</v>
      </c>
      <c r="L263" t="s">
        <v>1029</v>
      </c>
      <c r="O263" t="s">
        <v>464</v>
      </c>
      <c r="P263" t="s">
        <v>464</v>
      </c>
      <c r="Q263">
        <v>11.9</v>
      </c>
      <c r="R263">
        <v>12</v>
      </c>
      <c r="S263">
        <v>12</v>
      </c>
      <c r="T263">
        <v>11.7</v>
      </c>
      <c r="U263" s="17">
        <f t="shared" si="22"/>
        <v>11.94979079497908</v>
      </c>
      <c r="V263" s="17">
        <f t="shared" si="23"/>
        <v>11.848101265822784</v>
      </c>
      <c r="W263" s="2">
        <v>44839</v>
      </c>
      <c r="Z263" s="17">
        <f t="shared" si="24"/>
        <v>0.90001465249173762</v>
      </c>
      <c r="AA263" s="17">
        <f t="shared" si="24"/>
        <v>0.95189873417721671</v>
      </c>
    </row>
    <row r="264" spans="1:27" x14ac:dyDescent="0.35">
      <c r="A264" s="1" t="s">
        <v>294</v>
      </c>
      <c r="B264" t="s">
        <v>1092</v>
      </c>
      <c r="C264" t="s">
        <v>1037</v>
      </c>
      <c r="D264" t="s">
        <v>216</v>
      </c>
      <c r="E264">
        <v>10.5</v>
      </c>
      <c r="F264">
        <v>10.4</v>
      </c>
      <c r="G264">
        <v>10.4</v>
      </c>
      <c r="H264">
        <v>10.6</v>
      </c>
      <c r="I264" s="17">
        <f t="shared" si="20"/>
        <v>10.44976076555024</v>
      </c>
      <c r="J264" s="17">
        <f t="shared" si="21"/>
        <v>10.499047619047619</v>
      </c>
      <c r="K264" s="21">
        <v>44701</v>
      </c>
      <c r="L264" t="s">
        <v>1029</v>
      </c>
      <c r="M264" t="s">
        <v>401</v>
      </c>
      <c r="O264" t="s">
        <v>464</v>
      </c>
      <c r="P264" t="s">
        <v>464</v>
      </c>
      <c r="Q264">
        <v>10.199999999999999</v>
      </c>
      <c r="R264">
        <v>10</v>
      </c>
      <c r="S264">
        <v>10.5</v>
      </c>
      <c r="T264">
        <v>10.4</v>
      </c>
      <c r="U264" s="17">
        <f t="shared" si="22"/>
        <v>10.099009900990097</v>
      </c>
      <c r="V264" s="17">
        <f t="shared" si="23"/>
        <v>10.44976076555024</v>
      </c>
      <c r="W264" s="2">
        <v>44839</v>
      </c>
      <c r="Z264" s="17">
        <f t="shared" si="24"/>
        <v>0.35075086456014226</v>
      </c>
      <c r="AA264" s="17">
        <f t="shared" si="24"/>
        <v>4.9286853497379823E-2</v>
      </c>
    </row>
    <row r="265" spans="1:27" x14ac:dyDescent="0.35">
      <c r="A265" s="1" t="s">
        <v>295</v>
      </c>
      <c r="B265" t="s">
        <v>1092</v>
      </c>
      <c r="C265" t="s">
        <v>1038</v>
      </c>
      <c r="D265" t="s">
        <v>216</v>
      </c>
      <c r="E265">
        <v>8.4</v>
      </c>
      <c r="F265">
        <v>8.5</v>
      </c>
      <c r="G265">
        <v>8.1</v>
      </c>
      <c r="H265">
        <v>8.4</v>
      </c>
      <c r="I265" s="17">
        <f t="shared" si="20"/>
        <v>8.449704142011834</v>
      </c>
      <c r="J265" s="17">
        <f t="shared" si="21"/>
        <v>8.2472727272727262</v>
      </c>
      <c r="K265" s="21">
        <v>44701</v>
      </c>
      <c r="L265" t="s">
        <v>1029</v>
      </c>
      <c r="O265" t="s">
        <v>464</v>
      </c>
      <c r="P265" t="s">
        <v>464</v>
      </c>
      <c r="Q265">
        <v>7.3</v>
      </c>
      <c r="R265">
        <v>7</v>
      </c>
      <c r="S265">
        <v>7.2</v>
      </c>
      <c r="T265">
        <v>6.9</v>
      </c>
      <c r="U265" s="17">
        <f t="shared" si="22"/>
        <v>7.1468531468531475</v>
      </c>
      <c r="V265" s="17">
        <f t="shared" si="23"/>
        <v>7.0468085106382965</v>
      </c>
      <c r="W265" s="2">
        <v>44839</v>
      </c>
      <c r="Z265" s="17">
        <f t="shared" si="24"/>
        <v>1.3028509951586864</v>
      </c>
      <c r="AA265" s="17">
        <f t="shared" si="24"/>
        <v>1.2004642166344297</v>
      </c>
    </row>
    <row r="266" spans="1:27" x14ac:dyDescent="0.35">
      <c r="A266" s="1" t="s">
        <v>296</v>
      </c>
      <c r="B266" t="s">
        <v>1092</v>
      </c>
      <c r="C266" t="s">
        <v>1039</v>
      </c>
      <c r="D266" t="s">
        <v>216</v>
      </c>
      <c r="E266">
        <v>10.8</v>
      </c>
      <c r="F266">
        <v>10.8</v>
      </c>
      <c r="G266">
        <v>10.7</v>
      </c>
      <c r="H266">
        <v>10.7</v>
      </c>
      <c r="I266" s="17">
        <f t="shared" si="20"/>
        <v>10.8</v>
      </c>
      <c r="J266" s="17">
        <f t="shared" si="21"/>
        <v>10.7</v>
      </c>
      <c r="K266" s="21">
        <v>44701</v>
      </c>
      <c r="L266" t="s">
        <v>1029</v>
      </c>
      <c r="M266" t="s">
        <v>401</v>
      </c>
      <c r="O266" t="s">
        <v>464</v>
      </c>
      <c r="P266" t="s">
        <v>446</v>
      </c>
      <c r="Q266">
        <v>10.3</v>
      </c>
      <c r="R266">
        <v>10.199999999999999</v>
      </c>
      <c r="S266">
        <v>10.3</v>
      </c>
      <c r="T266">
        <v>10.6</v>
      </c>
      <c r="U266" s="17">
        <f t="shared" si="22"/>
        <v>10.249756097560976</v>
      </c>
      <c r="V266" s="17">
        <f t="shared" si="23"/>
        <v>10.447846889952153</v>
      </c>
      <c r="W266" s="2">
        <v>44839</v>
      </c>
      <c r="Z266" s="17">
        <f t="shared" si="24"/>
        <v>0.55024390243902488</v>
      </c>
      <c r="AA266" s="17">
        <f t="shared" si="24"/>
        <v>0.25215311004784624</v>
      </c>
    </row>
    <row r="267" spans="1:27" x14ac:dyDescent="0.35">
      <c r="A267" s="1" t="s">
        <v>282</v>
      </c>
      <c r="B267" t="s">
        <v>1092</v>
      </c>
      <c r="C267" t="s">
        <v>1040</v>
      </c>
      <c r="D267" t="s">
        <v>216</v>
      </c>
      <c r="E267">
        <v>6.3</v>
      </c>
      <c r="F267">
        <v>6.3</v>
      </c>
      <c r="G267">
        <v>6.3</v>
      </c>
      <c r="H267">
        <v>6.2</v>
      </c>
      <c r="I267" s="17">
        <f t="shared" si="20"/>
        <v>6.3000000000000007</v>
      </c>
      <c r="J267" s="17">
        <f t="shared" si="21"/>
        <v>6.2496000000000009</v>
      </c>
      <c r="K267" s="21">
        <v>44701</v>
      </c>
      <c r="L267" t="s">
        <v>1029</v>
      </c>
      <c r="O267" t="s">
        <v>464</v>
      </c>
      <c r="P267" t="s">
        <v>464</v>
      </c>
      <c r="Q267">
        <v>4.5999999999999996</v>
      </c>
      <c r="R267">
        <v>4.9000000000000004</v>
      </c>
      <c r="S267">
        <v>4.4000000000000004</v>
      </c>
      <c r="T267">
        <v>4.5999999999999996</v>
      </c>
      <c r="U267" s="17">
        <f t="shared" si="22"/>
        <v>4.7452631578947368</v>
      </c>
      <c r="V267" s="17">
        <f t="shared" si="23"/>
        <v>4.4977777777777783</v>
      </c>
      <c r="W267" s="2">
        <v>44839</v>
      </c>
      <c r="Z267" s="17">
        <f t="shared" si="24"/>
        <v>1.5547368421052639</v>
      </c>
      <c r="AA267" s="17">
        <f t="shared" si="24"/>
        <v>1.7518222222222226</v>
      </c>
    </row>
    <row r="268" spans="1:27" x14ac:dyDescent="0.35">
      <c r="A268" s="1" t="s">
        <v>283</v>
      </c>
      <c r="B268" t="s">
        <v>1092</v>
      </c>
      <c r="C268" t="s">
        <v>1041</v>
      </c>
      <c r="D268" t="s">
        <v>216</v>
      </c>
      <c r="E268">
        <v>9.4</v>
      </c>
      <c r="F268">
        <v>9.3000000000000007</v>
      </c>
      <c r="G268">
        <v>9.8000000000000007</v>
      </c>
      <c r="H268">
        <v>9.6</v>
      </c>
      <c r="I268" s="17">
        <f t="shared" si="20"/>
        <v>9.3497326203208555</v>
      </c>
      <c r="J268" s="17">
        <f t="shared" si="21"/>
        <v>9.6989690721649495</v>
      </c>
      <c r="K268" s="21">
        <v>44701</v>
      </c>
      <c r="L268" t="s">
        <v>1029</v>
      </c>
      <c r="O268" t="s">
        <v>446</v>
      </c>
      <c r="P268" t="s">
        <v>464</v>
      </c>
      <c r="Q268">
        <v>8.8000000000000007</v>
      </c>
      <c r="R268">
        <v>9</v>
      </c>
      <c r="S268">
        <v>8.8000000000000007</v>
      </c>
      <c r="T268">
        <v>8.8000000000000007</v>
      </c>
      <c r="U268" s="17">
        <f t="shared" si="22"/>
        <v>8.8988764044943824</v>
      </c>
      <c r="V268" s="17">
        <f t="shared" si="23"/>
        <v>8.8000000000000007</v>
      </c>
      <c r="W268" s="2">
        <v>44839</v>
      </c>
      <c r="Z268" s="17">
        <f t="shared" si="24"/>
        <v>0.45085621582647306</v>
      </c>
      <c r="AA268" s="17">
        <f t="shared" si="24"/>
        <v>0.89896907216494881</v>
      </c>
    </row>
    <row r="269" spans="1:27" x14ac:dyDescent="0.35">
      <c r="A269" s="1" t="s">
        <v>284</v>
      </c>
      <c r="B269" t="s">
        <v>1092</v>
      </c>
      <c r="C269" t="s">
        <v>1043</v>
      </c>
      <c r="D269" t="s">
        <v>216</v>
      </c>
      <c r="E269">
        <v>10.7</v>
      </c>
      <c r="F269">
        <v>10.5</v>
      </c>
      <c r="G269">
        <v>10.7</v>
      </c>
      <c r="H269">
        <v>10.5</v>
      </c>
      <c r="I269" s="17">
        <f t="shared" si="20"/>
        <v>10.599056603773585</v>
      </c>
      <c r="J269" s="17">
        <f t="shared" si="21"/>
        <v>10.599056603773585</v>
      </c>
      <c r="K269" s="21">
        <v>44701</v>
      </c>
      <c r="L269" t="s">
        <v>1029</v>
      </c>
      <c r="O269" t="s">
        <v>464</v>
      </c>
      <c r="P269" t="s">
        <v>464</v>
      </c>
      <c r="Q269">
        <v>10.5</v>
      </c>
      <c r="R269">
        <v>10.1</v>
      </c>
      <c r="S269">
        <v>10.5</v>
      </c>
      <c r="T269">
        <v>10.3</v>
      </c>
      <c r="U269" s="17">
        <f t="shared" si="22"/>
        <v>10.296116504854369</v>
      </c>
      <c r="V269" s="17">
        <f t="shared" si="23"/>
        <v>10.399038461538462</v>
      </c>
      <c r="W269" s="2">
        <v>44839</v>
      </c>
      <c r="Z269" s="17">
        <f t="shared" si="24"/>
        <v>0.30294009891921547</v>
      </c>
      <c r="AA269" s="17">
        <f t="shared" si="24"/>
        <v>0.20001814223512326</v>
      </c>
    </row>
    <row r="270" spans="1:27" x14ac:dyDescent="0.35">
      <c r="A270" s="1" t="s">
        <v>285</v>
      </c>
      <c r="B270" t="s">
        <v>1092</v>
      </c>
      <c r="C270" t="s">
        <v>1045</v>
      </c>
      <c r="D270" t="s">
        <v>216</v>
      </c>
      <c r="E270">
        <v>8.3000000000000007</v>
      </c>
      <c r="F270">
        <v>8.5</v>
      </c>
      <c r="G270">
        <v>8.1999999999999993</v>
      </c>
      <c r="H270">
        <v>8</v>
      </c>
      <c r="I270" s="17">
        <f t="shared" si="20"/>
        <v>8.3988095238095255</v>
      </c>
      <c r="J270" s="17">
        <f t="shared" si="21"/>
        <v>8.0987654320987659</v>
      </c>
      <c r="K270" s="21">
        <v>44701</v>
      </c>
      <c r="L270" t="s">
        <v>1029</v>
      </c>
      <c r="O270" t="s">
        <v>464</v>
      </c>
      <c r="P270" t="s">
        <v>446</v>
      </c>
      <c r="Q270">
        <v>7.9</v>
      </c>
      <c r="R270">
        <v>7.9</v>
      </c>
      <c r="S270">
        <v>7.6</v>
      </c>
      <c r="T270">
        <v>7.8</v>
      </c>
      <c r="U270" s="17">
        <f t="shared" si="22"/>
        <v>7.9000000000000012</v>
      </c>
      <c r="V270" s="17">
        <f t="shared" si="23"/>
        <v>7.6987012987012982</v>
      </c>
      <c r="W270" s="2">
        <v>44839</v>
      </c>
      <c r="Z270" s="17">
        <f t="shared" si="24"/>
        <v>0.49880952380952426</v>
      </c>
      <c r="AA270" s="17">
        <f t="shared" si="24"/>
        <v>0.40006413339746771</v>
      </c>
    </row>
    <row r="271" spans="1:27" x14ac:dyDescent="0.35">
      <c r="A271" s="1" t="s">
        <v>286</v>
      </c>
      <c r="B271" t="s">
        <v>1092</v>
      </c>
      <c r="C271" t="s">
        <v>1046</v>
      </c>
      <c r="D271" t="s">
        <v>216</v>
      </c>
      <c r="E271">
        <v>7.9</v>
      </c>
      <c r="F271">
        <v>7.8</v>
      </c>
      <c r="G271">
        <v>8.3000000000000007</v>
      </c>
      <c r="H271">
        <v>8.1999999999999993</v>
      </c>
      <c r="I271" s="17">
        <f t="shared" si="20"/>
        <v>7.8496815286624209</v>
      </c>
      <c r="J271" s="17">
        <f t="shared" si="21"/>
        <v>8.24969696969697</v>
      </c>
      <c r="K271" s="21">
        <v>44701</v>
      </c>
      <c r="L271" t="s">
        <v>1029</v>
      </c>
      <c r="O271" t="s">
        <v>464</v>
      </c>
      <c r="P271" t="s">
        <v>446</v>
      </c>
      <c r="Q271">
        <v>6.7</v>
      </c>
      <c r="R271">
        <v>6.7</v>
      </c>
      <c r="S271">
        <v>6.9</v>
      </c>
      <c r="T271">
        <v>7</v>
      </c>
      <c r="U271" s="17">
        <f t="shared" si="22"/>
        <v>6.7</v>
      </c>
      <c r="V271" s="17">
        <f t="shared" si="23"/>
        <v>6.9496402877697836</v>
      </c>
      <c r="W271" s="2">
        <v>44839</v>
      </c>
      <c r="Z271" s="17">
        <f t="shared" si="24"/>
        <v>1.1496815286624207</v>
      </c>
      <c r="AA271" s="17">
        <f t="shared" si="24"/>
        <v>1.3000566819271864</v>
      </c>
    </row>
    <row r="272" spans="1:27" x14ac:dyDescent="0.35">
      <c r="A272" s="1" t="s">
        <v>287</v>
      </c>
      <c r="B272" t="s">
        <v>1092</v>
      </c>
      <c r="C272" t="s">
        <v>1047</v>
      </c>
      <c r="D272" t="s">
        <v>216</v>
      </c>
      <c r="E272">
        <v>10.6</v>
      </c>
      <c r="F272">
        <v>10.5</v>
      </c>
      <c r="G272">
        <v>10.4</v>
      </c>
      <c r="H272">
        <v>10.6</v>
      </c>
      <c r="I272" s="17">
        <f t="shared" si="20"/>
        <v>10.549763033175356</v>
      </c>
      <c r="J272" s="17">
        <f t="shared" si="21"/>
        <v>10.499047619047619</v>
      </c>
      <c r="K272" s="21">
        <v>44701</v>
      </c>
      <c r="L272" t="s">
        <v>1029</v>
      </c>
      <c r="M272" t="s">
        <v>653</v>
      </c>
      <c r="O272" t="s">
        <v>464</v>
      </c>
      <c r="P272" t="s">
        <v>464</v>
      </c>
      <c r="Q272">
        <v>10.8</v>
      </c>
      <c r="R272">
        <v>10.5</v>
      </c>
      <c r="S272">
        <v>10</v>
      </c>
      <c r="T272">
        <v>10.4</v>
      </c>
      <c r="U272" s="17">
        <f t="shared" si="22"/>
        <v>10.647887323943662</v>
      </c>
      <c r="V272" s="17">
        <f t="shared" si="23"/>
        <v>10.196078431372548</v>
      </c>
      <c r="W272" s="2">
        <v>44839</v>
      </c>
      <c r="Z272" s="17">
        <f t="shared" si="24"/>
        <v>-9.8124290768305755E-2</v>
      </c>
      <c r="AA272" s="17">
        <f t="shared" si="24"/>
        <v>0.30296918767507108</v>
      </c>
    </row>
    <row r="273" spans="1:27" x14ac:dyDescent="0.35">
      <c r="A273" s="1" t="s">
        <v>288</v>
      </c>
      <c r="B273" t="s">
        <v>1092</v>
      </c>
      <c r="C273" t="s">
        <v>1048</v>
      </c>
      <c r="D273" t="s">
        <v>216</v>
      </c>
      <c r="E273">
        <v>10.5</v>
      </c>
      <c r="F273">
        <v>10.3</v>
      </c>
      <c r="G273">
        <v>9.8000000000000007</v>
      </c>
      <c r="H273">
        <v>9.9</v>
      </c>
      <c r="I273" s="17">
        <f t="shared" si="20"/>
        <v>10.399038461538462</v>
      </c>
      <c r="J273" s="17">
        <f t="shared" si="21"/>
        <v>9.8497461928934023</v>
      </c>
      <c r="K273" s="21">
        <v>44701</v>
      </c>
      <c r="L273" t="s">
        <v>1029</v>
      </c>
      <c r="O273" t="s">
        <v>464</v>
      </c>
      <c r="P273" t="s">
        <v>464</v>
      </c>
      <c r="Q273">
        <v>10.5</v>
      </c>
      <c r="R273">
        <v>10.5</v>
      </c>
      <c r="S273">
        <v>10.7</v>
      </c>
      <c r="T273">
        <v>10.4</v>
      </c>
      <c r="U273" s="17">
        <f t="shared" si="22"/>
        <v>10.5</v>
      </c>
      <c r="V273" s="17">
        <f t="shared" si="23"/>
        <v>10.547867298578199</v>
      </c>
      <c r="W273" s="2">
        <v>44839</v>
      </c>
      <c r="Z273" s="17">
        <f t="shared" si="24"/>
        <v>-0.10096153846153832</v>
      </c>
      <c r="AA273" s="17">
        <f t="shared" si="24"/>
        <v>-0.69812110568479646</v>
      </c>
    </row>
    <row r="274" spans="1:27" x14ac:dyDescent="0.35">
      <c r="A274" s="1" t="s">
        <v>297</v>
      </c>
      <c r="B274" t="s">
        <v>1093</v>
      </c>
      <c r="C274" t="s">
        <v>1028</v>
      </c>
      <c r="D274" t="s">
        <v>233</v>
      </c>
      <c r="E274">
        <v>10.8</v>
      </c>
      <c r="F274">
        <v>10.6</v>
      </c>
      <c r="G274">
        <v>10.8</v>
      </c>
      <c r="H274">
        <v>10.8</v>
      </c>
      <c r="I274" s="17">
        <f t="shared" si="20"/>
        <v>10.699065420560748</v>
      </c>
      <c r="J274" s="17">
        <f t="shared" si="21"/>
        <v>10.8</v>
      </c>
      <c r="K274" s="21">
        <v>44701</v>
      </c>
      <c r="L274" t="s">
        <v>1029</v>
      </c>
      <c r="O274" t="s">
        <v>450</v>
      </c>
      <c r="P274" t="s">
        <v>450</v>
      </c>
      <c r="Q274">
        <v>10.199999999999999</v>
      </c>
      <c r="R274">
        <v>10.199999999999999</v>
      </c>
      <c r="S274">
        <v>10.3</v>
      </c>
      <c r="T274">
        <v>10</v>
      </c>
      <c r="U274" s="17">
        <f t="shared" si="22"/>
        <v>10.199999999999999</v>
      </c>
      <c r="V274" s="17">
        <f t="shared" si="23"/>
        <v>10.147783251231528</v>
      </c>
      <c r="W274" s="2">
        <v>44839</v>
      </c>
      <c r="X274" t="s">
        <v>1175</v>
      </c>
      <c r="Z274" s="17">
        <f t="shared" si="24"/>
        <v>0.49906542056074876</v>
      </c>
      <c r="AA274" s="17">
        <f t="shared" si="24"/>
        <v>0.65221674876847224</v>
      </c>
    </row>
    <row r="275" spans="1:27" x14ac:dyDescent="0.35">
      <c r="A275" s="1" t="s">
        <v>305</v>
      </c>
      <c r="B275" t="s">
        <v>1093</v>
      </c>
      <c r="C275" t="s">
        <v>1030</v>
      </c>
      <c r="D275" t="s">
        <v>233</v>
      </c>
      <c r="E275">
        <v>11.2</v>
      </c>
      <c r="F275">
        <v>11.1</v>
      </c>
      <c r="G275">
        <v>11.3</v>
      </c>
      <c r="H275">
        <v>11.2</v>
      </c>
      <c r="I275" s="17">
        <f t="shared" si="20"/>
        <v>11.149775784753363</v>
      </c>
      <c r="J275" s="17">
        <f t="shared" si="21"/>
        <v>11.249777777777778</v>
      </c>
      <c r="K275" s="21">
        <v>44701</v>
      </c>
      <c r="L275" t="s">
        <v>1029</v>
      </c>
      <c r="O275" t="s">
        <v>446</v>
      </c>
      <c r="P275" t="s">
        <v>443</v>
      </c>
      <c r="Q275">
        <v>10.6</v>
      </c>
      <c r="R275">
        <v>10.3</v>
      </c>
      <c r="S275">
        <v>10.5</v>
      </c>
      <c r="T275">
        <v>10.9</v>
      </c>
      <c r="U275" s="17">
        <f t="shared" si="22"/>
        <v>10.447846889952153</v>
      </c>
      <c r="V275" s="17">
        <f t="shared" si="23"/>
        <v>10.696261682242991</v>
      </c>
      <c r="W275" s="2">
        <v>44839</v>
      </c>
      <c r="X275" t="s">
        <v>1175</v>
      </c>
      <c r="Z275" s="17">
        <f t="shared" si="24"/>
        <v>0.70192889480120968</v>
      </c>
      <c r="AA275" s="17">
        <f t="shared" si="24"/>
        <v>0.55351609553478731</v>
      </c>
    </row>
    <row r="276" spans="1:27" x14ac:dyDescent="0.35">
      <c r="A276" s="1" t="s">
        <v>306</v>
      </c>
      <c r="B276" t="s">
        <v>1093</v>
      </c>
      <c r="C276" t="s">
        <v>1032</v>
      </c>
      <c r="D276" t="s">
        <v>233</v>
      </c>
      <c r="E276">
        <v>9.5</v>
      </c>
      <c r="F276">
        <v>9.3000000000000007</v>
      </c>
      <c r="G276">
        <v>9.4</v>
      </c>
      <c r="H276">
        <v>9.3000000000000007</v>
      </c>
      <c r="I276" s="17">
        <f t="shared" si="20"/>
        <v>9.3989361702127674</v>
      </c>
      <c r="J276" s="17">
        <f t="shared" si="21"/>
        <v>9.3497326203208555</v>
      </c>
      <c r="K276" s="21">
        <v>44701</v>
      </c>
      <c r="L276" t="s">
        <v>1029</v>
      </c>
      <c r="M276" t="s">
        <v>1034</v>
      </c>
      <c r="O276" t="s">
        <v>450</v>
      </c>
      <c r="P276" t="s">
        <v>450</v>
      </c>
      <c r="Q276">
        <v>9</v>
      </c>
      <c r="R276">
        <v>8.9</v>
      </c>
      <c r="S276">
        <v>9.3000000000000007</v>
      </c>
      <c r="T276">
        <v>9.3000000000000007</v>
      </c>
      <c r="U276" s="17">
        <f t="shared" si="22"/>
        <v>8.949720670391061</v>
      </c>
      <c r="V276" s="17">
        <f t="shared" si="23"/>
        <v>9.3000000000000007</v>
      </c>
      <c r="W276" s="2">
        <v>44839</v>
      </c>
      <c r="X276" t="s">
        <v>1175</v>
      </c>
      <c r="Z276" s="17">
        <f t="shared" si="24"/>
        <v>0.44921549982170639</v>
      </c>
      <c r="AA276" s="17">
        <f t="shared" si="24"/>
        <v>4.9732620320854792E-2</v>
      </c>
    </row>
    <row r="277" spans="1:27" x14ac:dyDescent="0.35">
      <c r="A277" s="1" t="s">
        <v>307</v>
      </c>
      <c r="B277" t="s">
        <v>1093</v>
      </c>
      <c r="C277" t="s">
        <v>1033</v>
      </c>
      <c r="D277" t="s">
        <v>233</v>
      </c>
      <c r="E277">
        <v>10.7</v>
      </c>
      <c r="F277">
        <v>10.6</v>
      </c>
      <c r="G277">
        <v>10.5</v>
      </c>
      <c r="H277">
        <v>10.5</v>
      </c>
      <c r="I277" s="17">
        <f t="shared" si="20"/>
        <v>10.649765258215961</v>
      </c>
      <c r="J277" s="17">
        <f t="shared" si="21"/>
        <v>10.5</v>
      </c>
      <c r="K277" s="21">
        <v>44701</v>
      </c>
      <c r="L277" t="s">
        <v>1029</v>
      </c>
      <c r="M277" t="s">
        <v>1034</v>
      </c>
      <c r="O277" t="s">
        <v>450</v>
      </c>
      <c r="P277" t="s">
        <v>450</v>
      </c>
      <c r="Q277">
        <v>10.199999999999999</v>
      </c>
      <c r="R277">
        <v>10.4</v>
      </c>
      <c r="S277">
        <v>9.6999999999999993</v>
      </c>
      <c r="T277">
        <v>9.9</v>
      </c>
      <c r="U277" s="17">
        <f t="shared" si="22"/>
        <v>10.299029126213592</v>
      </c>
      <c r="V277" s="17">
        <f t="shared" si="23"/>
        <v>9.7989795918367335</v>
      </c>
      <c r="W277" s="2">
        <v>44839</v>
      </c>
      <c r="X277" t="s">
        <v>1175</v>
      </c>
      <c r="Z277" s="17">
        <f t="shared" si="24"/>
        <v>0.35073613200236942</v>
      </c>
      <c r="AA277" s="17">
        <f t="shared" si="24"/>
        <v>0.7010204081632665</v>
      </c>
    </row>
    <row r="278" spans="1:27" x14ac:dyDescent="0.35">
      <c r="A278" s="1" t="s">
        <v>308</v>
      </c>
      <c r="B278" t="s">
        <v>1093</v>
      </c>
      <c r="C278" t="s">
        <v>1035</v>
      </c>
      <c r="D278" t="s">
        <v>233</v>
      </c>
      <c r="E278">
        <v>8.5</v>
      </c>
      <c r="F278">
        <v>8.3000000000000007</v>
      </c>
      <c r="G278">
        <v>8.5</v>
      </c>
      <c r="H278">
        <v>8.4</v>
      </c>
      <c r="I278" s="17">
        <f t="shared" si="20"/>
        <v>8.3988095238095255</v>
      </c>
      <c r="J278" s="17">
        <f t="shared" si="21"/>
        <v>8.449704142011834</v>
      </c>
      <c r="K278" s="21">
        <v>44701</v>
      </c>
      <c r="L278" t="s">
        <v>1029</v>
      </c>
      <c r="O278" t="s">
        <v>450</v>
      </c>
      <c r="P278" t="s">
        <v>450</v>
      </c>
      <c r="Q278">
        <v>8</v>
      </c>
      <c r="R278">
        <v>8.1</v>
      </c>
      <c r="S278">
        <v>8.1</v>
      </c>
      <c r="T278">
        <v>8</v>
      </c>
      <c r="U278" s="17">
        <f t="shared" si="22"/>
        <v>8.0496894409937898</v>
      </c>
      <c r="V278" s="17">
        <f t="shared" si="23"/>
        <v>8.0496894409937898</v>
      </c>
      <c r="W278" s="2">
        <v>44839</v>
      </c>
      <c r="X278" t="s">
        <v>1175</v>
      </c>
      <c r="Z278" s="17">
        <f t="shared" si="24"/>
        <v>0.3491200828157357</v>
      </c>
      <c r="AA278" s="17">
        <f t="shared" si="24"/>
        <v>0.40001470101804415</v>
      </c>
    </row>
    <row r="279" spans="1:27" x14ac:dyDescent="0.35">
      <c r="A279" s="1" t="s">
        <v>309</v>
      </c>
      <c r="B279" t="s">
        <v>1093</v>
      </c>
      <c r="C279" t="s">
        <v>1036</v>
      </c>
      <c r="D279" t="s">
        <v>233</v>
      </c>
      <c r="E279">
        <v>7.7</v>
      </c>
      <c r="F279">
        <v>7.6</v>
      </c>
      <c r="G279">
        <v>8.1</v>
      </c>
      <c r="H279">
        <v>7.9</v>
      </c>
      <c r="I279" s="17">
        <f t="shared" si="20"/>
        <v>7.6496732026143786</v>
      </c>
      <c r="J279" s="17">
        <f t="shared" si="21"/>
        <v>7.9987500000000002</v>
      </c>
      <c r="K279" s="21">
        <v>44701</v>
      </c>
      <c r="L279" t="s">
        <v>1029</v>
      </c>
      <c r="M279" t="s">
        <v>1094</v>
      </c>
      <c r="O279" t="s">
        <v>446</v>
      </c>
      <c r="P279" t="s">
        <v>450</v>
      </c>
      <c r="Q279">
        <v>7.1</v>
      </c>
      <c r="R279">
        <v>7.2</v>
      </c>
      <c r="S279">
        <v>7.4</v>
      </c>
      <c r="T279">
        <v>7.6</v>
      </c>
      <c r="U279" s="17">
        <f t="shared" si="22"/>
        <v>7.1496503496503498</v>
      </c>
      <c r="V279" s="17">
        <f t="shared" si="23"/>
        <v>7.4986666666666677</v>
      </c>
      <c r="W279" s="2">
        <v>44839</v>
      </c>
      <c r="X279" t="s">
        <v>1175</v>
      </c>
      <c r="Z279" s="17">
        <f t="shared" si="24"/>
        <v>0.50002285296402871</v>
      </c>
      <c r="AA279" s="17">
        <f t="shared" si="24"/>
        <v>0.50008333333333255</v>
      </c>
    </row>
    <row r="280" spans="1:27" x14ac:dyDescent="0.35">
      <c r="A280" s="1" t="s">
        <v>310</v>
      </c>
      <c r="B280" t="s">
        <v>1093</v>
      </c>
      <c r="C280" t="s">
        <v>1037</v>
      </c>
      <c r="D280" t="s">
        <v>233</v>
      </c>
      <c r="E280">
        <v>6.3</v>
      </c>
      <c r="F280">
        <v>6</v>
      </c>
      <c r="G280">
        <v>6.3</v>
      </c>
      <c r="H280">
        <v>6.1</v>
      </c>
      <c r="I280" s="17">
        <f t="shared" si="20"/>
        <v>6.1463414634146352</v>
      </c>
      <c r="J280" s="17">
        <f t="shared" si="21"/>
        <v>6.1983870967741934</v>
      </c>
      <c r="K280" s="21">
        <v>44701</v>
      </c>
      <c r="L280" t="s">
        <v>1029</v>
      </c>
      <c r="M280" t="s">
        <v>1094</v>
      </c>
      <c r="O280" t="s">
        <v>446</v>
      </c>
      <c r="P280" t="s">
        <v>446</v>
      </c>
      <c r="Q280">
        <v>5.5</v>
      </c>
      <c r="R280">
        <v>5.5</v>
      </c>
      <c r="S280">
        <v>5.6</v>
      </c>
      <c r="T280">
        <v>5.9</v>
      </c>
      <c r="U280" s="17">
        <f t="shared" si="22"/>
        <v>5.5</v>
      </c>
      <c r="V280" s="17">
        <f t="shared" si="23"/>
        <v>5.7460869565217383</v>
      </c>
      <c r="W280" s="2">
        <v>44839</v>
      </c>
      <c r="X280" t="s">
        <v>1175</v>
      </c>
      <c r="Z280" s="17">
        <f t="shared" si="24"/>
        <v>0.64634146341463516</v>
      </c>
      <c r="AA280" s="17">
        <f t="shared" si="24"/>
        <v>0.45230014025245513</v>
      </c>
    </row>
    <row r="281" spans="1:27" x14ac:dyDescent="0.35">
      <c r="A281" s="1" t="s">
        <v>311</v>
      </c>
      <c r="B281" t="s">
        <v>1093</v>
      </c>
      <c r="C281" t="s">
        <v>1038</v>
      </c>
      <c r="D281" t="s">
        <v>233</v>
      </c>
      <c r="E281">
        <v>8.3000000000000007</v>
      </c>
      <c r="F281">
        <v>8.1</v>
      </c>
      <c r="G281">
        <v>8.1999999999999993</v>
      </c>
      <c r="H281">
        <v>8.1</v>
      </c>
      <c r="I281" s="17">
        <f t="shared" si="20"/>
        <v>8.1987804878048784</v>
      </c>
      <c r="J281" s="17">
        <f t="shared" si="21"/>
        <v>8.1496932515337424</v>
      </c>
      <c r="K281" s="21">
        <v>44701</v>
      </c>
      <c r="L281" t="s">
        <v>1029</v>
      </c>
      <c r="O281" t="s">
        <v>446</v>
      </c>
      <c r="P281" t="s">
        <v>446</v>
      </c>
      <c r="Q281">
        <v>7.4</v>
      </c>
      <c r="R281">
        <v>7.7</v>
      </c>
      <c r="S281">
        <v>7.3</v>
      </c>
      <c r="T281">
        <v>7.7</v>
      </c>
      <c r="U281" s="17">
        <f t="shared" si="22"/>
        <v>7.5470198675496691</v>
      </c>
      <c r="V281" s="17">
        <f t="shared" si="23"/>
        <v>7.4946666666666673</v>
      </c>
      <c r="W281" s="2">
        <v>44839</v>
      </c>
      <c r="X281" t="s">
        <v>1175</v>
      </c>
      <c r="Z281" s="17">
        <f t="shared" si="24"/>
        <v>0.65176062025520931</v>
      </c>
      <c r="AA281" s="17">
        <f t="shared" si="24"/>
        <v>0.6550265848670751</v>
      </c>
    </row>
    <row r="282" spans="1:27" x14ac:dyDescent="0.35">
      <c r="A282" s="1" t="s">
        <v>312</v>
      </c>
      <c r="B282" t="s">
        <v>1093</v>
      </c>
      <c r="C282" t="s">
        <v>1039</v>
      </c>
      <c r="D282" t="s">
        <v>233</v>
      </c>
      <c r="E282">
        <v>10</v>
      </c>
      <c r="F282">
        <v>10</v>
      </c>
      <c r="G282">
        <v>10</v>
      </c>
      <c r="H282">
        <v>9.9</v>
      </c>
      <c r="I282" s="17">
        <f t="shared" si="20"/>
        <v>10</v>
      </c>
      <c r="J282" s="17">
        <f t="shared" si="21"/>
        <v>9.9497487437185921</v>
      </c>
      <c r="K282" s="21">
        <v>44701</v>
      </c>
      <c r="L282" t="s">
        <v>1029</v>
      </c>
      <c r="O282" t="s">
        <v>450</v>
      </c>
      <c r="P282" t="s">
        <v>446</v>
      </c>
      <c r="Q282">
        <v>9.6999999999999993</v>
      </c>
      <c r="R282">
        <v>9.6</v>
      </c>
      <c r="S282">
        <v>9.5</v>
      </c>
      <c r="T282">
        <v>9.4</v>
      </c>
      <c r="U282" s="17">
        <f t="shared" si="22"/>
        <v>9.6497409326424872</v>
      </c>
      <c r="V282" s="17">
        <f t="shared" si="23"/>
        <v>9.4497354497354511</v>
      </c>
      <c r="W282" s="2">
        <v>44839</v>
      </c>
      <c r="X282" t="s">
        <v>1175</v>
      </c>
      <c r="Y282" t="s">
        <v>1176</v>
      </c>
      <c r="Z282" s="17">
        <f t="shared" si="24"/>
        <v>0.35025906735751278</v>
      </c>
      <c r="AA282" s="17">
        <f t="shared" si="24"/>
        <v>0.50001329398314098</v>
      </c>
    </row>
    <row r="283" spans="1:27" x14ac:dyDescent="0.35">
      <c r="A283" s="1" t="s">
        <v>298</v>
      </c>
      <c r="B283" t="s">
        <v>1093</v>
      </c>
      <c r="C283" t="s">
        <v>1040</v>
      </c>
      <c r="D283" t="s">
        <v>233</v>
      </c>
      <c r="E283">
        <v>10.1</v>
      </c>
      <c r="F283">
        <v>9.8000000000000007</v>
      </c>
      <c r="G283">
        <v>10.4</v>
      </c>
      <c r="H283">
        <v>10.5</v>
      </c>
      <c r="I283" s="17">
        <f t="shared" si="20"/>
        <v>9.947738693467338</v>
      </c>
      <c r="J283" s="17">
        <f t="shared" si="21"/>
        <v>10.44976076555024</v>
      </c>
      <c r="K283" s="21">
        <v>44701</v>
      </c>
      <c r="L283" t="s">
        <v>1029</v>
      </c>
      <c r="O283" t="s">
        <v>446</v>
      </c>
      <c r="P283" t="s">
        <v>446</v>
      </c>
      <c r="Q283">
        <v>9.9</v>
      </c>
      <c r="R283">
        <v>10</v>
      </c>
      <c r="S283">
        <v>10</v>
      </c>
      <c r="T283">
        <v>10</v>
      </c>
      <c r="U283" s="17">
        <f t="shared" si="22"/>
        <v>9.9497487437185921</v>
      </c>
      <c r="V283" s="17">
        <f t="shared" si="23"/>
        <v>10</v>
      </c>
      <c r="W283" s="2">
        <v>44839</v>
      </c>
      <c r="X283" t="s">
        <v>1175</v>
      </c>
      <c r="Z283" s="17">
        <f t="shared" si="24"/>
        <v>-2.0100502512541141E-3</v>
      </c>
      <c r="AA283" s="17">
        <f t="shared" si="24"/>
        <v>0.44976076555023958</v>
      </c>
    </row>
    <row r="284" spans="1:27" x14ac:dyDescent="0.35">
      <c r="A284" s="1" t="s">
        <v>299</v>
      </c>
      <c r="B284" t="s">
        <v>1093</v>
      </c>
      <c r="C284" t="s">
        <v>1041</v>
      </c>
      <c r="D284" t="s">
        <v>233</v>
      </c>
      <c r="E284">
        <v>10.4</v>
      </c>
      <c r="F284">
        <v>10.199999999999999</v>
      </c>
      <c r="G284">
        <v>10.9</v>
      </c>
      <c r="H284">
        <v>10.8</v>
      </c>
      <c r="I284" s="17">
        <f t="shared" si="20"/>
        <v>10.299029126213592</v>
      </c>
      <c r="J284" s="17">
        <f t="shared" si="21"/>
        <v>10.849769585253458</v>
      </c>
      <c r="K284" s="21">
        <v>44701</v>
      </c>
      <c r="L284" t="s">
        <v>1029</v>
      </c>
      <c r="O284" t="s">
        <v>486</v>
      </c>
      <c r="P284" t="s">
        <v>443</v>
      </c>
      <c r="Q284">
        <v>10</v>
      </c>
      <c r="R284">
        <v>10.3</v>
      </c>
      <c r="S284">
        <v>10.8</v>
      </c>
      <c r="T284">
        <v>10.7</v>
      </c>
      <c r="U284" s="17">
        <f t="shared" si="22"/>
        <v>10.147783251231528</v>
      </c>
      <c r="V284" s="17">
        <f t="shared" si="23"/>
        <v>10.749767441860465</v>
      </c>
      <c r="W284" s="2">
        <v>44839</v>
      </c>
      <c r="X284" t="s">
        <v>1175</v>
      </c>
      <c r="Z284" s="17">
        <f t="shared" si="24"/>
        <v>0.1512458749820631</v>
      </c>
      <c r="AA284" s="17">
        <f t="shared" si="24"/>
        <v>0.1000021433929934</v>
      </c>
    </row>
    <row r="285" spans="1:27" x14ac:dyDescent="0.35">
      <c r="A285" s="1" t="s">
        <v>300</v>
      </c>
      <c r="B285" t="s">
        <v>1093</v>
      </c>
      <c r="C285" t="s">
        <v>1043</v>
      </c>
      <c r="D285" t="s">
        <v>233</v>
      </c>
      <c r="E285">
        <v>9.6</v>
      </c>
      <c r="F285">
        <v>9.8000000000000007</v>
      </c>
      <c r="G285">
        <v>9.6</v>
      </c>
      <c r="H285">
        <v>9.5</v>
      </c>
      <c r="I285" s="17">
        <f t="shared" si="20"/>
        <v>9.6989690721649495</v>
      </c>
      <c r="J285" s="17">
        <f t="shared" si="21"/>
        <v>9.5497382198952874</v>
      </c>
      <c r="K285" s="21">
        <v>44701</v>
      </c>
      <c r="L285" t="s">
        <v>1029</v>
      </c>
      <c r="M285" t="s">
        <v>1034</v>
      </c>
      <c r="O285" t="s">
        <v>446</v>
      </c>
      <c r="P285" t="s">
        <v>446</v>
      </c>
      <c r="Q285">
        <v>9.3000000000000007</v>
      </c>
      <c r="R285">
        <v>9.4</v>
      </c>
      <c r="S285">
        <v>9.1999999999999993</v>
      </c>
      <c r="T285">
        <v>9.3000000000000007</v>
      </c>
      <c r="U285" s="17">
        <f t="shared" si="22"/>
        <v>9.3497326203208555</v>
      </c>
      <c r="V285" s="17">
        <f t="shared" si="23"/>
        <v>9.2497297297297294</v>
      </c>
      <c r="W285" s="2">
        <v>44839</v>
      </c>
      <c r="X285" t="s">
        <v>1175</v>
      </c>
      <c r="Z285" s="17">
        <f t="shared" si="24"/>
        <v>0.34923645184409402</v>
      </c>
      <c r="AA285" s="17">
        <f t="shared" si="24"/>
        <v>0.30000849016555797</v>
      </c>
    </row>
    <row r="286" spans="1:27" x14ac:dyDescent="0.35">
      <c r="A286" s="1" t="s">
        <v>301</v>
      </c>
      <c r="B286" t="s">
        <v>1093</v>
      </c>
      <c r="C286" t="s">
        <v>1045</v>
      </c>
      <c r="D286" t="s">
        <v>233</v>
      </c>
      <c r="E286">
        <v>7.4</v>
      </c>
      <c r="F286">
        <v>7.4</v>
      </c>
      <c r="G286">
        <v>7.7</v>
      </c>
      <c r="H286">
        <v>7.5</v>
      </c>
      <c r="I286" s="17">
        <f t="shared" si="20"/>
        <v>7.4000000000000012</v>
      </c>
      <c r="J286" s="17">
        <f t="shared" si="21"/>
        <v>7.598684210526315</v>
      </c>
      <c r="K286" s="21">
        <v>44701</v>
      </c>
      <c r="L286" t="s">
        <v>1029</v>
      </c>
      <c r="M286" t="s">
        <v>1034</v>
      </c>
      <c r="O286" t="s">
        <v>446</v>
      </c>
      <c r="P286" t="s">
        <v>446</v>
      </c>
      <c r="Q286">
        <v>6.2</v>
      </c>
      <c r="R286">
        <v>5.9</v>
      </c>
      <c r="S286">
        <v>5.9</v>
      </c>
      <c r="T286">
        <v>5.9</v>
      </c>
      <c r="U286" s="17">
        <f t="shared" si="22"/>
        <v>6.0462809917355376</v>
      </c>
      <c r="V286" s="17">
        <f t="shared" si="23"/>
        <v>5.9</v>
      </c>
      <c r="W286" s="2">
        <v>44839</v>
      </c>
      <c r="X286" t="s">
        <v>1175</v>
      </c>
      <c r="Y286" t="s">
        <v>1176</v>
      </c>
      <c r="Z286" s="17">
        <f t="shared" si="24"/>
        <v>1.3537190082644637</v>
      </c>
      <c r="AA286" s="17">
        <f t="shared" si="24"/>
        <v>1.6986842105263147</v>
      </c>
    </row>
    <row r="287" spans="1:27" x14ac:dyDescent="0.35">
      <c r="A287" s="1" t="s">
        <v>302</v>
      </c>
      <c r="B287" t="s">
        <v>1093</v>
      </c>
      <c r="C287" t="s">
        <v>1046</v>
      </c>
      <c r="D287" t="s">
        <v>233</v>
      </c>
      <c r="E287">
        <v>9.5</v>
      </c>
      <c r="F287">
        <v>9.8000000000000007</v>
      </c>
      <c r="G287">
        <v>10.1</v>
      </c>
      <c r="H287">
        <v>9.8000000000000007</v>
      </c>
      <c r="I287" s="17">
        <f t="shared" si="20"/>
        <v>9.6476683937823839</v>
      </c>
      <c r="J287" s="17">
        <f t="shared" si="21"/>
        <v>9.947738693467338</v>
      </c>
      <c r="K287" s="21">
        <v>44701</v>
      </c>
      <c r="L287" t="s">
        <v>1029</v>
      </c>
      <c r="M287" t="s">
        <v>1034</v>
      </c>
      <c r="O287" t="s">
        <v>443</v>
      </c>
      <c r="P287" t="s">
        <v>446</v>
      </c>
      <c r="Q287">
        <v>9.1999999999999993</v>
      </c>
      <c r="R287">
        <v>9.3000000000000007</v>
      </c>
      <c r="S287">
        <v>9.6999999999999993</v>
      </c>
      <c r="T287">
        <v>9.5</v>
      </c>
      <c r="U287" s="17">
        <f t="shared" si="22"/>
        <v>9.2497297297297294</v>
      </c>
      <c r="V287" s="17">
        <f t="shared" si="23"/>
        <v>9.5989583333333321</v>
      </c>
      <c r="W287" s="2">
        <v>44839</v>
      </c>
      <c r="X287" t="s">
        <v>1175</v>
      </c>
      <c r="Y287" t="s">
        <v>1218</v>
      </c>
      <c r="Z287" s="17">
        <f t="shared" si="24"/>
        <v>0.39793866405265454</v>
      </c>
      <c r="AA287" s="17">
        <f t="shared" si="24"/>
        <v>0.34878036013400582</v>
      </c>
    </row>
    <row r="288" spans="1:27" x14ac:dyDescent="0.35">
      <c r="A288" s="1" t="s">
        <v>303</v>
      </c>
      <c r="B288" t="s">
        <v>1093</v>
      </c>
      <c r="C288" t="s">
        <v>1047</v>
      </c>
      <c r="D288" t="s">
        <v>233</v>
      </c>
      <c r="E288">
        <v>10.6</v>
      </c>
      <c r="F288">
        <v>10.6</v>
      </c>
      <c r="G288">
        <v>11.4</v>
      </c>
      <c r="H288">
        <v>11.4</v>
      </c>
      <c r="I288" s="17">
        <f t="shared" si="20"/>
        <v>10.6</v>
      </c>
      <c r="J288" s="17">
        <f t="shared" si="21"/>
        <v>11.4</v>
      </c>
      <c r="K288" s="21">
        <v>44701</v>
      </c>
      <c r="L288" t="s">
        <v>1029</v>
      </c>
      <c r="O288" t="s">
        <v>443</v>
      </c>
      <c r="P288" t="s">
        <v>446</v>
      </c>
      <c r="Q288">
        <v>10.5</v>
      </c>
      <c r="R288">
        <v>10.5</v>
      </c>
      <c r="S288">
        <v>10.7</v>
      </c>
      <c r="T288">
        <v>10.9</v>
      </c>
      <c r="U288" s="17">
        <f t="shared" si="22"/>
        <v>10.5</v>
      </c>
      <c r="V288" s="17">
        <f t="shared" si="23"/>
        <v>10.799074074074074</v>
      </c>
      <c r="W288" s="2">
        <v>44839</v>
      </c>
      <c r="X288" t="s">
        <v>1175</v>
      </c>
      <c r="Z288" s="17">
        <f t="shared" si="24"/>
        <v>9.9999999999999645E-2</v>
      </c>
      <c r="AA288" s="17">
        <f t="shared" si="24"/>
        <v>0.60092592592592631</v>
      </c>
    </row>
    <row r="289" spans="1:27" x14ac:dyDescent="0.35">
      <c r="A289" s="1" t="s">
        <v>304</v>
      </c>
      <c r="B289" t="s">
        <v>1093</v>
      </c>
      <c r="C289" t="s">
        <v>1048</v>
      </c>
      <c r="D289" t="s">
        <v>233</v>
      </c>
      <c r="E289">
        <v>7</v>
      </c>
      <c r="F289">
        <v>6.8</v>
      </c>
      <c r="G289">
        <v>6.8</v>
      </c>
      <c r="H289">
        <v>6.9</v>
      </c>
      <c r="I289" s="17">
        <f t="shared" si="20"/>
        <v>6.8985507246376816</v>
      </c>
      <c r="J289" s="17">
        <f t="shared" si="21"/>
        <v>6.8496350364963501</v>
      </c>
      <c r="K289" s="21">
        <v>44701</v>
      </c>
      <c r="L289" t="s">
        <v>1029</v>
      </c>
      <c r="O289" t="s">
        <v>446</v>
      </c>
      <c r="P289" t="s">
        <v>446</v>
      </c>
      <c r="Q289">
        <v>4.7</v>
      </c>
      <c r="R289">
        <v>4.9000000000000004</v>
      </c>
      <c r="S289">
        <v>4.9000000000000004</v>
      </c>
      <c r="T289">
        <v>5.0999999999999996</v>
      </c>
      <c r="U289" s="17">
        <f t="shared" si="22"/>
        <v>4.7979166666666666</v>
      </c>
      <c r="V289" s="17">
        <f t="shared" si="23"/>
        <v>4.9980000000000002</v>
      </c>
      <c r="W289" s="2">
        <v>44839</v>
      </c>
      <c r="X289" t="s">
        <v>1175</v>
      </c>
      <c r="Z289" s="17">
        <f t="shared" si="24"/>
        <v>2.100634057971015</v>
      </c>
      <c r="AA289" s="17">
        <f t="shared" si="24"/>
        <v>1.8516350364963499</v>
      </c>
    </row>
    <row r="290" spans="1:27" x14ac:dyDescent="0.35">
      <c r="A290" s="1" t="s">
        <v>922</v>
      </c>
      <c r="B290" t="s">
        <v>1095</v>
      </c>
      <c r="C290" t="s">
        <v>1028</v>
      </c>
      <c r="D290" s="3" t="s">
        <v>923</v>
      </c>
      <c r="E290">
        <v>7.7</v>
      </c>
      <c r="F290">
        <v>8.1</v>
      </c>
      <c r="G290">
        <v>8</v>
      </c>
      <c r="H290">
        <v>8</v>
      </c>
      <c r="I290" s="17">
        <f t="shared" si="20"/>
        <v>7.8949367088607598</v>
      </c>
      <c r="J290" s="17">
        <f t="shared" si="21"/>
        <v>8</v>
      </c>
      <c r="K290" s="20">
        <v>44692</v>
      </c>
      <c r="L290" t="s">
        <v>1029</v>
      </c>
      <c r="O290" t="s">
        <v>925</v>
      </c>
      <c r="P290" t="s">
        <v>924</v>
      </c>
      <c r="Q290" s="26">
        <v>6.4</v>
      </c>
      <c r="R290" s="26">
        <v>6.2</v>
      </c>
      <c r="S290" s="26">
        <v>6</v>
      </c>
      <c r="T290" s="26">
        <v>6.2</v>
      </c>
      <c r="U290" s="17">
        <f t="shared" si="22"/>
        <v>6.2984126984126991</v>
      </c>
      <c r="V290" s="17">
        <f t="shared" si="23"/>
        <v>6.0983606557377055</v>
      </c>
      <c r="W290" s="2">
        <v>44837</v>
      </c>
      <c r="X290" t="s">
        <v>1192</v>
      </c>
      <c r="Y290" t="s">
        <v>1219</v>
      </c>
      <c r="Z290" s="17">
        <f t="shared" si="24"/>
        <v>1.5965240104480607</v>
      </c>
      <c r="AA290" s="17">
        <f t="shared" si="24"/>
        <v>1.9016393442622945</v>
      </c>
    </row>
    <row r="291" spans="1:27" x14ac:dyDescent="0.35">
      <c r="A291" s="1" t="s">
        <v>926</v>
      </c>
      <c r="B291" t="s">
        <v>1095</v>
      </c>
      <c r="C291" t="s">
        <v>1030</v>
      </c>
      <c r="D291" s="3" t="s">
        <v>923</v>
      </c>
      <c r="E291">
        <v>8.6999999999999993</v>
      </c>
      <c r="F291">
        <v>9</v>
      </c>
      <c r="G291">
        <v>9.1</v>
      </c>
      <c r="H291">
        <v>9</v>
      </c>
      <c r="I291" s="17">
        <f t="shared" si="20"/>
        <v>8.8474576271186436</v>
      </c>
      <c r="J291" s="17">
        <f t="shared" si="21"/>
        <v>9.0497237569060776</v>
      </c>
      <c r="K291" s="20">
        <v>44692</v>
      </c>
      <c r="L291" t="s">
        <v>1029</v>
      </c>
      <c r="O291" t="s">
        <v>929</v>
      </c>
      <c r="P291" t="s">
        <v>929</v>
      </c>
      <c r="Q291">
        <v>6.6</v>
      </c>
      <c r="R291">
        <v>6.4</v>
      </c>
      <c r="S291">
        <v>6.7</v>
      </c>
      <c r="T291">
        <v>6.6</v>
      </c>
      <c r="U291" s="17">
        <f t="shared" si="22"/>
        <v>6.4984615384615392</v>
      </c>
      <c r="V291" s="17">
        <f t="shared" si="23"/>
        <v>6.6496240601503764</v>
      </c>
      <c r="W291" s="2">
        <v>44837</v>
      </c>
      <c r="X291" t="s">
        <v>1192</v>
      </c>
      <c r="Z291" s="17">
        <f t="shared" si="24"/>
        <v>2.3489960886571044</v>
      </c>
      <c r="AA291" s="17">
        <f t="shared" si="24"/>
        <v>2.4000996967557011</v>
      </c>
    </row>
    <row r="292" spans="1:27" x14ac:dyDescent="0.35">
      <c r="A292" s="1" t="s">
        <v>927</v>
      </c>
      <c r="B292" t="s">
        <v>1095</v>
      </c>
      <c r="C292" t="s">
        <v>1032</v>
      </c>
      <c r="D292" s="3" t="s">
        <v>923</v>
      </c>
      <c r="E292">
        <v>6.7</v>
      </c>
      <c r="F292">
        <v>6.8</v>
      </c>
      <c r="G292">
        <v>6.9</v>
      </c>
      <c r="H292">
        <v>7.1</v>
      </c>
      <c r="I292" s="17">
        <f t="shared" si="20"/>
        <v>6.749629629629629</v>
      </c>
      <c r="J292" s="17">
        <f t="shared" si="21"/>
        <v>6.9985714285714282</v>
      </c>
      <c r="K292" s="20">
        <v>44692</v>
      </c>
      <c r="L292" t="s">
        <v>1029</v>
      </c>
      <c r="O292" t="s">
        <v>925</v>
      </c>
      <c r="P292" t="s">
        <v>924</v>
      </c>
      <c r="Q292" s="26">
        <v>5</v>
      </c>
      <c r="R292" s="26">
        <v>5.2</v>
      </c>
      <c r="S292">
        <v>4.8</v>
      </c>
      <c r="T292">
        <v>4.9000000000000004</v>
      </c>
      <c r="U292" s="17">
        <f t="shared" si="22"/>
        <v>5.0980392156862742</v>
      </c>
      <c r="V292" s="17">
        <f t="shared" si="23"/>
        <v>4.8494845360824748</v>
      </c>
      <c r="W292" s="2">
        <v>44837</v>
      </c>
      <c r="X292" t="s">
        <v>1192</v>
      </c>
      <c r="Y292" t="s">
        <v>1220</v>
      </c>
      <c r="Z292" s="17">
        <f t="shared" si="24"/>
        <v>1.6515904139433548</v>
      </c>
      <c r="AA292" s="17">
        <f t="shared" si="24"/>
        <v>2.1490868924889535</v>
      </c>
    </row>
    <row r="293" spans="1:27" x14ac:dyDescent="0.35">
      <c r="A293" s="1" t="s">
        <v>928</v>
      </c>
      <c r="B293" t="s">
        <v>1095</v>
      </c>
      <c r="C293" t="s">
        <v>1033</v>
      </c>
      <c r="D293" s="3" t="s">
        <v>923</v>
      </c>
      <c r="E293">
        <v>8.1</v>
      </c>
      <c r="F293">
        <v>8</v>
      </c>
      <c r="G293">
        <v>7.7</v>
      </c>
      <c r="H293">
        <v>8</v>
      </c>
      <c r="I293" s="17">
        <f t="shared" si="20"/>
        <v>8.0496894409937898</v>
      </c>
      <c r="J293" s="17">
        <f t="shared" si="21"/>
        <v>7.8471337579617835</v>
      </c>
      <c r="K293" s="20">
        <v>44692</v>
      </c>
      <c r="L293" t="s">
        <v>1029</v>
      </c>
      <c r="O293" t="s">
        <v>925</v>
      </c>
      <c r="P293" t="s">
        <v>925</v>
      </c>
      <c r="Q293">
        <v>7.5</v>
      </c>
      <c r="R293">
        <v>7.9</v>
      </c>
      <c r="S293">
        <v>6</v>
      </c>
      <c r="T293">
        <v>6.1</v>
      </c>
      <c r="U293" s="17">
        <f t="shared" si="22"/>
        <v>7.6948051948051956</v>
      </c>
      <c r="V293" s="17">
        <f t="shared" si="23"/>
        <v>6.0495867768595035</v>
      </c>
      <c r="W293" s="2">
        <v>44837</v>
      </c>
      <c r="X293" t="s">
        <v>1192</v>
      </c>
      <c r="Y293" t="s">
        <v>1221</v>
      </c>
      <c r="Z293" s="17">
        <f t="shared" si="24"/>
        <v>0.35488424618859415</v>
      </c>
      <c r="AA293" s="17">
        <f t="shared" si="24"/>
        <v>1.79754698110228</v>
      </c>
    </row>
    <row r="294" spans="1:27" x14ac:dyDescent="0.35">
      <c r="A294" s="1" t="s">
        <v>930</v>
      </c>
      <c r="B294" t="s">
        <v>1095</v>
      </c>
      <c r="C294" t="s">
        <v>1035</v>
      </c>
      <c r="D294" s="3" t="s">
        <v>923</v>
      </c>
      <c r="E294">
        <v>8.3000000000000007</v>
      </c>
      <c r="F294">
        <v>8.4</v>
      </c>
      <c r="G294">
        <v>8.8000000000000007</v>
      </c>
      <c r="H294">
        <v>8.8000000000000007</v>
      </c>
      <c r="I294" s="17">
        <f t="shared" si="20"/>
        <v>8.3497005988023965</v>
      </c>
      <c r="J294" s="17">
        <f t="shared" si="21"/>
        <v>8.8000000000000007</v>
      </c>
      <c r="K294" s="20">
        <v>44692</v>
      </c>
      <c r="L294" t="s">
        <v>1029</v>
      </c>
      <c r="O294" t="s">
        <v>924</v>
      </c>
      <c r="P294" t="s">
        <v>929</v>
      </c>
      <c r="Q294" s="27">
        <v>6.3</v>
      </c>
      <c r="R294" s="27">
        <v>6.5</v>
      </c>
      <c r="S294">
        <v>6.5</v>
      </c>
      <c r="T294">
        <v>6.7</v>
      </c>
      <c r="U294" s="17">
        <f t="shared" si="22"/>
        <v>6.3984375</v>
      </c>
      <c r="V294" s="17">
        <f t="shared" si="23"/>
        <v>6.5984848484848486</v>
      </c>
      <c r="W294" s="2">
        <v>44837</v>
      </c>
      <c r="X294" t="s">
        <v>1192</v>
      </c>
      <c r="Z294" s="17">
        <f t="shared" si="24"/>
        <v>1.9512630988023965</v>
      </c>
      <c r="AA294" s="17">
        <f t="shared" si="24"/>
        <v>2.2015151515151521</v>
      </c>
    </row>
    <row r="295" spans="1:27" x14ac:dyDescent="0.35">
      <c r="A295" s="1" t="s">
        <v>931</v>
      </c>
      <c r="B295" t="s">
        <v>1095</v>
      </c>
      <c r="C295" t="s">
        <v>1036</v>
      </c>
      <c r="D295" s="3" t="s">
        <v>923</v>
      </c>
      <c r="E295">
        <v>8.4</v>
      </c>
      <c r="F295">
        <v>8.5</v>
      </c>
      <c r="G295">
        <v>8.1999999999999993</v>
      </c>
      <c r="H295">
        <v>8.1</v>
      </c>
      <c r="I295" s="17">
        <f t="shared" si="20"/>
        <v>8.449704142011834</v>
      </c>
      <c r="J295" s="17">
        <f t="shared" si="21"/>
        <v>8.1496932515337424</v>
      </c>
      <c r="K295" s="20">
        <v>44692</v>
      </c>
      <c r="L295" t="s">
        <v>1029</v>
      </c>
      <c r="O295" t="s">
        <v>924</v>
      </c>
      <c r="P295" t="s">
        <v>929</v>
      </c>
      <c r="Q295">
        <v>6.6</v>
      </c>
      <c r="R295">
        <v>6.9</v>
      </c>
      <c r="S295">
        <v>6.4</v>
      </c>
      <c r="T295">
        <v>6.5</v>
      </c>
      <c r="U295" s="17">
        <f t="shared" si="22"/>
        <v>6.7466666666666661</v>
      </c>
      <c r="V295" s="17">
        <f t="shared" si="23"/>
        <v>6.4496124031007751</v>
      </c>
      <c r="W295" s="2">
        <v>44837</v>
      </c>
      <c r="X295" t="s">
        <v>1192</v>
      </c>
      <c r="Z295" s="17">
        <f t="shared" si="24"/>
        <v>1.7030374753451678</v>
      </c>
      <c r="AA295" s="17">
        <f t="shared" si="24"/>
        <v>1.7000808484329673</v>
      </c>
    </row>
    <row r="296" spans="1:27" x14ac:dyDescent="0.35">
      <c r="A296" s="1" t="s">
        <v>933</v>
      </c>
      <c r="B296" t="s">
        <v>1095</v>
      </c>
      <c r="C296" t="s">
        <v>1037</v>
      </c>
      <c r="D296" s="3" t="s">
        <v>923</v>
      </c>
      <c r="E296">
        <v>7.6</v>
      </c>
      <c r="F296">
        <v>7.7</v>
      </c>
      <c r="G296">
        <v>8.3000000000000007</v>
      </c>
      <c r="H296">
        <v>8.6999999999999993</v>
      </c>
      <c r="I296" s="17">
        <f t="shared" si="20"/>
        <v>7.6496732026143786</v>
      </c>
      <c r="J296" s="17">
        <f t="shared" si="21"/>
        <v>8.4952941176470596</v>
      </c>
      <c r="K296" s="20">
        <v>44692</v>
      </c>
      <c r="L296" t="s">
        <v>1029</v>
      </c>
      <c r="O296" t="s">
        <v>464</v>
      </c>
      <c r="P296" t="s">
        <v>450</v>
      </c>
      <c r="Q296">
        <v>5.2</v>
      </c>
      <c r="R296">
        <v>5.6</v>
      </c>
      <c r="S296">
        <v>6.5</v>
      </c>
      <c r="T296">
        <v>6.5</v>
      </c>
      <c r="U296" s="17">
        <f t="shared" si="22"/>
        <v>5.3925925925925924</v>
      </c>
      <c r="V296" s="17">
        <f t="shared" si="23"/>
        <v>6.5</v>
      </c>
      <c r="W296" s="2">
        <v>44837</v>
      </c>
      <c r="X296" t="s">
        <v>1192</v>
      </c>
      <c r="Z296" s="17">
        <f t="shared" si="24"/>
        <v>2.2570806100217862</v>
      </c>
      <c r="AA296" s="17">
        <f t="shared" si="24"/>
        <v>1.9952941176470596</v>
      </c>
    </row>
    <row r="297" spans="1:27" x14ac:dyDescent="0.35">
      <c r="A297" s="1" t="s">
        <v>936</v>
      </c>
      <c r="B297" t="s">
        <v>1095</v>
      </c>
      <c r="C297" t="s">
        <v>1038</v>
      </c>
      <c r="D297" s="3" t="s">
        <v>923</v>
      </c>
      <c r="E297">
        <v>7.3</v>
      </c>
      <c r="F297">
        <v>7.4</v>
      </c>
      <c r="G297">
        <v>7.2</v>
      </c>
      <c r="H297">
        <v>7</v>
      </c>
      <c r="I297" s="17">
        <f t="shared" si="20"/>
        <v>7.3496598639455799</v>
      </c>
      <c r="J297" s="17">
        <f t="shared" si="21"/>
        <v>7.098591549295775</v>
      </c>
      <c r="K297" s="20">
        <v>44692</v>
      </c>
      <c r="L297" t="s">
        <v>1029</v>
      </c>
      <c r="O297" t="s">
        <v>443</v>
      </c>
      <c r="P297" t="s">
        <v>450</v>
      </c>
      <c r="Q297">
        <v>5.5</v>
      </c>
      <c r="R297">
        <v>5.5</v>
      </c>
      <c r="S297">
        <v>5.8</v>
      </c>
      <c r="T297">
        <v>5.9</v>
      </c>
      <c r="U297" s="17">
        <f t="shared" si="22"/>
        <v>5.5</v>
      </c>
      <c r="V297" s="17">
        <f t="shared" si="23"/>
        <v>5.8495726495726492</v>
      </c>
      <c r="W297" s="2">
        <v>44837</v>
      </c>
      <c r="X297" t="s">
        <v>1192</v>
      </c>
      <c r="Z297" s="17">
        <f t="shared" si="24"/>
        <v>1.8496598639455799</v>
      </c>
      <c r="AA297" s="17">
        <f t="shared" si="24"/>
        <v>1.2490188997231257</v>
      </c>
    </row>
    <row r="298" spans="1:27" x14ac:dyDescent="0.35">
      <c r="A298" s="1" t="s">
        <v>937</v>
      </c>
      <c r="B298" t="s">
        <v>1095</v>
      </c>
      <c r="C298" t="s">
        <v>1039</v>
      </c>
      <c r="D298" s="3" t="s">
        <v>923</v>
      </c>
      <c r="E298">
        <v>9.1999999999999993</v>
      </c>
      <c r="F298">
        <v>8.9</v>
      </c>
      <c r="G298">
        <v>9.6</v>
      </c>
      <c r="H298">
        <v>9.5</v>
      </c>
      <c r="I298" s="17">
        <f t="shared" si="20"/>
        <v>9.0475138121546959</v>
      </c>
      <c r="J298" s="17">
        <f t="shared" si="21"/>
        <v>9.5497382198952874</v>
      </c>
      <c r="K298" s="20">
        <v>44692</v>
      </c>
      <c r="L298" t="s">
        <v>1029</v>
      </c>
      <c r="O298" t="s">
        <v>924</v>
      </c>
      <c r="P298" t="s">
        <v>924</v>
      </c>
      <c r="Q298">
        <v>8</v>
      </c>
      <c r="R298">
        <v>8</v>
      </c>
      <c r="S298">
        <v>8.3000000000000007</v>
      </c>
      <c r="T298">
        <v>8.6999999999999993</v>
      </c>
      <c r="U298" s="17">
        <f t="shared" si="22"/>
        <v>8</v>
      </c>
      <c r="V298" s="17">
        <f t="shared" si="23"/>
        <v>8.4952941176470596</v>
      </c>
      <c r="W298" s="2">
        <v>44837</v>
      </c>
      <c r="X298" t="s">
        <v>1192</v>
      </c>
      <c r="Y298" t="s">
        <v>1222</v>
      </c>
      <c r="Z298" s="17">
        <f t="shared" si="24"/>
        <v>1.0475138121546959</v>
      </c>
      <c r="AA298" s="17">
        <f t="shared" si="24"/>
        <v>1.0544441022482278</v>
      </c>
    </row>
    <row r="299" spans="1:27" x14ac:dyDescent="0.35">
      <c r="A299" s="1" t="s">
        <v>938</v>
      </c>
      <c r="B299" t="s">
        <v>1095</v>
      </c>
      <c r="C299" t="s">
        <v>1040</v>
      </c>
      <c r="D299" s="3" t="s">
        <v>923</v>
      </c>
      <c r="E299">
        <v>8.9</v>
      </c>
      <c r="F299">
        <v>8.6999999999999993</v>
      </c>
      <c r="G299">
        <v>9.4</v>
      </c>
      <c r="H299">
        <v>9.1</v>
      </c>
      <c r="I299" s="17">
        <f t="shared" si="20"/>
        <v>8.7988636363636363</v>
      </c>
      <c r="J299" s="17">
        <f t="shared" si="21"/>
        <v>9.2475675675675681</v>
      </c>
      <c r="K299" s="20">
        <v>44692</v>
      </c>
      <c r="L299" t="s">
        <v>1029</v>
      </c>
      <c r="O299" t="s">
        <v>925</v>
      </c>
      <c r="P299" t="s">
        <v>464</v>
      </c>
      <c r="Q299">
        <v>7.4</v>
      </c>
      <c r="R299">
        <v>7.8</v>
      </c>
      <c r="S299">
        <v>8</v>
      </c>
      <c r="T299">
        <v>8</v>
      </c>
      <c r="U299" s="17">
        <f t="shared" si="22"/>
        <v>7.594736842105263</v>
      </c>
      <c r="V299" s="17">
        <f t="shared" si="23"/>
        <v>8</v>
      </c>
      <c r="W299" s="2">
        <v>44837</v>
      </c>
      <c r="X299" t="s">
        <v>1192</v>
      </c>
      <c r="Z299" s="17">
        <f t="shared" si="24"/>
        <v>1.2041267942583733</v>
      </c>
      <c r="AA299" s="17">
        <f t="shared" si="24"/>
        <v>1.2475675675675681</v>
      </c>
    </row>
    <row r="300" spans="1:27" x14ac:dyDescent="0.35">
      <c r="A300" s="1" t="s">
        <v>939</v>
      </c>
      <c r="B300" t="s">
        <v>1095</v>
      </c>
      <c r="C300" t="s">
        <v>1041</v>
      </c>
      <c r="D300" s="3" t="s">
        <v>923</v>
      </c>
      <c r="E300">
        <v>8</v>
      </c>
      <c r="F300">
        <v>7.9</v>
      </c>
      <c r="G300">
        <v>8.1</v>
      </c>
      <c r="H300">
        <v>8</v>
      </c>
      <c r="I300" s="17">
        <f t="shared" si="20"/>
        <v>7.949685534591195</v>
      </c>
      <c r="J300" s="17">
        <f t="shared" si="21"/>
        <v>8.0496894409937898</v>
      </c>
      <c r="K300" s="20">
        <v>44692</v>
      </c>
      <c r="L300" t="s">
        <v>1029</v>
      </c>
      <c r="O300" t="s">
        <v>464</v>
      </c>
      <c r="P300" t="s">
        <v>464</v>
      </c>
      <c r="Q300">
        <v>6.4</v>
      </c>
      <c r="R300">
        <v>6.3</v>
      </c>
      <c r="S300">
        <v>6.5</v>
      </c>
      <c r="T300">
        <v>6.4</v>
      </c>
      <c r="U300" s="17">
        <f t="shared" si="22"/>
        <v>6.3496062992125983</v>
      </c>
      <c r="V300" s="17">
        <f t="shared" si="23"/>
        <v>6.4496124031007751</v>
      </c>
      <c r="W300" s="2">
        <v>44837</v>
      </c>
      <c r="X300" t="s">
        <v>1192</v>
      </c>
      <c r="Z300" s="17">
        <f t="shared" si="24"/>
        <v>1.6000792353785966</v>
      </c>
      <c r="AA300" s="17">
        <f t="shared" si="24"/>
        <v>1.6000770378930147</v>
      </c>
    </row>
    <row r="301" spans="1:27" x14ac:dyDescent="0.35">
      <c r="A301" s="1" t="s">
        <v>940</v>
      </c>
      <c r="B301" t="s">
        <v>1095</v>
      </c>
      <c r="C301" t="s">
        <v>1043</v>
      </c>
      <c r="D301" s="3" t="s">
        <v>923</v>
      </c>
      <c r="E301">
        <v>6.7</v>
      </c>
      <c r="F301">
        <v>6.7</v>
      </c>
      <c r="G301">
        <v>6.8</v>
      </c>
      <c r="H301">
        <v>6.6</v>
      </c>
      <c r="I301" s="17">
        <f t="shared" si="20"/>
        <v>6.7</v>
      </c>
      <c r="J301" s="17">
        <f t="shared" si="21"/>
        <v>6.6985074626865666</v>
      </c>
      <c r="K301" s="20">
        <v>44692</v>
      </c>
      <c r="L301" t="s">
        <v>1029</v>
      </c>
      <c r="O301" t="s">
        <v>464</v>
      </c>
      <c r="P301" t="s">
        <v>464</v>
      </c>
      <c r="Q301">
        <v>4.8</v>
      </c>
      <c r="R301">
        <v>5</v>
      </c>
      <c r="S301">
        <v>4.5999999999999996</v>
      </c>
      <c r="T301">
        <v>5</v>
      </c>
      <c r="U301" s="17">
        <f t="shared" si="22"/>
        <v>4.8979591836734695</v>
      </c>
      <c r="V301" s="17">
        <f t="shared" si="23"/>
        <v>4.7916666666666661</v>
      </c>
      <c r="W301" s="2">
        <v>44837</v>
      </c>
      <c r="X301" t="s">
        <v>1192</v>
      </c>
      <c r="Z301" s="17">
        <f t="shared" si="24"/>
        <v>1.8020408163265307</v>
      </c>
      <c r="AA301" s="17">
        <f t="shared" si="24"/>
        <v>1.9068407960199005</v>
      </c>
    </row>
    <row r="302" spans="1:27" x14ac:dyDescent="0.35">
      <c r="A302" s="1" t="s">
        <v>941</v>
      </c>
      <c r="B302" t="s">
        <v>1095</v>
      </c>
      <c r="C302" t="s">
        <v>1045</v>
      </c>
      <c r="D302" s="3" t="s">
        <v>923</v>
      </c>
      <c r="E302">
        <v>12.3</v>
      </c>
      <c r="F302">
        <v>12</v>
      </c>
      <c r="G302">
        <v>12.5</v>
      </c>
      <c r="H302">
        <v>12.4</v>
      </c>
      <c r="I302" s="17">
        <f t="shared" si="20"/>
        <v>12.148148148148149</v>
      </c>
      <c r="J302" s="17">
        <f t="shared" si="21"/>
        <v>12.449799196787149</v>
      </c>
      <c r="K302" s="20">
        <v>44692</v>
      </c>
      <c r="L302" t="s">
        <v>1029</v>
      </c>
      <c r="M302" t="s">
        <v>1084</v>
      </c>
      <c r="O302" t="s">
        <v>924</v>
      </c>
      <c r="P302" t="s">
        <v>924</v>
      </c>
      <c r="Q302">
        <v>12.3</v>
      </c>
      <c r="R302">
        <v>12.3</v>
      </c>
      <c r="S302">
        <v>12.5</v>
      </c>
      <c r="T302">
        <v>12.4</v>
      </c>
      <c r="U302" s="17">
        <f t="shared" si="22"/>
        <v>12.3</v>
      </c>
      <c r="V302" s="17">
        <f t="shared" si="23"/>
        <v>12.449799196787149</v>
      </c>
      <c r="W302" s="2">
        <v>44837</v>
      </c>
      <c r="X302" t="s">
        <v>1192</v>
      </c>
      <c r="Y302" t="s">
        <v>1223</v>
      </c>
      <c r="Z302" s="17">
        <f t="shared" si="24"/>
        <v>-0.1518518518518519</v>
      </c>
      <c r="AA302" s="17">
        <f t="shared" si="24"/>
        <v>0</v>
      </c>
    </row>
    <row r="303" spans="1:27" x14ac:dyDescent="0.35">
      <c r="A303" s="1" t="s">
        <v>943</v>
      </c>
      <c r="B303" t="s">
        <v>1095</v>
      </c>
      <c r="C303" t="s">
        <v>1046</v>
      </c>
      <c r="D303" s="3" t="s">
        <v>923</v>
      </c>
      <c r="E303">
        <v>9.1999999999999993</v>
      </c>
      <c r="F303">
        <v>9.5</v>
      </c>
      <c r="G303">
        <v>8.9</v>
      </c>
      <c r="H303">
        <v>8.9</v>
      </c>
      <c r="I303" s="17">
        <f t="shared" si="20"/>
        <v>9.3475935828877006</v>
      </c>
      <c r="J303" s="17">
        <f t="shared" si="21"/>
        <v>8.9</v>
      </c>
      <c r="K303" s="20">
        <v>44692</v>
      </c>
      <c r="L303" t="s">
        <v>1029</v>
      </c>
      <c r="O303" t="s">
        <v>443</v>
      </c>
      <c r="P303" t="s">
        <v>443</v>
      </c>
      <c r="Q303">
        <v>8</v>
      </c>
      <c r="R303">
        <v>8.3000000000000007</v>
      </c>
      <c r="S303">
        <v>8.1999999999999993</v>
      </c>
      <c r="T303">
        <v>8.1</v>
      </c>
      <c r="U303" s="17">
        <f t="shared" si="22"/>
        <v>8.1472392638036801</v>
      </c>
      <c r="V303" s="17">
        <f t="shared" si="23"/>
        <v>8.1496932515337424</v>
      </c>
      <c r="W303" s="2">
        <v>44837</v>
      </c>
      <c r="X303" t="s">
        <v>1192</v>
      </c>
      <c r="Z303" s="17">
        <f t="shared" si="24"/>
        <v>1.2003543190840205</v>
      </c>
      <c r="AA303" s="17">
        <f t="shared" si="24"/>
        <v>0.750306748466258</v>
      </c>
    </row>
    <row r="304" spans="1:27" x14ac:dyDescent="0.35">
      <c r="A304" s="1" t="s">
        <v>945</v>
      </c>
      <c r="B304" t="s">
        <v>1095</v>
      </c>
      <c r="C304" t="s">
        <v>1047</v>
      </c>
      <c r="D304" s="3" t="s">
        <v>923</v>
      </c>
      <c r="E304">
        <v>8.8000000000000007</v>
      </c>
      <c r="F304">
        <v>9</v>
      </c>
      <c r="G304">
        <v>8.9</v>
      </c>
      <c r="H304">
        <v>9</v>
      </c>
      <c r="I304" s="17">
        <f t="shared" si="20"/>
        <v>8.8988764044943824</v>
      </c>
      <c r="J304" s="17">
        <f t="shared" si="21"/>
        <v>8.949720670391061</v>
      </c>
      <c r="K304" s="20">
        <v>44692</v>
      </c>
      <c r="L304" t="s">
        <v>1029</v>
      </c>
      <c r="O304" t="s">
        <v>450</v>
      </c>
      <c r="P304" t="s">
        <v>450</v>
      </c>
      <c r="Q304">
        <v>7.8</v>
      </c>
      <c r="R304">
        <v>8</v>
      </c>
      <c r="S304">
        <v>8</v>
      </c>
      <c r="T304">
        <v>7.9</v>
      </c>
      <c r="U304" s="17">
        <f t="shared" si="22"/>
        <v>7.8987341772151902</v>
      </c>
      <c r="V304" s="17">
        <f t="shared" si="23"/>
        <v>7.949685534591195</v>
      </c>
      <c r="W304" s="2">
        <v>44837</v>
      </c>
      <c r="X304" t="s">
        <v>1192</v>
      </c>
      <c r="Z304" s="17">
        <f t="shared" si="24"/>
        <v>1.0001422272791922</v>
      </c>
      <c r="AA304" s="17">
        <f t="shared" si="24"/>
        <v>1.000035135799866</v>
      </c>
    </row>
    <row r="305" spans="1:27" x14ac:dyDescent="0.35">
      <c r="A305" s="1" t="s">
        <v>946</v>
      </c>
      <c r="B305" t="s">
        <v>1095</v>
      </c>
      <c r="C305" t="s">
        <v>1048</v>
      </c>
      <c r="D305" s="3" t="s">
        <v>923</v>
      </c>
      <c r="E305">
        <v>8.1</v>
      </c>
      <c r="F305">
        <v>8.3000000000000007</v>
      </c>
      <c r="G305">
        <v>7.8</v>
      </c>
      <c r="H305">
        <v>8</v>
      </c>
      <c r="I305" s="17">
        <f t="shared" si="20"/>
        <v>8.1987804878048784</v>
      </c>
      <c r="J305" s="17">
        <f t="shared" si="21"/>
        <v>7.8987341772151902</v>
      </c>
      <c r="K305" s="20">
        <v>44692</v>
      </c>
      <c r="L305" t="s">
        <v>1029</v>
      </c>
      <c r="O305" t="s">
        <v>450</v>
      </c>
      <c r="P305" t="s">
        <v>464</v>
      </c>
      <c r="Q305">
        <v>6.5</v>
      </c>
      <c r="R305">
        <v>6.9</v>
      </c>
      <c r="S305">
        <v>7</v>
      </c>
      <c r="T305">
        <v>7.3</v>
      </c>
      <c r="U305" s="17">
        <f t="shared" si="22"/>
        <v>6.6940298507462686</v>
      </c>
      <c r="V305" s="17">
        <f t="shared" si="23"/>
        <v>7.1468531468531475</v>
      </c>
      <c r="W305" s="2">
        <v>44837</v>
      </c>
      <c r="X305" t="s">
        <v>1192</v>
      </c>
      <c r="Z305" s="17">
        <f t="shared" si="24"/>
        <v>1.5047506370586099</v>
      </c>
      <c r="AA305" s="17">
        <f t="shared" si="24"/>
        <v>0.75188103036204268</v>
      </c>
    </row>
    <row r="306" spans="1:27" x14ac:dyDescent="0.35">
      <c r="A306" s="1">
        <v>20.100000000000001</v>
      </c>
      <c r="B306" t="s">
        <v>1096</v>
      </c>
      <c r="C306" t="s">
        <v>1028</v>
      </c>
      <c r="D306" s="3" t="s">
        <v>923</v>
      </c>
      <c r="E306">
        <v>12.6</v>
      </c>
      <c r="F306">
        <v>12.4</v>
      </c>
      <c r="G306">
        <v>12.3</v>
      </c>
      <c r="H306">
        <v>12.6</v>
      </c>
      <c r="I306" s="17">
        <f t="shared" si="20"/>
        <v>12.499200000000002</v>
      </c>
      <c r="J306" s="17">
        <f t="shared" si="21"/>
        <v>12.448192771084338</v>
      </c>
      <c r="K306" s="20">
        <v>44692</v>
      </c>
      <c r="L306" t="s">
        <v>1029</v>
      </c>
      <c r="M306" t="s">
        <v>1097</v>
      </c>
      <c r="O306" t="s">
        <v>443</v>
      </c>
      <c r="P306" t="s">
        <v>443</v>
      </c>
      <c r="Q306">
        <v>12</v>
      </c>
      <c r="R306">
        <v>11.7</v>
      </c>
      <c r="S306">
        <v>11.9</v>
      </c>
      <c r="T306">
        <v>12</v>
      </c>
      <c r="U306" s="17">
        <f t="shared" si="22"/>
        <v>11.848101265822784</v>
      </c>
      <c r="V306" s="17">
        <f t="shared" si="23"/>
        <v>11.94979079497908</v>
      </c>
      <c r="W306" s="2">
        <v>44837</v>
      </c>
      <c r="X306" t="s">
        <v>1198</v>
      </c>
      <c r="Z306" s="17">
        <f t="shared" si="24"/>
        <v>0.65109873417721786</v>
      </c>
      <c r="AA306" s="17">
        <f t="shared" si="24"/>
        <v>0.49840197610525827</v>
      </c>
    </row>
    <row r="307" spans="1:27" x14ac:dyDescent="0.35">
      <c r="A307" s="1">
        <v>20.2</v>
      </c>
      <c r="B307" t="s">
        <v>1096</v>
      </c>
      <c r="C307" t="s">
        <v>1030</v>
      </c>
      <c r="D307" s="3" t="s">
        <v>923</v>
      </c>
      <c r="E307">
        <v>10.3</v>
      </c>
      <c r="F307">
        <v>9.9</v>
      </c>
      <c r="G307">
        <v>10.3</v>
      </c>
      <c r="H307">
        <v>10</v>
      </c>
      <c r="I307" s="17">
        <f t="shared" si="20"/>
        <v>10.096039603960396</v>
      </c>
      <c r="J307" s="17">
        <f t="shared" si="21"/>
        <v>10.147783251231528</v>
      </c>
      <c r="K307" s="20">
        <v>44692</v>
      </c>
      <c r="L307" t="s">
        <v>1029</v>
      </c>
      <c r="M307" t="s">
        <v>1098</v>
      </c>
      <c r="O307" t="s">
        <v>464</v>
      </c>
      <c r="P307" t="s">
        <v>446</v>
      </c>
      <c r="Q307">
        <v>9.6</v>
      </c>
      <c r="R307">
        <v>9.9</v>
      </c>
      <c r="S307">
        <v>9.9</v>
      </c>
      <c r="T307">
        <v>10.1</v>
      </c>
      <c r="U307" s="17">
        <f t="shared" si="22"/>
        <v>9.7476923076923079</v>
      </c>
      <c r="V307" s="17">
        <f t="shared" si="23"/>
        <v>9.9989999999999988</v>
      </c>
      <c r="W307" s="2">
        <v>44837</v>
      </c>
      <c r="X307" t="s">
        <v>1198</v>
      </c>
      <c r="Z307" s="17">
        <f t="shared" si="24"/>
        <v>0.3483472962680878</v>
      </c>
      <c r="AA307" s="17">
        <f t="shared" si="24"/>
        <v>0.14878325123152969</v>
      </c>
    </row>
    <row r="308" spans="1:27" x14ac:dyDescent="0.35">
      <c r="A308" s="1">
        <v>20.3</v>
      </c>
      <c r="B308" t="s">
        <v>1096</v>
      </c>
      <c r="C308" t="s">
        <v>1032</v>
      </c>
      <c r="D308" s="3" t="s">
        <v>923</v>
      </c>
      <c r="E308">
        <v>12.5</v>
      </c>
      <c r="F308">
        <v>12.3</v>
      </c>
      <c r="G308">
        <v>13.3</v>
      </c>
      <c r="H308">
        <v>13.4</v>
      </c>
      <c r="I308" s="17">
        <f t="shared" si="20"/>
        <v>12.399193548387096</v>
      </c>
      <c r="J308" s="17">
        <f t="shared" si="21"/>
        <v>13.349812734082398</v>
      </c>
      <c r="K308" s="20">
        <v>44692</v>
      </c>
      <c r="L308" t="s">
        <v>1029</v>
      </c>
      <c r="O308" t="s">
        <v>454</v>
      </c>
      <c r="P308" t="s">
        <v>443</v>
      </c>
      <c r="Q308">
        <v>12.3</v>
      </c>
      <c r="R308">
        <v>12.2</v>
      </c>
      <c r="S308">
        <v>12.1</v>
      </c>
      <c r="T308">
        <v>12.1</v>
      </c>
      <c r="U308" s="17">
        <f t="shared" si="22"/>
        <v>12.249795918367347</v>
      </c>
      <c r="V308" s="17">
        <f t="shared" si="23"/>
        <v>12.1</v>
      </c>
      <c r="W308" s="2">
        <v>44837</v>
      </c>
      <c r="X308" t="s">
        <v>1198</v>
      </c>
      <c r="Z308" s="17">
        <f t="shared" si="24"/>
        <v>0.14939763001974882</v>
      </c>
      <c r="AA308" s="17">
        <f t="shared" si="24"/>
        <v>1.2498127340823988</v>
      </c>
    </row>
    <row r="309" spans="1:27" x14ac:dyDescent="0.35">
      <c r="A309" s="1">
        <v>20.399999999999999</v>
      </c>
      <c r="B309" t="s">
        <v>1096</v>
      </c>
      <c r="C309" t="s">
        <v>1033</v>
      </c>
      <c r="D309" s="3" t="s">
        <v>923</v>
      </c>
      <c r="E309">
        <v>8.6999999999999993</v>
      </c>
      <c r="F309">
        <v>8.6</v>
      </c>
      <c r="G309">
        <v>8.8000000000000007</v>
      </c>
      <c r="H309">
        <v>8.5</v>
      </c>
      <c r="I309" s="17">
        <f t="shared" si="20"/>
        <v>8.6497109826589593</v>
      </c>
      <c r="J309" s="17">
        <f t="shared" si="21"/>
        <v>8.6473988439306364</v>
      </c>
      <c r="K309" s="20">
        <v>44692</v>
      </c>
      <c r="L309" t="s">
        <v>1029</v>
      </c>
      <c r="O309" t="s">
        <v>443</v>
      </c>
      <c r="P309" t="s">
        <v>464</v>
      </c>
      <c r="Q309">
        <v>6.8</v>
      </c>
      <c r="R309">
        <v>6.7</v>
      </c>
      <c r="S309">
        <v>7.5</v>
      </c>
      <c r="T309">
        <v>7.1</v>
      </c>
      <c r="U309" s="17">
        <f t="shared" si="22"/>
        <v>6.749629629629629</v>
      </c>
      <c r="V309" s="17">
        <f t="shared" si="23"/>
        <v>7.2945205479452051</v>
      </c>
      <c r="W309" s="2">
        <v>44837</v>
      </c>
      <c r="X309" t="s">
        <v>1198</v>
      </c>
      <c r="Z309" s="17">
        <f t="shared" si="24"/>
        <v>1.9000813530293303</v>
      </c>
      <c r="AA309" s="17">
        <f t="shared" si="24"/>
        <v>1.3528782959854313</v>
      </c>
    </row>
    <row r="310" spans="1:27" x14ac:dyDescent="0.35">
      <c r="A310" s="1">
        <v>20.5</v>
      </c>
      <c r="B310" t="s">
        <v>1096</v>
      </c>
      <c r="C310" t="s">
        <v>1035</v>
      </c>
      <c r="D310" s="3" t="s">
        <v>923</v>
      </c>
      <c r="E310">
        <v>10.199999999999999</v>
      </c>
      <c r="F310">
        <v>10.199999999999999</v>
      </c>
      <c r="G310">
        <v>10.6</v>
      </c>
      <c r="H310">
        <v>10.4</v>
      </c>
      <c r="I310" s="17">
        <f t="shared" si="20"/>
        <v>10.199999999999999</v>
      </c>
      <c r="J310" s="17">
        <f t="shared" si="21"/>
        <v>10.499047619047619</v>
      </c>
      <c r="K310" s="20">
        <v>44692</v>
      </c>
      <c r="L310" t="s">
        <v>1029</v>
      </c>
      <c r="M310" t="s">
        <v>1099</v>
      </c>
      <c r="O310" t="s">
        <v>450</v>
      </c>
      <c r="P310" t="s">
        <v>925</v>
      </c>
      <c r="Q310">
        <v>10</v>
      </c>
      <c r="R310">
        <v>10.199999999999999</v>
      </c>
      <c r="S310">
        <v>9.4</v>
      </c>
      <c r="T310">
        <v>9.6999999999999993</v>
      </c>
      <c r="U310" s="17">
        <f t="shared" si="22"/>
        <v>10.099009900990097</v>
      </c>
      <c r="V310" s="17">
        <f t="shared" si="23"/>
        <v>9.5476439790575913</v>
      </c>
      <c r="W310" s="2">
        <v>44837</v>
      </c>
      <c r="X310" t="s">
        <v>1198</v>
      </c>
      <c r="Y310" t="s">
        <v>1224</v>
      </c>
      <c r="Z310" s="17">
        <f t="shared" si="24"/>
        <v>0.10099009900990197</v>
      </c>
      <c r="AA310" s="17">
        <f t="shared" si="24"/>
        <v>0.95140363999002808</v>
      </c>
    </row>
    <row r="311" spans="1:27" x14ac:dyDescent="0.35">
      <c r="A311" s="1">
        <v>20.6</v>
      </c>
      <c r="B311" t="s">
        <v>1096</v>
      </c>
      <c r="C311" t="s">
        <v>1036</v>
      </c>
      <c r="D311" s="3" t="s">
        <v>923</v>
      </c>
      <c r="E311">
        <v>7.4</v>
      </c>
      <c r="F311">
        <v>7.3</v>
      </c>
      <c r="G311">
        <v>7</v>
      </c>
      <c r="H311">
        <v>7.1</v>
      </c>
      <c r="I311" s="17">
        <f t="shared" si="20"/>
        <v>7.3496598639455799</v>
      </c>
      <c r="J311" s="17">
        <f t="shared" si="21"/>
        <v>7.0496453900709231</v>
      </c>
      <c r="K311" s="20">
        <v>44692</v>
      </c>
      <c r="L311" t="s">
        <v>1029</v>
      </c>
      <c r="O311" t="s">
        <v>443</v>
      </c>
      <c r="P311" t="s">
        <v>443</v>
      </c>
      <c r="Q311">
        <v>5.9</v>
      </c>
      <c r="R311">
        <v>5.9</v>
      </c>
      <c r="S311">
        <v>5.4</v>
      </c>
      <c r="T311">
        <v>5.6</v>
      </c>
      <c r="U311" s="17">
        <f t="shared" si="22"/>
        <v>5.9</v>
      </c>
      <c r="V311" s="17">
        <f t="shared" si="23"/>
        <v>5.4981818181818189</v>
      </c>
      <c r="W311" s="2">
        <v>44837</v>
      </c>
      <c r="X311" t="s">
        <v>1198</v>
      </c>
      <c r="Z311" s="17">
        <f t="shared" si="24"/>
        <v>1.4496598639455796</v>
      </c>
      <c r="AA311" s="17">
        <f t="shared" si="24"/>
        <v>1.5514635718891041</v>
      </c>
    </row>
    <row r="312" spans="1:27" x14ac:dyDescent="0.35">
      <c r="A312" s="1">
        <v>20.7</v>
      </c>
      <c r="B312" t="s">
        <v>1096</v>
      </c>
      <c r="C312" t="s">
        <v>1037</v>
      </c>
      <c r="D312" s="3" t="s">
        <v>923</v>
      </c>
      <c r="E312">
        <v>7.7</v>
      </c>
      <c r="F312">
        <v>7.8</v>
      </c>
      <c r="G312">
        <v>7.8</v>
      </c>
      <c r="H312">
        <v>7.8</v>
      </c>
      <c r="I312" s="17">
        <f t="shared" si="20"/>
        <v>7.7496774193548381</v>
      </c>
      <c r="J312" s="17">
        <f t="shared" si="21"/>
        <v>7.7999999999999989</v>
      </c>
      <c r="K312" s="20">
        <v>44692</v>
      </c>
      <c r="L312" t="s">
        <v>1029</v>
      </c>
      <c r="O312" t="s">
        <v>443</v>
      </c>
      <c r="P312" t="s">
        <v>443</v>
      </c>
      <c r="Q312">
        <v>5.7</v>
      </c>
      <c r="R312">
        <v>5.5</v>
      </c>
      <c r="S312">
        <v>6.5</v>
      </c>
      <c r="T312">
        <v>6.2</v>
      </c>
      <c r="U312" s="17">
        <f t="shared" si="22"/>
        <v>5.5982142857142856</v>
      </c>
      <c r="V312" s="17">
        <f t="shared" si="23"/>
        <v>6.3464566929133861</v>
      </c>
      <c r="W312" s="2">
        <v>44837</v>
      </c>
      <c r="X312" t="s">
        <v>1198</v>
      </c>
      <c r="Z312" s="17">
        <f t="shared" si="24"/>
        <v>2.1514631336405525</v>
      </c>
      <c r="AA312" s="17">
        <f t="shared" si="24"/>
        <v>1.4535433070866128</v>
      </c>
    </row>
    <row r="313" spans="1:27" x14ac:dyDescent="0.35">
      <c r="A313" s="1">
        <v>20.8</v>
      </c>
      <c r="B313" t="s">
        <v>1096</v>
      </c>
      <c r="C313" t="s">
        <v>1038</v>
      </c>
      <c r="D313" s="3" t="s">
        <v>923</v>
      </c>
      <c r="E313">
        <v>9.1999999999999993</v>
      </c>
      <c r="F313">
        <v>9.4</v>
      </c>
      <c r="G313">
        <v>9.4</v>
      </c>
      <c r="H313">
        <v>9.5</v>
      </c>
      <c r="I313" s="17">
        <f t="shared" si="20"/>
        <v>9.2989247311827938</v>
      </c>
      <c r="J313" s="17">
        <f t="shared" si="21"/>
        <v>9.4497354497354511</v>
      </c>
      <c r="K313" s="20">
        <v>44692</v>
      </c>
      <c r="L313" t="s">
        <v>1029</v>
      </c>
      <c r="O313" t="s">
        <v>450</v>
      </c>
      <c r="P313" t="s">
        <v>443</v>
      </c>
      <c r="Q313">
        <v>8.1</v>
      </c>
      <c r="R313">
        <v>8.3000000000000007</v>
      </c>
      <c r="S313">
        <v>8.6</v>
      </c>
      <c r="T313">
        <v>8.5</v>
      </c>
      <c r="U313" s="17">
        <f t="shared" si="22"/>
        <v>8.1987804878048784</v>
      </c>
      <c r="V313" s="17">
        <f t="shared" si="23"/>
        <v>8.5497076023391809</v>
      </c>
      <c r="W313" s="2">
        <v>44837</v>
      </c>
      <c r="X313" t="s">
        <v>1198</v>
      </c>
      <c r="Y313" t="s">
        <v>1224</v>
      </c>
      <c r="Z313" s="17">
        <f t="shared" si="24"/>
        <v>1.1001442433779154</v>
      </c>
      <c r="AA313" s="17">
        <f t="shared" si="24"/>
        <v>0.90002784739627018</v>
      </c>
    </row>
    <row r="314" spans="1:27" x14ac:dyDescent="0.35">
      <c r="A314" s="1">
        <v>20.9</v>
      </c>
      <c r="B314" t="s">
        <v>1096</v>
      </c>
      <c r="C314" t="s">
        <v>1039</v>
      </c>
      <c r="D314" s="3" t="s">
        <v>923</v>
      </c>
      <c r="E314">
        <v>8.6999999999999993</v>
      </c>
      <c r="F314">
        <v>8.8000000000000007</v>
      </c>
      <c r="G314">
        <v>9.1</v>
      </c>
      <c r="H314">
        <v>8.9</v>
      </c>
      <c r="I314" s="17">
        <f t="shared" si="20"/>
        <v>8.7497142857142851</v>
      </c>
      <c r="J314" s="17">
        <f t="shared" si="21"/>
        <v>8.9988888888888887</v>
      </c>
      <c r="K314" s="20">
        <v>44692</v>
      </c>
      <c r="L314" t="s">
        <v>1029</v>
      </c>
      <c r="O314" t="s">
        <v>924</v>
      </c>
      <c r="P314" t="s">
        <v>924</v>
      </c>
      <c r="Q314">
        <v>10.3</v>
      </c>
      <c r="R314">
        <v>10.3</v>
      </c>
      <c r="S314">
        <v>7.1</v>
      </c>
      <c r="T314">
        <v>6.9</v>
      </c>
      <c r="U314" s="17">
        <f t="shared" si="22"/>
        <v>10.3</v>
      </c>
      <c r="V314" s="17">
        <f t="shared" si="23"/>
        <v>6.9985714285714282</v>
      </c>
      <c r="W314" s="2">
        <v>44837</v>
      </c>
      <c r="X314" t="s">
        <v>1198</v>
      </c>
      <c r="Y314" t="s">
        <v>1225</v>
      </c>
      <c r="Z314" s="17">
        <f t="shared" si="24"/>
        <v>-1.5502857142857156</v>
      </c>
      <c r="AA314" s="17">
        <f t="shared" si="24"/>
        <v>2.0003174603174605</v>
      </c>
    </row>
    <row r="315" spans="1:27" x14ac:dyDescent="0.35">
      <c r="A315" s="1" t="s">
        <v>953</v>
      </c>
      <c r="B315" t="s">
        <v>1096</v>
      </c>
      <c r="C315" t="s">
        <v>1040</v>
      </c>
      <c r="D315" s="3" t="s">
        <v>923</v>
      </c>
      <c r="E315">
        <v>9.1</v>
      </c>
      <c r="F315">
        <v>9</v>
      </c>
      <c r="G315">
        <v>9</v>
      </c>
      <c r="H315">
        <v>8.8000000000000007</v>
      </c>
      <c r="I315" s="17">
        <f t="shared" si="20"/>
        <v>9.0497237569060776</v>
      </c>
      <c r="J315" s="17">
        <f t="shared" si="21"/>
        <v>8.8988764044943824</v>
      </c>
      <c r="K315" s="20">
        <v>44692</v>
      </c>
      <c r="L315" t="s">
        <v>1029</v>
      </c>
      <c r="O315" t="s">
        <v>443</v>
      </c>
      <c r="P315" t="s">
        <v>443</v>
      </c>
      <c r="Q315">
        <v>7.3</v>
      </c>
      <c r="R315">
        <v>7.3</v>
      </c>
      <c r="S315">
        <v>7.4</v>
      </c>
      <c r="T315">
        <v>7.2</v>
      </c>
      <c r="U315" s="17">
        <f t="shared" si="22"/>
        <v>7.3000000000000007</v>
      </c>
      <c r="V315" s="17">
        <f t="shared" si="23"/>
        <v>7.2986301369863007</v>
      </c>
      <c r="W315" s="2">
        <v>44837</v>
      </c>
      <c r="X315" t="s">
        <v>1198</v>
      </c>
      <c r="Z315" s="17">
        <f t="shared" si="24"/>
        <v>1.7497237569060768</v>
      </c>
      <c r="AA315" s="17">
        <f t="shared" si="24"/>
        <v>1.6002462675080817</v>
      </c>
    </row>
    <row r="316" spans="1:27" x14ac:dyDescent="0.35">
      <c r="A316" s="1">
        <v>20.11</v>
      </c>
      <c r="B316" t="s">
        <v>1096</v>
      </c>
      <c r="C316" t="s">
        <v>1041</v>
      </c>
      <c r="D316" s="3" t="s">
        <v>923</v>
      </c>
      <c r="E316">
        <v>9.8000000000000007</v>
      </c>
      <c r="F316">
        <v>9.9</v>
      </c>
      <c r="G316">
        <v>9.4</v>
      </c>
      <c r="H316">
        <v>9.5</v>
      </c>
      <c r="I316" s="17">
        <f t="shared" si="20"/>
        <v>9.8497461928934023</v>
      </c>
      <c r="J316" s="17">
        <f t="shared" si="21"/>
        <v>9.4497354497354511</v>
      </c>
      <c r="K316" s="20">
        <v>44692</v>
      </c>
      <c r="L316" t="s">
        <v>1029</v>
      </c>
      <c r="O316" t="s">
        <v>443</v>
      </c>
      <c r="P316" t="s">
        <v>443</v>
      </c>
      <c r="Q316">
        <v>8.1</v>
      </c>
      <c r="R316">
        <v>8.1999999999999993</v>
      </c>
      <c r="S316">
        <v>8.3000000000000007</v>
      </c>
      <c r="T316">
        <v>8.1999999999999993</v>
      </c>
      <c r="U316" s="17">
        <f t="shared" si="22"/>
        <v>8.1496932515337424</v>
      </c>
      <c r="V316" s="17">
        <f t="shared" si="23"/>
        <v>8.24969696969697</v>
      </c>
      <c r="W316" s="2">
        <v>44837</v>
      </c>
      <c r="X316" t="s">
        <v>1198</v>
      </c>
      <c r="Z316" s="17">
        <f t="shared" si="24"/>
        <v>1.7000529413596599</v>
      </c>
      <c r="AA316" s="17">
        <f t="shared" si="24"/>
        <v>1.2000384800384811</v>
      </c>
    </row>
    <row r="317" spans="1:27" x14ac:dyDescent="0.35">
      <c r="A317" s="1">
        <v>20.12</v>
      </c>
      <c r="B317" t="s">
        <v>1096</v>
      </c>
      <c r="C317" t="s">
        <v>1043</v>
      </c>
      <c r="D317" s="3" t="s">
        <v>923</v>
      </c>
      <c r="E317">
        <v>9</v>
      </c>
      <c r="F317">
        <v>9</v>
      </c>
      <c r="G317">
        <v>8.9</v>
      </c>
      <c r="H317">
        <v>8.9</v>
      </c>
      <c r="I317" s="17">
        <f t="shared" si="20"/>
        <v>9</v>
      </c>
      <c r="J317" s="17">
        <f t="shared" si="21"/>
        <v>8.9</v>
      </c>
      <c r="K317" s="20">
        <v>44692</v>
      </c>
      <c r="L317" t="s">
        <v>1029</v>
      </c>
      <c r="O317" t="s">
        <v>443</v>
      </c>
      <c r="P317" t="s">
        <v>464</v>
      </c>
      <c r="Q317">
        <v>7.8</v>
      </c>
      <c r="R317">
        <v>7.6</v>
      </c>
      <c r="S317">
        <v>7.4</v>
      </c>
      <c r="T317">
        <v>6.9</v>
      </c>
      <c r="U317" s="17">
        <f t="shared" si="22"/>
        <v>7.6987012987012982</v>
      </c>
      <c r="V317" s="17">
        <f t="shared" si="23"/>
        <v>7.141258741258742</v>
      </c>
      <c r="W317" s="2">
        <v>44837</v>
      </c>
      <c r="X317" t="s">
        <v>1198</v>
      </c>
      <c r="Z317" s="17">
        <f t="shared" si="24"/>
        <v>1.3012987012987018</v>
      </c>
      <c r="AA317" s="17">
        <f t="shared" si="24"/>
        <v>1.7587412587412583</v>
      </c>
    </row>
    <row r="318" spans="1:27" x14ac:dyDescent="0.35">
      <c r="A318" s="1">
        <v>20.13</v>
      </c>
      <c r="B318" t="s">
        <v>1096</v>
      </c>
      <c r="C318" t="s">
        <v>1045</v>
      </c>
      <c r="D318" s="3" t="s">
        <v>923</v>
      </c>
      <c r="E318">
        <v>10.5</v>
      </c>
      <c r="F318">
        <v>10.4</v>
      </c>
      <c r="G318">
        <v>10.7</v>
      </c>
      <c r="H318">
        <v>10.4</v>
      </c>
      <c r="I318" s="17">
        <f t="shared" si="20"/>
        <v>10.44976076555024</v>
      </c>
      <c r="J318" s="17">
        <f t="shared" si="21"/>
        <v>10.547867298578199</v>
      </c>
      <c r="K318" s="20">
        <v>44692</v>
      </c>
      <c r="L318" t="s">
        <v>1029</v>
      </c>
      <c r="M318" t="s">
        <v>1100</v>
      </c>
      <c r="O318" t="s">
        <v>924</v>
      </c>
      <c r="P318" t="s">
        <v>924</v>
      </c>
      <c r="Q318">
        <v>9.6999999999999993</v>
      </c>
      <c r="R318">
        <v>9.9</v>
      </c>
      <c r="S318">
        <v>9.6999999999999993</v>
      </c>
      <c r="T318">
        <v>9.6999999999999993</v>
      </c>
      <c r="U318" s="17">
        <f t="shared" si="22"/>
        <v>9.7989795918367335</v>
      </c>
      <c r="V318" s="17">
        <f t="shared" si="23"/>
        <v>9.6999999999999993</v>
      </c>
      <c r="W318" s="2">
        <v>44837</v>
      </c>
      <c r="X318" t="s">
        <v>1198</v>
      </c>
      <c r="Y318" t="s">
        <v>1226</v>
      </c>
      <c r="Z318" s="17">
        <f t="shared" si="24"/>
        <v>0.65078117371350608</v>
      </c>
      <c r="AA318" s="17">
        <f t="shared" si="24"/>
        <v>0.84786729857819942</v>
      </c>
    </row>
    <row r="319" spans="1:27" x14ac:dyDescent="0.35">
      <c r="A319" s="1">
        <v>20.14</v>
      </c>
      <c r="B319" t="s">
        <v>1096</v>
      </c>
      <c r="C319" t="s">
        <v>1046</v>
      </c>
      <c r="D319" s="3" t="s">
        <v>923</v>
      </c>
      <c r="E319">
        <v>8.5</v>
      </c>
      <c r="F319">
        <v>8.5</v>
      </c>
      <c r="G319">
        <v>8.6</v>
      </c>
      <c r="H319">
        <v>8.6</v>
      </c>
      <c r="I319" s="17">
        <f t="shared" si="20"/>
        <v>8.5</v>
      </c>
      <c r="J319" s="17">
        <f t="shared" si="21"/>
        <v>8.6</v>
      </c>
      <c r="K319" s="20">
        <v>44692</v>
      </c>
      <c r="L319" t="s">
        <v>1029</v>
      </c>
      <c r="O319" t="s">
        <v>443</v>
      </c>
      <c r="P319" t="s">
        <v>443</v>
      </c>
      <c r="Q319">
        <v>6.1</v>
      </c>
      <c r="R319">
        <v>6.3</v>
      </c>
      <c r="S319">
        <v>6</v>
      </c>
      <c r="T319">
        <v>6</v>
      </c>
      <c r="U319" s="17">
        <f t="shared" si="22"/>
        <v>6.1983870967741934</v>
      </c>
      <c r="V319" s="17">
        <f t="shared" si="23"/>
        <v>6</v>
      </c>
      <c r="W319" s="2">
        <v>44837</v>
      </c>
      <c r="X319" t="s">
        <v>1198</v>
      </c>
      <c r="Z319" s="17">
        <f t="shared" si="24"/>
        <v>2.3016129032258066</v>
      </c>
      <c r="AA319" s="17">
        <f t="shared" si="24"/>
        <v>2.5999999999999996</v>
      </c>
    </row>
    <row r="320" spans="1:27" x14ac:dyDescent="0.35">
      <c r="A320" s="1">
        <v>20.149999999999999</v>
      </c>
      <c r="B320" t="s">
        <v>1096</v>
      </c>
      <c r="C320" t="s">
        <v>1047</v>
      </c>
      <c r="D320" s="3" t="s">
        <v>923</v>
      </c>
      <c r="E320">
        <v>10</v>
      </c>
      <c r="F320">
        <v>10.1</v>
      </c>
      <c r="G320">
        <v>9.9</v>
      </c>
      <c r="H320">
        <v>9.9</v>
      </c>
      <c r="I320" s="17">
        <f t="shared" si="20"/>
        <v>10.049751243781094</v>
      </c>
      <c r="J320" s="17">
        <f t="shared" si="21"/>
        <v>9.9</v>
      </c>
      <c r="K320" s="20">
        <v>44692</v>
      </c>
      <c r="L320" t="s">
        <v>1029</v>
      </c>
      <c r="O320" t="s">
        <v>443</v>
      </c>
      <c r="P320" t="s">
        <v>443</v>
      </c>
      <c r="Q320">
        <v>7.5</v>
      </c>
      <c r="R320">
        <v>7.5</v>
      </c>
      <c r="S320">
        <v>7.8</v>
      </c>
      <c r="T320">
        <v>7.8</v>
      </c>
      <c r="U320" s="17">
        <f t="shared" si="22"/>
        <v>7.5</v>
      </c>
      <c r="V320" s="17">
        <f t="shared" si="23"/>
        <v>7.7999999999999989</v>
      </c>
      <c r="W320" s="2">
        <v>44837</v>
      </c>
      <c r="X320" t="s">
        <v>1198</v>
      </c>
      <c r="Z320" s="17">
        <f t="shared" si="24"/>
        <v>2.5497512437810936</v>
      </c>
      <c r="AA320" s="17">
        <f t="shared" si="24"/>
        <v>2.1000000000000014</v>
      </c>
    </row>
    <row r="321" spans="1:27" x14ac:dyDescent="0.35">
      <c r="A321" s="1">
        <v>20.16</v>
      </c>
      <c r="B321" t="s">
        <v>1096</v>
      </c>
      <c r="C321" t="s">
        <v>1048</v>
      </c>
      <c r="D321" s="3" t="s">
        <v>923</v>
      </c>
      <c r="E321">
        <v>6.5</v>
      </c>
      <c r="F321">
        <v>6.5</v>
      </c>
      <c r="G321">
        <v>6.9</v>
      </c>
      <c r="H321">
        <v>6.6</v>
      </c>
      <c r="I321" s="17">
        <f t="shared" si="20"/>
        <v>6.5</v>
      </c>
      <c r="J321" s="17">
        <f t="shared" si="21"/>
        <v>6.7466666666666661</v>
      </c>
      <c r="K321" s="20">
        <v>44692</v>
      </c>
      <c r="L321" t="s">
        <v>1029</v>
      </c>
      <c r="M321" t="s">
        <v>1101</v>
      </c>
      <c r="O321" t="s">
        <v>464</v>
      </c>
      <c r="P321" t="s">
        <v>443</v>
      </c>
      <c r="Q321">
        <v>5.6</v>
      </c>
      <c r="R321">
        <v>5.7</v>
      </c>
      <c r="S321">
        <v>5.9</v>
      </c>
      <c r="T321">
        <v>5.8</v>
      </c>
      <c r="U321" s="17">
        <f t="shared" si="22"/>
        <v>5.6495575221238932</v>
      </c>
      <c r="V321" s="17">
        <f t="shared" si="23"/>
        <v>5.8495726495726492</v>
      </c>
      <c r="W321" s="2">
        <v>44837</v>
      </c>
      <c r="X321" t="s">
        <v>1198</v>
      </c>
      <c r="Z321" s="17">
        <f t="shared" si="24"/>
        <v>0.85044247787610683</v>
      </c>
      <c r="AA321" s="17">
        <f t="shared" si="24"/>
        <v>0.89709401709401693</v>
      </c>
    </row>
    <row r="322" spans="1:27" x14ac:dyDescent="0.35">
      <c r="A322" s="1">
        <v>21.1</v>
      </c>
      <c r="B322" t="s">
        <v>1102</v>
      </c>
      <c r="C322" t="s">
        <v>1028</v>
      </c>
      <c r="D322" s="3" t="s">
        <v>923</v>
      </c>
      <c r="E322">
        <v>9.4</v>
      </c>
      <c r="F322">
        <v>9.6</v>
      </c>
      <c r="G322">
        <v>9.9</v>
      </c>
      <c r="H322">
        <v>9.6999999999999993</v>
      </c>
      <c r="I322" s="17">
        <f t="shared" si="20"/>
        <v>9.498947368421053</v>
      </c>
      <c r="J322" s="17">
        <f t="shared" si="21"/>
        <v>9.7989795918367335</v>
      </c>
      <c r="K322" s="20">
        <v>44692</v>
      </c>
      <c r="L322" t="s">
        <v>1029</v>
      </c>
      <c r="M322" t="s">
        <v>1103</v>
      </c>
      <c r="O322" t="s">
        <v>443</v>
      </c>
      <c r="P322" t="s">
        <v>443</v>
      </c>
      <c r="Q322">
        <v>9.1</v>
      </c>
      <c r="R322">
        <v>9</v>
      </c>
      <c r="S322">
        <v>9.1999999999999993</v>
      </c>
      <c r="T322">
        <v>9</v>
      </c>
      <c r="U322" s="17">
        <f t="shared" si="22"/>
        <v>9.0497237569060776</v>
      </c>
      <c r="V322" s="17">
        <f t="shared" si="23"/>
        <v>9.0989010989010985</v>
      </c>
      <c r="W322" s="2">
        <v>44837</v>
      </c>
      <c r="X322" t="s">
        <v>1198</v>
      </c>
      <c r="Z322" s="17">
        <f t="shared" si="24"/>
        <v>0.44922361151497547</v>
      </c>
      <c r="AA322" s="17">
        <f t="shared" si="24"/>
        <v>0.70007849293563496</v>
      </c>
    </row>
    <row r="323" spans="1:27" x14ac:dyDescent="0.35">
      <c r="A323" s="1">
        <v>21.2</v>
      </c>
      <c r="B323" t="s">
        <v>1102</v>
      </c>
      <c r="C323" t="s">
        <v>1030</v>
      </c>
      <c r="D323" s="3" t="s">
        <v>923</v>
      </c>
      <c r="E323">
        <v>10.9</v>
      </c>
      <c r="F323">
        <v>10.9</v>
      </c>
      <c r="G323">
        <v>11.6</v>
      </c>
      <c r="H323">
        <v>11.6</v>
      </c>
      <c r="I323" s="17">
        <f t="shared" ref="I323:I386" si="25">HARMEAN(E323,F323)</f>
        <v>10.9</v>
      </c>
      <c r="J323" s="17">
        <f t="shared" ref="J323:J386" si="26">HARMEAN(G323,H323)</f>
        <v>11.6</v>
      </c>
      <c r="K323" s="20">
        <v>44692</v>
      </c>
      <c r="L323" t="s">
        <v>1029</v>
      </c>
      <c r="O323" t="s">
        <v>924</v>
      </c>
      <c r="P323" t="s">
        <v>454</v>
      </c>
      <c r="Q323">
        <v>10</v>
      </c>
      <c r="R323">
        <v>10.199999999999999</v>
      </c>
      <c r="S323" s="26">
        <v>9.9</v>
      </c>
      <c r="T323" s="26">
        <v>10.1</v>
      </c>
      <c r="U323" s="17">
        <f t="shared" ref="U323:U386" si="27">IFERROR(HARMEAN(Q323,R323),"")</f>
        <v>10.099009900990097</v>
      </c>
      <c r="V323" s="17">
        <f t="shared" ref="V323:V386" si="28">IFERROR(HARMEAN(S323,T323),"")</f>
        <v>9.9989999999999988</v>
      </c>
      <c r="W323" s="2">
        <v>44837</v>
      </c>
      <c r="X323" t="s">
        <v>1198</v>
      </c>
      <c r="Y323" t="s">
        <v>1227</v>
      </c>
      <c r="Z323" s="17">
        <f t="shared" ref="Z323:AA386" si="29">IFERROR(I323-U323,"")</f>
        <v>0.80099009900990303</v>
      </c>
      <c r="AA323" s="17">
        <f t="shared" si="29"/>
        <v>1.6010000000000009</v>
      </c>
    </row>
    <row r="324" spans="1:27" x14ac:dyDescent="0.35">
      <c r="A324" s="1">
        <v>21.3</v>
      </c>
      <c r="B324" t="s">
        <v>1102</v>
      </c>
      <c r="C324" t="s">
        <v>1032</v>
      </c>
      <c r="D324" s="3" t="s">
        <v>923</v>
      </c>
      <c r="E324">
        <v>8.8000000000000007</v>
      </c>
      <c r="F324">
        <v>8.9</v>
      </c>
      <c r="G324">
        <v>9.3000000000000007</v>
      </c>
      <c r="H324">
        <v>8.8000000000000007</v>
      </c>
      <c r="I324" s="17">
        <f t="shared" si="25"/>
        <v>8.8497175141242934</v>
      </c>
      <c r="J324" s="17">
        <f t="shared" si="26"/>
        <v>9.0430939226519342</v>
      </c>
      <c r="K324" s="20">
        <v>44692</v>
      </c>
      <c r="L324" t="s">
        <v>1029</v>
      </c>
      <c r="O324" t="s">
        <v>929</v>
      </c>
      <c r="P324" t="s">
        <v>464</v>
      </c>
      <c r="Q324">
        <v>8.4</v>
      </c>
      <c r="R324">
        <v>8.1</v>
      </c>
      <c r="S324">
        <v>8.1</v>
      </c>
      <c r="T324">
        <v>8.1</v>
      </c>
      <c r="U324" s="17">
        <f t="shared" si="27"/>
        <v>8.2472727272727262</v>
      </c>
      <c r="V324" s="17">
        <f t="shared" si="28"/>
        <v>8.1</v>
      </c>
      <c r="W324" s="2">
        <v>44837</v>
      </c>
      <c r="X324" t="s">
        <v>1198</v>
      </c>
      <c r="Z324" s="17">
        <f t="shared" si="29"/>
        <v>0.60244478685156722</v>
      </c>
      <c r="AA324" s="17">
        <f t="shared" si="29"/>
        <v>0.94309392265193459</v>
      </c>
    </row>
    <row r="325" spans="1:27" x14ac:dyDescent="0.35">
      <c r="A325" s="1">
        <v>21.4</v>
      </c>
      <c r="B325" t="s">
        <v>1102</v>
      </c>
      <c r="C325" t="s">
        <v>1033</v>
      </c>
      <c r="D325" s="3" t="s">
        <v>923</v>
      </c>
      <c r="E325">
        <v>9.5</v>
      </c>
      <c r="F325">
        <v>9.5</v>
      </c>
      <c r="G325">
        <v>8.9</v>
      </c>
      <c r="H325">
        <v>8.6</v>
      </c>
      <c r="I325" s="17">
        <f t="shared" si="25"/>
        <v>9.5</v>
      </c>
      <c r="J325" s="17">
        <f t="shared" si="26"/>
        <v>8.7474285714285713</v>
      </c>
      <c r="K325" s="20">
        <v>44692</v>
      </c>
      <c r="L325" t="s">
        <v>1029</v>
      </c>
      <c r="O325" t="s">
        <v>454</v>
      </c>
      <c r="P325" t="s">
        <v>454</v>
      </c>
      <c r="Q325">
        <v>8.5</v>
      </c>
      <c r="R325">
        <v>8</v>
      </c>
      <c r="S325" t="s">
        <v>84</v>
      </c>
      <c r="T325">
        <v>7.7</v>
      </c>
      <c r="U325" s="17">
        <f t="shared" si="27"/>
        <v>8.2424242424242422</v>
      </c>
      <c r="V325" s="17">
        <f t="shared" si="28"/>
        <v>7.7000000000000011</v>
      </c>
      <c r="W325" s="2">
        <v>44837</v>
      </c>
      <c r="X325" t="s">
        <v>1198</v>
      </c>
      <c r="Z325" s="17">
        <f t="shared" si="29"/>
        <v>1.2575757575757578</v>
      </c>
      <c r="AA325" s="17">
        <f t="shared" si="29"/>
        <v>1.0474285714285703</v>
      </c>
    </row>
    <row r="326" spans="1:27" x14ac:dyDescent="0.35">
      <c r="A326" s="1">
        <v>21.5</v>
      </c>
      <c r="B326" t="s">
        <v>1102</v>
      </c>
      <c r="C326" t="s">
        <v>1035</v>
      </c>
      <c r="D326" s="3" t="s">
        <v>923</v>
      </c>
      <c r="E326">
        <v>8.5</v>
      </c>
      <c r="F326">
        <v>8.5</v>
      </c>
      <c r="G326">
        <v>8.6</v>
      </c>
      <c r="H326">
        <v>8.8000000000000007</v>
      </c>
      <c r="I326" s="17">
        <f t="shared" si="25"/>
        <v>8.5</v>
      </c>
      <c r="J326" s="17">
        <f t="shared" si="26"/>
        <v>8.6988505747126439</v>
      </c>
      <c r="K326" s="20">
        <v>44692</v>
      </c>
      <c r="L326" t="s">
        <v>1029</v>
      </c>
      <c r="O326" t="s">
        <v>924</v>
      </c>
      <c r="P326" t="s">
        <v>924</v>
      </c>
      <c r="Q326">
        <v>7.8</v>
      </c>
      <c r="R326">
        <v>7.7</v>
      </c>
      <c r="S326">
        <v>7.8</v>
      </c>
      <c r="T326">
        <v>7.8</v>
      </c>
      <c r="U326" s="17">
        <f t="shared" si="27"/>
        <v>7.7496774193548381</v>
      </c>
      <c r="V326" s="17">
        <f t="shared" si="28"/>
        <v>7.7999999999999989</v>
      </c>
      <c r="W326" s="2">
        <v>44837</v>
      </c>
      <c r="X326" t="s">
        <v>1198</v>
      </c>
      <c r="Z326" s="17">
        <f t="shared" si="29"/>
        <v>0.75032258064516189</v>
      </c>
      <c r="AA326" s="17">
        <f t="shared" si="29"/>
        <v>0.89885057471264496</v>
      </c>
    </row>
    <row r="327" spans="1:27" x14ac:dyDescent="0.35">
      <c r="A327" s="1">
        <v>21.6</v>
      </c>
      <c r="B327" t="s">
        <v>1102</v>
      </c>
      <c r="C327" t="s">
        <v>1036</v>
      </c>
      <c r="D327" s="3" t="s">
        <v>923</v>
      </c>
      <c r="E327">
        <v>7.8</v>
      </c>
      <c r="F327">
        <v>7.8</v>
      </c>
      <c r="G327">
        <v>7.7</v>
      </c>
      <c r="H327">
        <v>7.7</v>
      </c>
      <c r="I327" s="17">
        <f t="shared" si="25"/>
        <v>7.7999999999999989</v>
      </c>
      <c r="J327" s="17">
        <f t="shared" si="26"/>
        <v>7.7000000000000011</v>
      </c>
      <c r="K327" s="20">
        <v>44692</v>
      </c>
      <c r="L327" t="s">
        <v>1029</v>
      </c>
      <c r="O327" t="s">
        <v>924</v>
      </c>
      <c r="P327" t="s">
        <v>454</v>
      </c>
      <c r="Q327">
        <v>6.4</v>
      </c>
      <c r="R327">
        <v>6.1</v>
      </c>
      <c r="S327">
        <v>6.5</v>
      </c>
      <c r="T327">
        <v>6.3</v>
      </c>
      <c r="U327" s="17">
        <f t="shared" si="27"/>
        <v>6.2463999999999995</v>
      </c>
      <c r="V327" s="17">
        <f t="shared" si="28"/>
        <v>6.3984375</v>
      </c>
      <c r="W327" s="2">
        <v>44837</v>
      </c>
      <c r="X327" t="s">
        <v>1198</v>
      </c>
      <c r="Z327" s="17">
        <f t="shared" si="29"/>
        <v>1.5535999999999994</v>
      </c>
      <c r="AA327" s="17">
        <f t="shared" si="29"/>
        <v>1.3015625000000011</v>
      </c>
    </row>
    <row r="328" spans="1:27" x14ac:dyDescent="0.35">
      <c r="A328" s="1">
        <v>21.7</v>
      </c>
      <c r="B328" t="s">
        <v>1102</v>
      </c>
      <c r="C328" t="s">
        <v>1037</v>
      </c>
      <c r="D328" s="3" t="s">
        <v>923</v>
      </c>
      <c r="E328">
        <v>9.3000000000000007</v>
      </c>
      <c r="F328">
        <v>9.1</v>
      </c>
      <c r="G328">
        <v>9.5</v>
      </c>
      <c r="H328">
        <v>9.4</v>
      </c>
      <c r="I328" s="17">
        <f t="shared" si="25"/>
        <v>9.198913043478262</v>
      </c>
      <c r="J328" s="17">
        <f t="shared" si="26"/>
        <v>9.4497354497354511</v>
      </c>
      <c r="K328" s="20">
        <v>44692</v>
      </c>
      <c r="L328" t="s">
        <v>1029</v>
      </c>
      <c r="O328" t="s">
        <v>924</v>
      </c>
      <c r="P328" t="s">
        <v>464</v>
      </c>
      <c r="Q328" t="s">
        <v>84</v>
      </c>
      <c r="R328">
        <v>7.4</v>
      </c>
      <c r="S328">
        <v>7.8</v>
      </c>
      <c r="T328">
        <v>7.5</v>
      </c>
      <c r="U328" s="17">
        <f t="shared" si="27"/>
        <v>7.4000000000000012</v>
      </c>
      <c r="V328" s="17">
        <f t="shared" si="28"/>
        <v>7.6470588235294112</v>
      </c>
      <c r="W328" s="2">
        <v>44837</v>
      </c>
      <c r="X328" t="s">
        <v>1198</v>
      </c>
      <c r="Z328" s="17">
        <f t="shared" si="29"/>
        <v>1.7989130434782608</v>
      </c>
      <c r="AA328" s="17">
        <f t="shared" si="29"/>
        <v>1.8026766262060399</v>
      </c>
    </row>
    <row r="329" spans="1:27" x14ac:dyDescent="0.35">
      <c r="A329" s="1">
        <v>21.8</v>
      </c>
      <c r="B329" t="s">
        <v>1102</v>
      </c>
      <c r="C329" t="s">
        <v>1038</v>
      </c>
      <c r="D329" s="3" t="s">
        <v>923</v>
      </c>
      <c r="E329">
        <v>8.4</v>
      </c>
      <c r="F329">
        <v>8.5</v>
      </c>
      <c r="G329">
        <v>8.4</v>
      </c>
      <c r="H329">
        <v>8.4</v>
      </c>
      <c r="I329" s="17">
        <f t="shared" si="25"/>
        <v>8.449704142011834</v>
      </c>
      <c r="J329" s="17">
        <f t="shared" si="26"/>
        <v>8.4</v>
      </c>
      <c r="K329" s="20">
        <v>44692</v>
      </c>
      <c r="L329" t="s">
        <v>1029</v>
      </c>
      <c r="O329" t="s">
        <v>443</v>
      </c>
      <c r="P329" t="s">
        <v>924</v>
      </c>
      <c r="Q329">
        <v>6.2</v>
      </c>
      <c r="R329">
        <v>6</v>
      </c>
      <c r="S329">
        <v>6.1</v>
      </c>
      <c r="T329">
        <v>6</v>
      </c>
      <c r="U329" s="17">
        <f>IFERROR(HARMEAN(Q330,R330),"")</f>
        <v>8.0987654320987659</v>
      </c>
      <c r="V329" s="17">
        <f>IFERROR(HARMEAN(S330,T330),"")</f>
        <v>8.0987654320987659</v>
      </c>
      <c r="W329" s="2">
        <v>44837</v>
      </c>
      <c r="X329" t="s">
        <v>1198</v>
      </c>
      <c r="Y329" t="s">
        <v>1228</v>
      </c>
      <c r="Z329" s="17">
        <f t="shared" si="29"/>
        <v>0.35093870991306808</v>
      </c>
      <c r="AA329" s="17">
        <f t="shared" si="29"/>
        <v>0.30123456790123448</v>
      </c>
    </row>
    <row r="330" spans="1:27" x14ac:dyDescent="0.35">
      <c r="A330" s="1">
        <v>21.9</v>
      </c>
      <c r="B330" t="s">
        <v>1102</v>
      </c>
      <c r="C330" t="s">
        <v>1039</v>
      </c>
      <c r="D330" s="3" t="s">
        <v>923</v>
      </c>
      <c r="E330">
        <v>8.6999999999999993</v>
      </c>
      <c r="F330">
        <v>8.5</v>
      </c>
      <c r="G330">
        <v>8.9</v>
      </c>
      <c r="H330">
        <v>9</v>
      </c>
      <c r="I330" s="17">
        <f t="shared" si="25"/>
        <v>8.5988372093023262</v>
      </c>
      <c r="J330" s="17">
        <f t="shared" si="26"/>
        <v>8.949720670391061</v>
      </c>
      <c r="K330" s="20">
        <v>44692</v>
      </c>
      <c r="L330" t="s">
        <v>1029</v>
      </c>
      <c r="O330" t="s">
        <v>464</v>
      </c>
      <c r="P330" t="s">
        <v>464</v>
      </c>
      <c r="Q330">
        <v>8</v>
      </c>
      <c r="R330">
        <v>8.1999999999999993</v>
      </c>
      <c r="S330">
        <v>8.1999999999999993</v>
      </c>
      <c r="T330">
        <v>8</v>
      </c>
      <c r="U330" s="17">
        <f t="shared" ref="U330:U393" si="30">IFERROR(HARMEAN(Q330,R330),"")</f>
        <v>8.0987654320987659</v>
      </c>
      <c r="V330" s="17">
        <f t="shared" ref="V330:V393" si="31">IFERROR(HARMEAN(S330,T330),"")</f>
        <v>8.0987654320987659</v>
      </c>
      <c r="W330" s="2">
        <v>44837</v>
      </c>
      <c r="X330" t="s">
        <v>1198</v>
      </c>
      <c r="Z330" s="17">
        <f t="shared" si="29"/>
        <v>0.50007177720356033</v>
      </c>
      <c r="AA330" s="17">
        <f t="shared" si="29"/>
        <v>0.85095523829229514</v>
      </c>
    </row>
    <row r="331" spans="1:27" x14ac:dyDescent="0.35">
      <c r="A331" s="1" t="s">
        <v>961</v>
      </c>
      <c r="B331" t="s">
        <v>1102</v>
      </c>
      <c r="C331" t="s">
        <v>1040</v>
      </c>
      <c r="D331" s="3" t="s">
        <v>923</v>
      </c>
      <c r="E331">
        <v>9.6999999999999993</v>
      </c>
      <c r="F331">
        <v>9.8000000000000007</v>
      </c>
      <c r="G331">
        <v>9.6</v>
      </c>
      <c r="H331">
        <v>10</v>
      </c>
      <c r="I331" s="17">
        <f t="shared" si="25"/>
        <v>9.7497435897435896</v>
      </c>
      <c r="J331" s="17">
        <f t="shared" si="26"/>
        <v>9.795918367346939</v>
      </c>
      <c r="K331" s="20">
        <v>44692</v>
      </c>
      <c r="L331" t="s">
        <v>1029</v>
      </c>
      <c r="O331" t="s">
        <v>924</v>
      </c>
      <c r="P331" t="s">
        <v>924</v>
      </c>
      <c r="Q331">
        <v>9.1999999999999993</v>
      </c>
      <c r="R331">
        <v>9.3000000000000007</v>
      </c>
      <c r="S331">
        <v>9</v>
      </c>
      <c r="T331">
        <v>9</v>
      </c>
      <c r="U331" s="17">
        <f>IFERROR(HARMEAN(Q331,R331),"")</f>
        <v>9.2497297297297294</v>
      </c>
      <c r="V331" s="17">
        <f>IFERROR(HARMEAN(S331,T331),"")</f>
        <v>9</v>
      </c>
      <c r="W331" s="2">
        <v>44837</v>
      </c>
      <c r="X331" t="s">
        <v>1198</v>
      </c>
      <c r="Z331" s="17">
        <f t="shared" si="29"/>
        <v>0.50001386001386017</v>
      </c>
      <c r="AA331" s="17">
        <f t="shared" si="29"/>
        <v>0.79591836734693899</v>
      </c>
    </row>
    <row r="332" spans="1:27" x14ac:dyDescent="0.35">
      <c r="A332" s="1">
        <v>21.11</v>
      </c>
      <c r="B332" t="s">
        <v>1102</v>
      </c>
      <c r="C332" t="s">
        <v>1041</v>
      </c>
      <c r="D332" s="3" t="s">
        <v>923</v>
      </c>
      <c r="E332">
        <v>6.3</v>
      </c>
      <c r="F332">
        <v>6.3</v>
      </c>
      <c r="G332">
        <v>6.7</v>
      </c>
      <c r="H332">
        <v>6.7</v>
      </c>
      <c r="I332" s="17">
        <f t="shared" si="25"/>
        <v>6.3000000000000007</v>
      </c>
      <c r="J332" s="17">
        <f t="shared" si="26"/>
        <v>6.7</v>
      </c>
      <c r="K332" s="20">
        <v>44692</v>
      </c>
      <c r="L332" t="s">
        <v>1029</v>
      </c>
      <c r="M332" t="s">
        <v>1104</v>
      </c>
      <c r="O332" t="s">
        <v>929</v>
      </c>
      <c r="P332" t="s">
        <v>924</v>
      </c>
      <c r="Q332">
        <v>5.4</v>
      </c>
      <c r="R332">
        <v>5.0999999999999996</v>
      </c>
      <c r="S332">
        <v>5</v>
      </c>
      <c r="T332">
        <v>5</v>
      </c>
      <c r="U332" s="17">
        <f t="shared" ref="U332:U395" si="32">IFERROR(HARMEAN(Q332,R332),"")</f>
        <v>5.2457142857142856</v>
      </c>
      <c r="V332" s="17">
        <f t="shared" ref="V332:V395" si="33">IFERROR(HARMEAN(S332,T332),"")</f>
        <v>5</v>
      </c>
      <c r="W332" s="2">
        <v>44837</v>
      </c>
      <c r="X332" t="s">
        <v>1198</v>
      </c>
      <c r="Z332" s="17">
        <f t="shared" si="29"/>
        <v>1.0542857142857152</v>
      </c>
      <c r="AA332" s="17">
        <f t="shared" si="29"/>
        <v>1.7000000000000002</v>
      </c>
    </row>
    <row r="333" spans="1:27" x14ac:dyDescent="0.35">
      <c r="A333" s="1">
        <v>21.12</v>
      </c>
      <c r="B333" t="s">
        <v>1102</v>
      </c>
      <c r="C333" t="s">
        <v>1043</v>
      </c>
      <c r="D333" s="3" t="s">
        <v>923</v>
      </c>
      <c r="E333">
        <v>6.5</v>
      </c>
      <c r="F333">
        <v>6.4</v>
      </c>
      <c r="G333">
        <v>6.6</v>
      </c>
      <c r="H333">
        <v>6.4</v>
      </c>
      <c r="I333" s="17">
        <f t="shared" si="25"/>
        <v>6.4496124031007751</v>
      </c>
      <c r="J333" s="17">
        <f t="shared" si="26"/>
        <v>6.4984615384615392</v>
      </c>
      <c r="K333" s="20">
        <v>44692</v>
      </c>
      <c r="L333" t="s">
        <v>1029</v>
      </c>
      <c r="O333" t="s">
        <v>929</v>
      </c>
      <c r="P333" t="s">
        <v>446</v>
      </c>
      <c r="Q333">
        <v>5.4</v>
      </c>
      <c r="R333">
        <v>5.4</v>
      </c>
      <c r="S333">
        <v>5.2</v>
      </c>
      <c r="T333">
        <v>5.2</v>
      </c>
      <c r="U333" s="17">
        <f t="shared" si="32"/>
        <v>5.4</v>
      </c>
      <c r="V333" s="17">
        <f t="shared" si="33"/>
        <v>5.2</v>
      </c>
      <c r="W333" s="2">
        <v>44837</v>
      </c>
      <c r="X333" t="s">
        <v>1198</v>
      </c>
      <c r="Z333" s="17">
        <f t="shared" si="29"/>
        <v>1.0496124031007747</v>
      </c>
      <c r="AA333" s="17">
        <f t="shared" si="29"/>
        <v>1.298461538461539</v>
      </c>
    </row>
    <row r="334" spans="1:27" x14ac:dyDescent="0.35">
      <c r="A334" s="1">
        <v>21.13</v>
      </c>
      <c r="B334" t="s">
        <v>1102</v>
      </c>
      <c r="C334" t="s">
        <v>1045</v>
      </c>
      <c r="D334" s="3" t="s">
        <v>923</v>
      </c>
      <c r="E334">
        <v>8.1</v>
      </c>
      <c r="F334">
        <v>8.3000000000000007</v>
      </c>
      <c r="G334">
        <v>7.9</v>
      </c>
      <c r="H334">
        <v>7.7</v>
      </c>
      <c r="I334" s="17">
        <f t="shared" si="25"/>
        <v>8.1987804878048784</v>
      </c>
      <c r="J334" s="17">
        <f t="shared" si="26"/>
        <v>7.7987179487179503</v>
      </c>
      <c r="K334" s="20">
        <v>44692</v>
      </c>
      <c r="L334" t="s">
        <v>1029</v>
      </c>
      <c r="M334" t="s">
        <v>1105</v>
      </c>
      <c r="O334" t="s">
        <v>443</v>
      </c>
      <c r="P334" t="s">
        <v>929</v>
      </c>
      <c r="Q334">
        <v>7.9</v>
      </c>
      <c r="R334">
        <v>7.9</v>
      </c>
      <c r="S334">
        <v>7.6</v>
      </c>
      <c r="T334">
        <v>7.9</v>
      </c>
      <c r="U334" s="17">
        <f>IFERROR(HARMEAN(Q334,R334),"")</f>
        <v>7.9000000000000012</v>
      </c>
      <c r="V334" s="17">
        <f>IFERROR(HARMEAN(S334,T334),"")</f>
        <v>7.7470967741935493</v>
      </c>
      <c r="W334" s="2">
        <v>44837</v>
      </c>
      <c r="X334" t="s">
        <v>1198</v>
      </c>
      <c r="Z334" s="17">
        <f t="shared" si="29"/>
        <v>0.2987804878048772</v>
      </c>
      <c r="AA334" s="17">
        <f t="shared" si="29"/>
        <v>5.162117452440107E-2</v>
      </c>
    </row>
    <row r="335" spans="1:27" x14ac:dyDescent="0.35">
      <c r="A335" s="1">
        <v>21.14</v>
      </c>
      <c r="B335" t="s">
        <v>1102</v>
      </c>
      <c r="C335" t="s">
        <v>1046</v>
      </c>
      <c r="D335" s="3" t="s">
        <v>923</v>
      </c>
      <c r="E335">
        <v>8.6</v>
      </c>
      <c r="F335">
        <v>8.8000000000000007</v>
      </c>
      <c r="G335">
        <v>8.5</v>
      </c>
      <c r="H335">
        <v>8.5</v>
      </c>
      <c r="I335" s="17">
        <f t="shared" si="25"/>
        <v>8.6988505747126439</v>
      </c>
      <c r="J335" s="17">
        <f t="shared" si="26"/>
        <v>8.5</v>
      </c>
      <c r="K335" s="20">
        <v>44692</v>
      </c>
      <c r="L335" t="s">
        <v>1029</v>
      </c>
      <c r="O335" t="s">
        <v>443</v>
      </c>
      <c r="P335" t="s">
        <v>443</v>
      </c>
      <c r="Q335">
        <v>8.4</v>
      </c>
      <c r="R335">
        <v>8.1999999999999993</v>
      </c>
      <c r="S335">
        <v>7.7</v>
      </c>
      <c r="T335">
        <v>7.7</v>
      </c>
      <c r="U335" s="17">
        <f t="shared" ref="U335:U398" si="34">IFERROR(HARMEAN(Q335,R335),"")</f>
        <v>8.298795180722891</v>
      </c>
      <c r="V335" s="17">
        <f t="shared" ref="V335:V398" si="35">IFERROR(HARMEAN(S335,T335),"")</f>
        <v>7.7000000000000011</v>
      </c>
      <c r="W335" s="2">
        <v>44837</v>
      </c>
      <c r="X335" t="s">
        <v>1198</v>
      </c>
      <c r="Z335" s="17">
        <f t="shared" si="29"/>
        <v>0.40005539398975287</v>
      </c>
      <c r="AA335" s="17">
        <f t="shared" si="29"/>
        <v>0.79999999999999893</v>
      </c>
    </row>
    <row r="336" spans="1:27" x14ac:dyDescent="0.35">
      <c r="A336" s="1">
        <v>21.15</v>
      </c>
      <c r="B336" t="s">
        <v>1102</v>
      </c>
      <c r="C336" t="s">
        <v>1047</v>
      </c>
      <c r="D336" s="3" t="s">
        <v>923</v>
      </c>
      <c r="E336">
        <v>11.1</v>
      </c>
      <c r="F336">
        <v>10.9</v>
      </c>
      <c r="G336">
        <v>11</v>
      </c>
      <c r="H336">
        <v>11</v>
      </c>
      <c r="I336" s="17">
        <f t="shared" si="25"/>
        <v>10.99909090909091</v>
      </c>
      <c r="J336" s="17">
        <f t="shared" si="26"/>
        <v>11</v>
      </c>
      <c r="K336" s="20">
        <v>44692</v>
      </c>
      <c r="L336" t="s">
        <v>1029</v>
      </c>
      <c r="O336" t="s">
        <v>929</v>
      </c>
      <c r="P336" t="s">
        <v>464</v>
      </c>
      <c r="Q336">
        <v>9.6</v>
      </c>
      <c r="R336">
        <v>10</v>
      </c>
      <c r="S336">
        <v>10.5</v>
      </c>
      <c r="T336">
        <v>10.3</v>
      </c>
      <c r="U336" s="17">
        <f t="shared" si="34"/>
        <v>9.795918367346939</v>
      </c>
      <c r="V336" s="17">
        <f t="shared" si="35"/>
        <v>10.399038461538462</v>
      </c>
      <c r="W336" s="2">
        <v>44837</v>
      </c>
      <c r="X336" t="s">
        <v>1198</v>
      </c>
      <c r="Z336" s="17">
        <f t="shared" si="29"/>
        <v>1.2031725417439709</v>
      </c>
      <c r="AA336" s="17">
        <f t="shared" si="29"/>
        <v>0.60096153846153832</v>
      </c>
    </row>
    <row r="337" spans="1:27" x14ac:dyDescent="0.35">
      <c r="A337" s="1">
        <v>21.16</v>
      </c>
      <c r="B337" t="s">
        <v>1102</v>
      </c>
      <c r="C337" t="s">
        <v>1048</v>
      </c>
      <c r="D337" s="3" t="s">
        <v>923</v>
      </c>
      <c r="E337">
        <v>12.5</v>
      </c>
      <c r="F337">
        <v>12.4</v>
      </c>
      <c r="G337">
        <v>12.2</v>
      </c>
      <c r="H337">
        <v>12.4</v>
      </c>
      <c r="I337" s="17">
        <f t="shared" si="25"/>
        <v>12.449799196787149</v>
      </c>
      <c r="J337" s="17">
        <f t="shared" si="26"/>
        <v>12.299186991869917</v>
      </c>
      <c r="K337" s="20">
        <v>44692</v>
      </c>
      <c r="L337" t="s">
        <v>1029</v>
      </c>
      <c r="O337" t="s">
        <v>443</v>
      </c>
      <c r="P337" t="s">
        <v>443</v>
      </c>
      <c r="Q337">
        <v>11.1</v>
      </c>
      <c r="R337">
        <v>11.4</v>
      </c>
      <c r="S337">
        <v>10.9</v>
      </c>
      <c r="T337">
        <v>11.3</v>
      </c>
      <c r="U337" s="17">
        <f t="shared" si="34"/>
        <v>11.247999999999999</v>
      </c>
      <c r="V337" s="17">
        <f t="shared" si="35"/>
        <v>11.096396396396399</v>
      </c>
      <c r="W337" s="2">
        <v>44837</v>
      </c>
      <c r="X337" t="s">
        <v>1198</v>
      </c>
      <c r="Z337" s="17">
        <f t="shared" si="29"/>
        <v>1.2017991967871495</v>
      </c>
      <c r="AA337" s="17">
        <f t="shared" si="29"/>
        <v>1.2027905954735179</v>
      </c>
    </row>
    <row r="338" spans="1:27" x14ac:dyDescent="0.35">
      <c r="A338" s="1">
        <v>22.1</v>
      </c>
      <c r="B338" t="s">
        <v>1106</v>
      </c>
      <c r="C338" t="s">
        <v>1028</v>
      </c>
      <c r="D338" s="3" t="s">
        <v>923</v>
      </c>
      <c r="E338">
        <v>9.1999999999999993</v>
      </c>
      <c r="F338">
        <v>9.4</v>
      </c>
      <c r="G338">
        <v>9.4</v>
      </c>
      <c r="H338">
        <v>9.1999999999999993</v>
      </c>
      <c r="I338" s="17">
        <f t="shared" si="25"/>
        <v>9.2989247311827938</v>
      </c>
      <c r="J338" s="17">
        <f t="shared" si="26"/>
        <v>9.2989247311827938</v>
      </c>
      <c r="K338" s="20">
        <v>44692</v>
      </c>
      <c r="L338" t="s">
        <v>1029</v>
      </c>
      <c r="O338" t="s">
        <v>924</v>
      </c>
      <c r="P338" t="s">
        <v>929</v>
      </c>
      <c r="Q338">
        <v>8.6</v>
      </c>
      <c r="R338">
        <v>8.5</v>
      </c>
      <c r="S338">
        <v>8.8000000000000007</v>
      </c>
      <c r="T338">
        <v>9</v>
      </c>
      <c r="U338" s="17">
        <f t="shared" si="34"/>
        <v>8.5497076023391809</v>
      </c>
      <c r="V338" s="17">
        <f t="shared" si="35"/>
        <v>8.8988764044943824</v>
      </c>
      <c r="W338" s="2">
        <v>44837</v>
      </c>
      <c r="X338" t="s">
        <v>1192</v>
      </c>
      <c r="Z338" s="17">
        <f t="shared" si="29"/>
        <v>0.74921712884361291</v>
      </c>
      <c r="AA338" s="17">
        <f t="shared" si="29"/>
        <v>0.40004832668841139</v>
      </c>
    </row>
    <row r="339" spans="1:27" x14ac:dyDescent="0.35">
      <c r="A339" s="1">
        <v>22.2</v>
      </c>
      <c r="B339" t="s">
        <v>1106</v>
      </c>
      <c r="C339" t="s">
        <v>1030</v>
      </c>
      <c r="D339" s="3" t="s">
        <v>923</v>
      </c>
      <c r="E339">
        <v>7.3</v>
      </c>
      <c r="F339">
        <v>7.3</v>
      </c>
      <c r="G339">
        <v>7.6</v>
      </c>
      <c r="H339">
        <v>7.7</v>
      </c>
      <c r="I339" s="17">
        <f t="shared" si="25"/>
        <v>7.3000000000000007</v>
      </c>
      <c r="J339" s="17">
        <f t="shared" si="26"/>
        <v>7.6496732026143786</v>
      </c>
      <c r="K339" s="20">
        <v>44692</v>
      </c>
      <c r="L339" t="s">
        <v>1029</v>
      </c>
      <c r="O339" t="s">
        <v>929</v>
      </c>
      <c r="P339" t="s">
        <v>924</v>
      </c>
      <c r="Q339">
        <v>6.6</v>
      </c>
      <c r="R339">
        <v>6.7</v>
      </c>
      <c r="S339">
        <v>7</v>
      </c>
      <c r="T339">
        <v>7</v>
      </c>
      <c r="U339" s="17">
        <f>IFERROR(HARMEAN(Q339,R339),"")</f>
        <v>6.6496240601503764</v>
      </c>
      <c r="V339" s="17">
        <f>IFERROR(HARMEAN(S339,T339),"")</f>
        <v>7</v>
      </c>
      <c r="W339" s="2">
        <v>44837</v>
      </c>
      <c r="X339" t="s">
        <v>1192</v>
      </c>
      <c r="Y339" t="s">
        <v>1229</v>
      </c>
      <c r="Z339" s="17">
        <f t="shared" si="29"/>
        <v>0.65037593984962427</v>
      </c>
      <c r="AA339" s="17">
        <f t="shared" si="29"/>
        <v>0.64967320261437855</v>
      </c>
    </row>
    <row r="340" spans="1:27" x14ac:dyDescent="0.35">
      <c r="A340" s="1">
        <v>22.3</v>
      </c>
      <c r="B340" t="s">
        <v>1106</v>
      </c>
      <c r="C340" t="s">
        <v>1032</v>
      </c>
      <c r="D340" s="3" t="s">
        <v>923</v>
      </c>
      <c r="E340">
        <v>8.6</v>
      </c>
      <c r="F340">
        <v>8.4</v>
      </c>
      <c r="G340">
        <v>8.3000000000000007</v>
      </c>
      <c r="H340">
        <v>8.5</v>
      </c>
      <c r="I340" s="17">
        <f t="shared" si="25"/>
        <v>8.498823529411764</v>
      </c>
      <c r="J340" s="17">
        <f t="shared" si="26"/>
        <v>8.3988095238095255</v>
      </c>
      <c r="K340" s="20">
        <v>44692</v>
      </c>
      <c r="L340" t="s">
        <v>1029</v>
      </c>
      <c r="O340" t="s">
        <v>929</v>
      </c>
      <c r="P340" t="s">
        <v>924</v>
      </c>
      <c r="Q340">
        <v>7.7</v>
      </c>
      <c r="R340">
        <v>8</v>
      </c>
      <c r="S340">
        <v>8.1999999999999993</v>
      </c>
      <c r="T340">
        <v>8.4</v>
      </c>
      <c r="U340" s="17">
        <f t="shared" ref="U340:U403" si="36">IFERROR(HARMEAN(Q340,R340),"")</f>
        <v>7.8471337579617835</v>
      </c>
      <c r="V340" s="17">
        <f t="shared" ref="V340:V403" si="37">IFERROR(HARMEAN(S340,T340),"")</f>
        <v>8.298795180722891</v>
      </c>
      <c r="W340" s="2">
        <v>44837</v>
      </c>
      <c r="X340" t="s">
        <v>1192</v>
      </c>
      <c r="Z340" s="17">
        <f t="shared" si="29"/>
        <v>0.65168977144998053</v>
      </c>
      <c r="AA340" s="17">
        <f t="shared" si="29"/>
        <v>0.10001434308663448</v>
      </c>
    </row>
    <row r="341" spans="1:27" x14ac:dyDescent="0.35">
      <c r="A341" s="1">
        <v>22.4</v>
      </c>
      <c r="B341" t="s">
        <v>1106</v>
      </c>
      <c r="C341" t="s">
        <v>1033</v>
      </c>
      <c r="D341" s="3" t="s">
        <v>923</v>
      </c>
      <c r="E341">
        <v>8.5</v>
      </c>
      <c r="F341">
        <v>8.5</v>
      </c>
      <c r="G341">
        <v>8.5</v>
      </c>
      <c r="H341">
        <v>8.6999999999999993</v>
      </c>
      <c r="I341" s="17">
        <f t="shared" si="25"/>
        <v>8.5</v>
      </c>
      <c r="J341" s="17">
        <f t="shared" si="26"/>
        <v>8.5988372093023262</v>
      </c>
      <c r="K341" s="20">
        <v>44692</v>
      </c>
      <c r="L341" t="s">
        <v>1029</v>
      </c>
      <c r="O341" t="s">
        <v>924</v>
      </c>
      <c r="P341" t="s">
        <v>924</v>
      </c>
      <c r="Q341">
        <v>7.2</v>
      </c>
      <c r="R341">
        <v>7.1</v>
      </c>
      <c r="S341">
        <v>7.4</v>
      </c>
      <c r="T341">
        <v>7.3</v>
      </c>
      <c r="U341" s="17">
        <f t="shared" si="36"/>
        <v>7.1496503496503498</v>
      </c>
      <c r="V341" s="17">
        <f t="shared" si="37"/>
        <v>7.3496598639455799</v>
      </c>
      <c r="W341" s="2">
        <v>44837</v>
      </c>
      <c r="X341" t="s">
        <v>1192</v>
      </c>
      <c r="Z341" s="17">
        <f t="shared" si="29"/>
        <v>1.3503496503496502</v>
      </c>
      <c r="AA341" s="17">
        <f t="shared" si="29"/>
        <v>1.2491773453567463</v>
      </c>
    </row>
    <row r="342" spans="1:27" x14ac:dyDescent="0.35">
      <c r="A342" s="1">
        <v>22.5</v>
      </c>
      <c r="B342" t="s">
        <v>1106</v>
      </c>
      <c r="C342" t="s">
        <v>1035</v>
      </c>
      <c r="D342" s="3" t="s">
        <v>923</v>
      </c>
      <c r="E342">
        <v>8.8000000000000007</v>
      </c>
      <c r="F342">
        <v>9</v>
      </c>
      <c r="G342">
        <v>8.8000000000000007</v>
      </c>
      <c r="H342">
        <v>8.6999999999999993</v>
      </c>
      <c r="I342" s="17">
        <f t="shared" si="25"/>
        <v>8.8988764044943824</v>
      </c>
      <c r="J342" s="17">
        <f t="shared" si="26"/>
        <v>8.7497142857142851</v>
      </c>
      <c r="K342" s="20">
        <v>44692</v>
      </c>
      <c r="L342" t="s">
        <v>1029</v>
      </c>
      <c r="O342" t="s">
        <v>925</v>
      </c>
      <c r="P342" t="s">
        <v>929</v>
      </c>
      <c r="Q342">
        <v>8</v>
      </c>
      <c r="R342">
        <v>8</v>
      </c>
      <c r="S342">
        <v>8.4</v>
      </c>
      <c r="T342">
        <v>8.1999999999999993</v>
      </c>
      <c r="U342" s="17">
        <f t="shared" si="36"/>
        <v>8</v>
      </c>
      <c r="V342" s="17">
        <f t="shared" si="37"/>
        <v>8.298795180722891</v>
      </c>
      <c r="W342" s="2">
        <v>44837</v>
      </c>
      <c r="X342" t="s">
        <v>1192</v>
      </c>
      <c r="Z342" s="17">
        <f t="shared" si="29"/>
        <v>0.89887640449438244</v>
      </c>
      <c r="AA342" s="17">
        <f t="shared" si="29"/>
        <v>0.45091910499139409</v>
      </c>
    </row>
    <row r="343" spans="1:27" x14ac:dyDescent="0.35">
      <c r="A343" s="1">
        <v>22.6</v>
      </c>
      <c r="B343" t="s">
        <v>1106</v>
      </c>
      <c r="C343" t="s">
        <v>1036</v>
      </c>
      <c r="D343" s="3" t="s">
        <v>923</v>
      </c>
      <c r="E343">
        <v>7.5</v>
      </c>
      <c r="F343">
        <v>7.6</v>
      </c>
      <c r="G343">
        <v>7.7</v>
      </c>
      <c r="H343">
        <v>7.7</v>
      </c>
      <c r="I343" s="17">
        <f t="shared" si="25"/>
        <v>7.5496688741721858</v>
      </c>
      <c r="J343" s="17">
        <f t="shared" si="26"/>
        <v>7.7000000000000011</v>
      </c>
      <c r="K343" s="20">
        <v>44692</v>
      </c>
      <c r="L343" t="s">
        <v>1029</v>
      </c>
      <c r="O343" t="s">
        <v>929</v>
      </c>
      <c r="P343" t="s">
        <v>929</v>
      </c>
      <c r="Q343" t="s">
        <v>84</v>
      </c>
      <c r="R343" t="s">
        <v>84</v>
      </c>
      <c r="S343" t="s">
        <v>84</v>
      </c>
      <c r="T343" t="s">
        <v>84</v>
      </c>
      <c r="U343" s="17" t="str">
        <f t="shared" si="36"/>
        <v/>
      </c>
      <c r="V343" s="17" t="str">
        <f t="shared" si="37"/>
        <v/>
      </c>
      <c r="W343" s="2">
        <v>44837</v>
      </c>
      <c r="X343" t="s">
        <v>1192</v>
      </c>
      <c r="Y343" t="s">
        <v>1183</v>
      </c>
      <c r="Z343" s="17" t="str">
        <f t="shared" si="29"/>
        <v/>
      </c>
      <c r="AA343" s="17" t="str">
        <f t="shared" si="29"/>
        <v/>
      </c>
    </row>
    <row r="344" spans="1:27" x14ac:dyDescent="0.35">
      <c r="A344" s="1">
        <v>22.7</v>
      </c>
      <c r="B344" t="s">
        <v>1106</v>
      </c>
      <c r="C344" t="s">
        <v>1037</v>
      </c>
      <c r="D344" s="3" t="s">
        <v>923</v>
      </c>
      <c r="E344">
        <v>7.5</v>
      </c>
      <c r="F344">
        <v>7.6</v>
      </c>
      <c r="G344">
        <v>7.7</v>
      </c>
      <c r="H344">
        <v>7.7</v>
      </c>
      <c r="I344" s="17">
        <f t="shared" si="25"/>
        <v>7.5496688741721858</v>
      </c>
      <c r="J344" s="17">
        <f t="shared" si="26"/>
        <v>7.7000000000000011</v>
      </c>
      <c r="K344" s="20">
        <v>44692</v>
      </c>
      <c r="L344" t="s">
        <v>1029</v>
      </c>
      <c r="O344" t="s">
        <v>924</v>
      </c>
      <c r="P344" t="s">
        <v>924</v>
      </c>
      <c r="Q344">
        <v>6.1</v>
      </c>
      <c r="R344">
        <v>6.5</v>
      </c>
      <c r="S344">
        <v>6.7</v>
      </c>
      <c r="T344">
        <v>6.6</v>
      </c>
      <c r="U344" s="17">
        <f t="shared" si="36"/>
        <v>6.2936507936507935</v>
      </c>
      <c r="V344" s="17">
        <f t="shared" si="37"/>
        <v>6.6496240601503764</v>
      </c>
      <c r="W344" s="2">
        <v>44837</v>
      </c>
      <c r="X344" t="s">
        <v>1192</v>
      </c>
      <c r="Y344" t="s">
        <v>1221</v>
      </c>
      <c r="Z344" s="17">
        <f t="shared" si="29"/>
        <v>1.2560180805213923</v>
      </c>
      <c r="AA344" s="17">
        <f t="shared" si="29"/>
        <v>1.0503759398496246</v>
      </c>
    </row>
    <row r="345" spans="1:27" x14ac:dyDescent="0.35">
      <c r="A345" s="1">
        <v>22.8</v>
      </c>
      <c r="B345" t="s">
        <v>1106</v>
      </c>
      <c r="C345" t="s">
        <v>1038</v>
      </c>
      <c r="D345" s="3" t="s">
        <v>923</v>
      </c>
      <c r="E345">
        <v>9.1999999999999993</v>
      </c>
      <c r="F345">
        <v>9</v>
      </c>
      <c r="G345">
        <v>8.6</v>
      </c>
      <c r="H345">
        <v>8.6</v>
      </c>
      <c r="I345" s="17">
        <f t="shared" si="25"/>
        <v>9.0989010989010985</v>
      </c>
      <c r="J345" s="17">
        <f t="shared" si="26"/>
        <v>8.6</v>
      </c>
      <c r="K345" s="20">
        <v>44692</v>
      </c>
      <c r="L345" t="s">
        <v>1029</v>
      </c>
      <c r="O345" t="s">
        <v>924</v>
      </c>
      <c r="P345" t="s">
        <v>924</v>
      </c>
      <c r="Q345">
        <v>7.5</v>
      </c>
      <c r="R345">
        <v>7.9</v>
      </c>
      <c r="S345">
        <v>7.5</v>
      </c>
      <c r="T345">
        <v>7.4</v>
      </c>
      <c r="U345" s="17">
        <f t="shared" si="36"/>
        <v>7.6948051948051956</v>
      </c>
      <c r="V345" s="17">
        <f t="shared" si="37"/>
        <v>7.4496644295302019</v>
      </c>
      <c r="W345" s="2">
        <v>44837</v>
      </c>
      <c r="X345" t="s">
        <v>1192</v>
      </c>
      <c r="Z345" s="17">
        <f t="shared" si="29"/>
        <v>1.4040959040959029</v>
      </c>
      <c r="AA345" s="17">
        <f t="shared" si="29"/>
        <v>1.1503355704697977</v>
      </c>
    </row>
    <row r="346" spans="1:27" x14ac:dyDescent="0.35">
      <c r="A346" s="1">
        <v>22.9</v>
      </c>
      <c r="B346" t="s">
        <v>1106</v>
      </c>
      <c r="C346" t="s">
        <v>1039</v>
      </c>
      <c r="D346" s="3" t="s">
        <v>923</v>
      </c>
      <c r="E346">
        <v>7.7</v>
      </c>
      <c r="F346">
        <v>7.8</v>
      </c>
      <c r="G346">
        <v>7.6</v>
      </c>
      <c r="H346">
        <v>7.5</v>
      </c>
      <c r="I346" s="17">
        <f t="shared" si="25"/>
        <v>7.7496774193548381</v>
      </c>
      <c r="J346" s="17">
        <f t="shared" si="26"/>
        <v>7.5496688741721858</v>
      </c>
      <c r="K346" s="20">
        <v>44692</v>
      </c>
      <c r="L346" t="s">
        <v>1029</v>
      </c>
      <c r="O346" t="s">
        <v>929</v>
      </c>
      <c r="P346" t="s">
        <v>464</v>
      </c>
      <c r="Q346">
        <v>5.5</v>
      </c>
      <c r="R346">
        <v>5.7</v>
      </c>
      <c r="S346">
        <v>6.4</v>
      </c>
      <c r="T346">
        <v>6.6</v>
      </c>
      <c r="U346" s="17">
        <f t="shared" si="36"/>
        <v>5.5982142857142856</v>
      </c>
      <c r="V346" s="17">
        <f t="shared" si="37"/>
        <v>6.4984615384615392</v>
      </c>
      <c r="W346" s="2">
        <v>44837</v>
      </c>
      <c r="X346" t="s">
        <v>1192</v>
      </c>
      <c r="Z346" s="17">
        <f t="shared" si="29"/>
        <v>2.1514631336405525</v>
      </c>
      <c r="AA346" s="17">
        <f t="shared" si="29"/>
        <v>1.0512073357106466</v>
      </c>
    </row>
    <row r="347" spans="1:27" x14ac:dyDescent="0.35">
      <c r="A347" s="1" t="s">
        <v>966</v>
      </c>
      <c r="B347" t="s">
        <v>1106</v>
      </c>
      <c r="C347" t="s">
        <v>1040</v>
      </c>
      <c r="D347" s="3" t="s">
        <v>923</v>
      </c>
      <c r="E347">
        <v>9.8000000000000007</v>
      </c>
      <c r="F347">
        <v>9.6999999999999993</v>
      </c>
      <c r="G347">
        <v>9.6</v>
      </c>
      <c r="H347">
        <v>9.5</v>
      </c>
      <c r="I347" s="17">
        <f t="shared" si="25"/>
        <v>9.7497435897435896</v>
      </c>
      <c r="J347" s="17">
        <f t="shared" si="26"/>
        <v>9.5497382198952874</v>
      </c>
      <c r="K347" s="20">
        <v>44692</v>
      </c>
      <c r="L347" t="s">
        <v>1029</v>
      </c>
      <c r="O347" t="s">
        <v>929</v>
      </c>
      <c r="P347" t="s">
        <v>929</v>
      </c>
      <c r="Q347">
        <v>8</v>
      </c>
      <c r="R347">
        <v>8</v>
      </c>
      <c r="S347">
        <v>8</v>
      </c>
      <c r="T347">
        <v>8</v>
      </c>
      <c r="U347" s="17">
        <f t="shared" si="36"/>
        <v>8</v>
      </c>
      <c r="V347" s="17">
        <f t="shared" si="37"/>
        <v>8</v>
      </c>
      <c r="W347" s="2">
        <v>44837</v>
      </c>
      <c r="X347" t="s">
        <v>1192</v>
      </c>
      <c r="Z347" s="17">
        <f t="shared" si="29"/>
        <v>1.7497435897435896</v>
      </c>
      <c r="AA347" s="17">
        <f t="shared" si="29"/>
        <v>1.5497382198952874</v>
      </c>
    </row>
    <row r="348" spans="1:27" x14ac:dyDescent="0.35">
      <c r="A348" s="1">
        <v>22.11</v>
      </c>
      <c r="B348" t="s">
        <v>1106</v>
      </c>
      <c r="C348" t="s">
        <v>1041</v>
      </c>
      <c r="D348" s="3" t="s">
        <v>923</v>
      </c>
      <c r="E348">
        <v>10.1</v>
      </c>
      <c r="F348">
        <v>10</v>
      </c>
      <c r="G348">
        <v>10.199999999999999</v>
      </c>
      <c r="H348">
        <v>10.199999999999999</v>
      </c>
      <c r="I348" s="17">
        <f t="shared" si="25"/>
        <v>10.049751243781094</v>
      </c>
      <c r="J348" s="17">
        <f t="shared" si="26"/>
        <v>10.199999999999999</v>
      </c>
      <c r="K348" s="20">
        <v>44692</v>
      </c>
      <c r="L348" t="s">
        <v>1029</v>
      </c>
      <c r="O348" t="s">
        <v>443</v>
      </c>
      <c r="P348" t="s">
        <v>450</v>
      </c>
      <c r="Q348">
        <v>10.5</v>
      </c>
      <c r="R348">
        <v>10.6</v>
      </c>
      <c r="S348">
        <v>9.5</v>
      </c>
      <c r="T348">
        <v>9.6</v>
      </c>
      <c r="U348" s="17">
        <f t="shared" si="36"/>
        <v>10.549763033175356</v>
      </c>
      <c r="V348" s="17">
        <f t="shared" si="37"/>
        <v>9.5497382198952874</v>
      </c>
      <c r="W348" s="2">
        <v>44837</v>
      </c>
      <c r="X348" t="s">
        <v>1192</v>
      </c>
      <c r="Z348" s="17">
        <f t="shared" si="29"/>
        <v>-0.50001178939426261</v>
      </c>
      <c r="AA348" s="17">
        <f t="shared" si="29"/>
        <v>0.65026178010471192</v>
      </c>
    </row>
    <row r="349" spans="1:27" x14ac:dyDescent="0.35">
      <c r="A349" s="1">
        <v>22.12</v>
      </c>
      <c r="B349" t="s">
        <v>1106</v>
      </c>
      <c r="C349" t="s">
        <v>1043</v>
      </c>
      <c r="D349" s="3" t="s">
        <v>923</v>
      </c>
      <c r="E349">
        <v>11.5</v>
      </c>
      <c r="F349">
        <v>11.5</v>
      </c>
      <c r="G349">
        <v>11.5</v>
      </c>
      <c r="H349">
        <v>11.7</v>
      </c>
      <c r="I349" s="17">
        <f t="shared" si="25"/>
        <v>11.5</v>
      </c>
      <c r="J349" s="17">
        <f t="shared" si="26"/>
        <v>11.599137931034482</v>
      </c>
      <c r="K349" s="20">
        <v>44692</v>
      </c>
      <c r="L349" t="s">
        <v>1029</v>
      </c>
      <c r="O349" t="s">
        <v>464</v>
      </c>
      <c r="P349" t="s">
        <v>924</v>
      </c>
      <c r="Q349">
        <v>10.8</v>
      </c>
      <c r="R349">
        <v>11</v>
      </c>
      <c r="S349">
        <v>11</v>
      </c>
      <c r="T349">
        <v>10.8</v>
      </c>
      <c r="U349" s="17">
        <f t="shared" si="36"/>
        <v>10.899082568807339</v>
      </c>
      <c r="V349" s="17">
        <f t="shared" si="37"/>
        <v>10.899082568807339</v>
      </c>
      <c r="W349" s="2">
        <v>44837</v>
      </c>
      <c r="X349" t="s">
        <v>1192</v>
      </c>
      <c r="Z349" s="17">
        <f t="shared" si="29"/>
        <v>0.60091743119266106</v>
      </c>
      <c r="AA349" s="17">
        <f t="shared" si="29"/>
        <v>0.70005536222714326</v>
      </c>
    </row>
    <row r="350" spans="1:27" x14ac:dyDescent="0.35">
      <c r="A350" s="1">
        <v>22.13</v>
      </c>
      <c r="B350" t="s">
        <v>1106</v>
      </c>
      <c r="C350" t="s">
        <v>1045</v>
      </c>
      <c r="D350" s="3" t="s">
        <v>923</v>
      </c>
      <c r="E350">
        <v>6.8</v>
      </c>
      <c r="F350">
        <v>6.7</v>
      </c>
      <c r="G350">
        <v>7.4</v>
      </c>
      <c r="H350">
        <v>7.4</v>
      </c>
      <c r="I350" s="17">
        <f t="shared" si="25"/>
        <v>6.749629629629629</v>
      </c>
      <c r="J350" s="17">
        <f t="shared" si="26"/>
        <v>7.4000000000000012</v>
      </c>
      <c r="K350" s="20">
        <v>44692</v>
      </c>
      <c r="L350" t="s">
        <v>1029</v>
      </c>
      <c r="O350" t="s">
        <v>924</v>
      </c>
      <c r="P350" t="s">
        <v>443</v>
      </c>
      <c r="Q350">
        <v>6.7</v>
      </c>
      <c r="R350">
        <v>6.5</v>
      </c>
      <c r="S350">
        <v>6.7</v>
      </c>
      <c r="T350">
        <v>6.5</v>
      </c>
      <c r="U350" s="17">
        <f t="shared" si="36"/>
        <v>6.5984848484848486</v>
      </c>
      <c r="V350" s="17">
        <f t="shared" si="37"/>
        <v>6.5984848484848486</v>
      </c>
      <c r="W350" s="2">
        <v>44837</v>
      </c>
      <c r="X350" t="s">
        <v>1192</v>
      </c>
      <c r="Z350" s="17">
        <f t="shared" si="29"/>
        <v>0.15114478114478036</v>
      </c>
      <c r="AA350" s="17">
        <f t="shared" si="29"/>
        <v>0.80151515151515262</v>
      </c>
    </row>
    <row r="351" spans="1:27" x14ac:dyDescent="0.35">
      <c r="A351" s="1">
        <v>22.14</v>
      </c>
      <c r="B351" t="s">
        <v>1106</v>
      </c>
      <c r="C351" t="s">
        <v>1046</v>
      </c>
      <c r="D351" s="3" t="s">
        <v>923</v>
      </c>
      <c r="E351">
        <v>8.6</v>
      </c>
      <c r="F351">
        <v>8.9</v>
      </c>
      <c r="G351">
        <v>9.1</v>
      </c>
      <c r="H351">
        <v>9</v>
      </c>
      <c r="I351" s="17">
        <f t="shared" si="25"/>
        <v>8.7474285714285713</v>
      </c>
      <c r="J351" s="17">
        <f t="shared" si="26"/>
        <v>9.0497237569060776</v>
      </c>
      <c r="K351" s="20">
        <v>44692</v>
      </c>
      <c r="L351" t="s">
        <v>1029</v>
      </c>
      <c r="O351" t="s">
        <v>929</v>
      </c>
      <c r="P351" t="s">
        <v>925</v>
      </c>
      <c r="Q351">
        <v>7.2</v>
      </c>
      <c r="R351">
        <v>7.2</v>
      </c>
      <c r="S351">
        <v>7.4</v>
      </c>
      <c r="T351">
        <v>7.8</v>
      </c>
      <c r="U351" s="17">
        <f t="shared" si="36"/>
        <v>7.1999999999999993</v>
      </c>
      <c r="V351" s="17">
        <f t="shared" si="37"/>
        <v>7.594736842105263</v>
      </c>
      <c r="W351" s="2">
        <v>44837</v>
      </c>
      <c r="X351" t="s">
        <v>1192</v>
      </c>
      <c r="Z351" s="17">
        <f t="shared" si="29"/>
        <v>1.547428571428572</v>
      </c>
      <c r="AA351" s="17">
        <f t="shared" si="29"/>
        <v>1.4549869148008145</v>
      </c>
    </row>
    <row r="352" spans="1:27" x14ac:dyDescent="0.35">
      <c r="A352" s="1">
        <v>22.15</v>
      </c>
      <c r="B352" t="s">
        <v>1106</v>
      </c>
      <c r="C352" t="s">
        <v>1047</v>
      </c>
      <c r="D352" s="3" t="s">
        <v>923</v>
      </c>
      <c r="E352">
        <v>11.6</v>
      </c>
      <c r="F352">
        <v>11.6</v>
      </c>
      <c r="G352">
        <v>11.2</v>
      </c>
      <c r="H352">
        <v>11.1</v>
      </c>
      <c r="I352" s="17">
        <f t="shared" si="25"/>
        <v>11.6</v>
      </c>
      <c r="J352" s="17">
        <f t="shared" si="26"/>
        <v>11.149775784753363</v>
      </c>
      <c r="K352" s="20">
        <v>44692</v>
      </c>
      <c r="L352" t="s">
        <v>1029</v>
      </c>
      <c r="O352" t="s">
        <v>443</v>
      </c>
      <c r="P352" t="s">
        <v>443</v>
      </c>
      <c r="Q352">
        <v>11.4</v>
      </c>
      <c r="R352">
        <v>11</v>
      </c>
      <c r="S352">
        <v>11</v>
      </c>
      <c r="T352">
        <v>11.1</v>
      </c>
      <c r="U352" s="17">
        <f t="shared" si="36"/>
        <v>11.196428571428571</v>
      </c>
      <c r="V352" s="17">
        <f t="shared" si="37"/>
        <v>11.049773755656108</v>
      </c>
      <c r="W352" s="2">
        <v>44837</v>
      </c>
      <c r="X352" t="s">
        <v>1192</v>
      </c>
      <c r="Z352" s="17">
        <f t="shared" si="29"/>
        <v>0.40357142857142847</v>
      </c>
      <c r="AA352" s="17">
        <f t="shared" si="29"/>
        <v>0.10000202909725431</v>
      </c>
    </row>
    <row r="353" spans="1:27" x14ac:dyDescent="0.35">
      <c r="A353" s="1">
        <v>22.16</v>
      </c>
      <c r="B353" t="s">
        <v>1106</v>
      </c>
      <c r="C353" t="s">
        <v>1048</v>
      </c>
      <c r="D353" s="3" t="s">
        <v>923</v>
      </c>
      <c r="E353">
        <v>9.4</v>
      </c>
      <c r="F353">
        <v>9.5</v>
      </c>
      <c r="G353">
        <v>9.6</v>
      </c>
      <c r="H353">
        <v>9.3000000000000007</v>
      </c>
      <c r="I353" s="17">
        <f t="shared" si="25"/>
        <v>9.4497354497354511</v>
      </c>
      <c r="J353" s="17">
        <f t="shared" si="26"/>
        <v>9.4476190476190478</v>
      </c>
      <c r="K353" s="20">
        <v>44692</v>
      </c>
      <c r="L353" t="s">
        <v>1029</v>
      </c>
      <c r="O353" t="s">
        <v>450</v>
      </c>
      <c r="P353" t="s">
        <v>450</v>
      </c>
      <c r="Q353">
        <v>8.3000000000000007</v>
      </c>
      <c r="R353">
        <v>8.6</v>
      </c>
      <c r="S353">
        <v>8.3000000000000007</v>
      </c>
      <c r="T353">
        <v>8.4</v>
      </c>
      <c r="U353" s="17">
        <f t="shared" si="36"/>
        <v>8.4473372781065095</v>
      </c>
      <c r="V353" s="17">
        <f t="shared" si="37"/>
        <v>8.3497005988023965</v>
      </c>
      <c r="W353" s="2">
        <v>44837</v>
      </c>
      <c r="X353" t="s">
        <v>1192</v>
      </c>
      <c r="Z353" s="17">
        <f t="shared" si="29"/>
        <v>1.0023981716289416</v>
      </c>
      <c r="AA353" s="17">
        <f t="shared" si="29"/>
        <v>1.0979184488166513</v>
      </c>
    </row>
    <row r="354" spans="1:27" x14ac:dyDescent="0.35">
      <c r="A354" s="1">
        <v>23.1</v>
      </c>
      <c r="B354" t="s">
        <v>1107</v>
      </c>
      <c r="C354" t="s">
        <v>1028</v>
      </c>
      <c r="D354" s="3" t="s">
        <v>971</v>
      </c>
      <c r="E354">
        <v>6.1</v>
      </c>
      <c r="F354">
        <v>6.4</v>
      </c>
      <c r="G354">
        <v>6.3</v>
      </c>
      <c r="H354">
        <v>6.1</v>
      </c>
      <c r="I354" s="17">
        <f t="shared" si="25"/>
        <v>6.2463999999999995</v>
      </c>
      <c r="J354" s="17">
        <f t="shared" si="26"/>
        <v>6.1983870967741934</v>
      </c>
      <c r="K354" s="20">
        <v>44692</v>
      </c>
      <c r="L354" t="s">
        <v>1029</v>
      </c>
      <c r="O354" t="s">
        <v>486</v>
      </c>
      <c r="P354" t="s">
        <v>486</v>
      </c>
      <c r="Q354">
        <v>5.5</v>
      </c>
      <c r="R354">
        <v>5.5</v>
      </c>
      <c r="S354">
        <v>5.8</v>
      </c>
      <c r="T354">
        <v>5.9</v>
      </c>
      <c r="U354" s="17">
        <f t="shared" si="36"/>
        <v>5.5</v>
      </c>
      <c r="V354" s="17">
        <f t="shared" si="37"/>
        <v>5.8495726495726492</v>
      </c>
      <c r="W354" s="2">
        <v>44837</v>
      </c>
      <c r="X354" t="s">
        <v>1175</v>
      </c>
      <c r="Z354" s="17">
        <f t="shared" si="29"/>
        <v>0.74639999999999951</v>
      </c>
      <c r="AA354" s="17">
        <f t="shared" si="29"/>
        <v>0.3488144472015442</v>
      </c>
    </row>
    <row r="355" spans="1:27" x14ac:dyDescent="0.35">
      <c r="A355" s="1">
        <v>23.2</v>
      </c>
      <c r="B355" t="s">
        <v>1107</v>
      </c>
      <c r="C355" t="s">
        <v>1030</v>
      </c>
      <c r="D355" s="3" t="s">
        <v>971</v>
      </c>
      <c r="E355">
        <v>7.4</v>
      </c>
      <c r="F355">
        <v>7</v>
      </c>
      <c r="G355">
        <v>7.7</v>
      </c>
      <c r="H355">
        <v>7.5</v>
      </c>
      <c r="I355" s="17">
        <f t="shared" si="25"/>
        <v>7.1944444444444446</v>
      </c>
      <c r="J355" s="17">
        <f t="shared" si="26"/>
        <v>7.598684210526315</v>
      </c>
      <c r="K355" s="20">
        <v>44692</v>
      </c>
      <c r="L355" t="s">
        <v>1029</v>
      </c>
      <c r="O355" t="s">
        <v>486</v>
      </c>
      <c r="P355" t="s">
        <v>486</v>
      </c>
      <c r="Q355">
        <v>6.4</v>
      </c>
      <c r="R355">
        <v>6.6</v>
      </c>
      <c r="S355">
        <v>6.8</v>
      </c>
      <c r="T355">
        <v>7</v>
      </c>
      <c r="U355" s="17">
        <f t="shared" si="36"/>
        <v>6.4984615384615392</v>
      </c>
      <c r="V355" s="17">
        <f t="shared" si="37"/>
        <v>6.8985507246376816</v>
      </c>
      <c r="W355" s="2">
        <v>44837</v>
      </c>
      <c r="X355" t="s">
        <v>1175</v>
      </c>
      <c r="Z355" s="17">
        <f t="shared" si="29"/>
        <v>0.69598290598290546</v>
      </c>
      <c r="AA355" s="17">
        <f t="shared" si="29"/>
        <v>0.70013348588863344</v>
      </c>
    </row>
    <row r="356" spans="1:27" x14ac:dyDescent="0.35">
      <c r="A356" s="1">
        <v>23.3</v>
      </c>
      <c r="B356" t="s">
        <v>1107</v>
      </c>
      <c r="C356" t="s">
        <v>1032</v>
      </c>
      <c r="D356" s="3" t="s">
        <v>971</v>
      </c>
      <c r="E356">
        <v>13.2</v>
      </c>
      <c r="F356">
        <v>12.9</v>
      </c>
      <c r="G356">
        <v>13.2</v>
      </c>
      <c r="H356">
        <v>13.4</v>
      </c>
      <c r="I356" s="17">
        <f t="shared" si="25"/>
        <v>13.048275862068964</v>
      </c>
      <c r="J356" s="17">
        <f t="shared" si="26"/>
        <v>13.299248120300753</v>
      </c>
      <c r="K356" s="20">
        <v>44692</v>
      </c>
      <c r="L356" t="s">
        <v>1029</v>
      </c>
      <c r="O356" t="s">
        <v>486</v>
      </c>
      <c r="P356" t="s">
        <v>486</v>
      </c>
      <c r="Q356">
        <v>13</v>
      </c>
      <c r="R356">
        <v>12.7</v>
      </c>
      <c r="S356">
        <v>12.9</v>
      </c>
      <c r="T356">
        <v>12.8</v>
      </c>
      <c r="U356" s="17">
        <f t="shared" si="36"/>
        <v>12.848249027237355</v>
      </c>
      <c r="V356" s="17">
        <f t="shared" si="37"/>
        <v>12.849805447470818</v>
      </c>
      <c r="W356" s="2">
        <v>44837</v>
      </c>
      <c r="X356" t="s">
        <v>1175</v>
      </c>
      <c r="Z356" s="17">
        <f t="shared" si="29"/>
        <v>0.20002683483160943</v>
      </c>
      <c r="AA356" s="17">
        <f t="shared" si="29"/>
        <v>0.44944267282993522</v>
      </c>
    </row>
    <row r="357" spans="1:27" x14ac:dyDescent="0.35">
      <c r="A357" s="1">
        <v>23.4</v>
      </c>
      <c r="B357" t="s">
        <v>1107</v>
      </c>
      <c r="C357" t="s">
        <v>1033</v>
      </c>
      <c r="D357" s="3" t="s">
        <v>971</v>
      </c>
      <c r="E357">
        <v>11.3</v>
      </c>
      <c r="F357">
        <v>10.9</v>
      </c>
      <c r="G357">
        <v>11.6</v>
      </c>
      <c r="H357">
        <v>11.6</v>
      </c>
      <c r="I357" s="17">
        <f t="shared" si="25"/>
        <v>11.096396396396399</v>
      </c>
      <c r="J357" s="17">
        <f t="shared" si="26"/>
        <v>11.6</v>
      </c>
      <c r="K357" s="20">
        <v>44692</v>
      </c>
      <c r="L357" t="s">
        <v>1029</v>
      </c>
      <c r="O357" t="s">
        <v>486</v>
      </c>
      <c r="P357" t="s">
        <v>486</v>
      </c>
      <c r="Q357">
        <v>10.5</v>
      </c>
      <c r="R357">
        <v>10.6</v>
      </c>
      <c r="S357">
        <v>10.9</v>
      </c>
      <c r="T357">
        <v>11.1</v>
      </c>
      <c r="U357" s="17">
        <f t="shared" si="36"/>
        <v>10.549763033175356</v>
      </c>
      <c r="V357" s="17">
        <f t="shared" si="37"/>
        <v>10.99909090909091</v>
      </c>
      <c r="W357" s="2">
        <v>44837</v>
      </c>
      <c r="X357" t="s">
        <v>1175</v>
      </c>
      <c r="Z357" s="17">
        <f t="shared" si="29"/>
        <v>0.5466333632210425</v>
      </c>
      <c r="AA357" s="17">
        <f t="shared" si="29"/>
        <v>0.60090909090908973</v>
      </c>
    </row>
    <row r="358" spans="1:27" x14ac:dyDescent="0.35">
      <c r="A358" s="1">
        <v>23.5</v>
      </c>
      <c r="B358" t="s">
        <v>1107</v>
      </c>
      <c r="C358" t="s">
        <v>1035</v>
      </c>
      <c r="D358" s="3" t="s">
        <v>971</v>
      </c>
      <c r="E358">
        <v>8.9</v>
      </c>
      <c r="F358">
        <v>8.9</v>
      </c>
      <c r="G358">
        <v>8.8000000000000007</v>
      </c>
      <c r="H358">
        <v>8.6999999999999993</v>
      </c>
      <c r="I358" s="17">
        <f t="shared" si="25"/>
        <v>8.9</v>
      </c>
      <c r="J358" s="17">
        <f t="shared" si="26"/>
        <v>8.7497142857142851</v>
      </c>
      <c r="K358" s="20">
        <v>44692</v>
      </c>
      <c r="L358" t="s">
        <v>1029</v>
      </c>
      <c r="O358" t="s">
        <v>486</v>
      </c>
      <c r="P358" t="s">
        <v>486</v>
      </c>
      <c r="Q358">
        <v>8</v>
      </c>
      <c r="R358">
        <v>8</v>
      </c>
      <c r="S358">
        <v>8.1999999999999993</v>
      </c>
      <c r="T358">
        <v>8.1999999999999993</v>
      </c>
      <c r="U358" s="17">
        <f t="shared" si="36"/>
        <v>8</v>
      </c>
      <c r="V358" s="17">
        <f t="shared" si="37"/>
        <v>8.1999999999999993</v>
      </c>
      <c r="W358" s="2">
        <v>44837</v>
      </c>
      <c r="X358" t="s">
        <v>1175</v>
      </c>
      <c r="Z358" s="17">
        <f t="shared" si="29"/>
        <v>0.90000000000000036</v>
      </c>
      <c r="AA358" s="17">
        <f t="shared" si="29"/>
        <v>0.54971428571428582</v>
      </c>
    </row>
    <row r="359" spans="1:27" x14ac:dyDescent="0.35">
      <c r="A359" s="1">
        <v>23.6</v>
      </c>
      <c r="B359" t="s">
        <v>1107</v>
      </c>
      <c r="C359" t="s">
        <v>1036</v>
      </c>
      <c r="D359" s="3" t="s">
        <v>971</v>
      </c>
      <c r="E359">
        <v>11</v>
      </c>
      <c r="F359">
        <v>11</v>
      </c>
      <c r="G359">
        <v>11.1</v>
      </c>
      <c r="H359">
        <v>11.1</v>
      </c>
      <c r="I359" s="17">
        <f t="shared" si="25"/>
        <v>11</v>
      </c>
      <c r="J359" s="17">
        <f t="shared" si="26"/>
        <v>11.1</v>
      </c>
      <c r="K359" s="20">
        <v>44692</v>
      </c>
      <c r="L359" t="s">
        <v>1029</v>
      </c>
      <c r="O359" t="s">
        <v>486</v>
      </c>
      <c r="P359" t="s">
        <v>486</v>
      </c>
      <c r="Q359">
        <v>10.1</v>
      </c>
      <c r="R359">
        <v>10.1</v>
      </c>
      <c r="S359">
        <v>10.199999999999999</v>
      </c>
      <c r="T359">
        <v>10.199999999999999</v>
      </c>
      <c r="U359" s="17">
        <f t="shared" si="36"/>
        <v>10.1</v>
      </c>
      <c r="V359" s="17">
        <f t="shared" si="37"/>
        <v>10.199999999999999</v>
      </c>
      <c r="W359" s="2">
        <v>44837</v>
      </c>
      <c r="X359" t="s">
        <v>1175</v>
      </c>
      <c r="Z359" s="17">
        <f t="shared" si="29"/>
        <v>0.90000000000000036</v>
      </c>
      <c r="AA359" s="17">
        <f t="shared" si="29"/>
        <v>0.90000000000000036</v>
      </c>
    </row>
    <row r="360" spans="1:27" x14ac:dyDescent="0.35">
      <c r="A360" s="1">
        <v>23.7</v>
      </c>
      <c r="B360" t="s">
        <v>1107</v>
      </c>
      <c r="C360" t="s">
        <v>1037</v>
      </c>
      <c r="D360" s="3" t="s">
        <v>971</v>
      </c>
      <c r="E360">
        <v>10.7</v>
      </c>
      <c r="F360">
        <v>10.8</v>
      </c>
      <c r="G360">
        <v>10.7</v>
      </c>
      <c r="H360">
        <v>10.5</v>
      </c>
      <c r="I360" s="17">
        <f t="shared" si="25"/>
        <v>10.749767441860465</v>
      </c>
      <c r="J360" s="17">
        <f t="shared" si="26"/>
        <v>10.599056603773585</v>
      </c>
      <c r="K360" s="20">
        <v>44692</v>
      </c>
      <c r="L360" t="s">
        <v>1029</v>
      </c>
      <c r="O360" t="s">
        <v>486</v>
      </c>
      <c r="P360" t="s">
        <v>486</v>
      </c>
      <c r="Q360">
        <v>9.5</v>
      </c>
      <c r="R360">
        <v>9.5</v>
      </c>
      <c r="S360">
        <v>10.3</v>
      </c>
      <c r="T360">
        <v>10.4</v>
      </c>
      <c r="U360" s="17">
        <f t="shared" si="36"/>
        <v>9.5</v>
      </c>
      <c r="V360" s="17">
        <f t="shared" si="37"/>
        <v>10.349758454106279</v>
      </c>
      <c r="W360" s="2">
        <v>44837</v>
      </c>
      <c r="X360" t="s">
        <v>1175</v>
      </c>
      <c r="Z360" s="17">
        <f t="shared" si="29"/>
        <v>1.249767441860465</v>
      </c>
      <c r="AA360" s="17">
        <f t="shared" si="29"/>
        <v>0.24929814966730568</v>
      </c>
    </row>
    <row r="361" spans="1:27" x14ac:dyDescent="0.35">
      <c r="A361" s="1">
        <v>23.8</v>
      </c>
      <c r="B361" t="s">
        <v>1107</v>
      </c>
      <c r="C361" t="s">
        <v>1038</v>
      </c>
      <c r="D361" s="3" t="s">
        <v>971</v>
      </c>
      <c r="E361">
        <v>9.4</v>
      </c>
      <c r="F361">
        <v>9.3000000000000007</v>
      </c>
      <c r="G361">
        <v>9.4</v>
      </c>
      <c r="H361">
        <v>9.5</v>
      </c>
      <c r="I361" s="17">
        <f t="shared" si="25"/>
        <v>9.3497326203208555</v>
      </c>
      <c r="J361" s="17">
        <f t="shared" si="26"/>
        <v>9.4497354497354511</v>
      </c>
      <c r="K361" s="20">
        <v>44692</v>
      </c>
      <c r="L361" t="s">
        <v>1029</v>
      </c>
      <c r="O361" t="s">
        <v>486</v>
      </c>
      <c r="P361" t="s">
        <v>486</v>
      </c>
      <c r="Q361">
        <v>8.6</v>
      </c>
      <c r="R361">
        <v>8.9</v>
      </c>
      <c r="S361">
        <v>8.6999999999999993</v>
      </c>
      <c r="T361">
        <v>8.9</v>
      </c>
      <c r="U361" s="17">
        <f t="shared" si="36"/>
        <v>8.7474285714285713</v>
      </c>
      <c r="V361" s="17">
        <f t="shared" si="37"/>
        <v>8.7988636363636363</v>
      </c>
      <c r="W361" s="2">
        <v>44837</v>
      </c>
      <c r="X361" t="s">
        <v>1175</v>
      </c>
      <c r="Z361" s="17">
        <f t="shared" si="29"/>
        <v>0.60230404889228417</v>
      </c>
      <c r="AA361" s="17">
        <f t="shared" si="29"/>
        <v>0.65087181337181477</v>
      </c>
    </row>
    <row r="362" spans="1:27" x14ac:dyDescent="0.35">
      <c r="A362" s="1">
        <v>23.9</v>
      </c>
      <c r="B362" t="s">
        <v>1107</v>
      </c>
      <c r="C362" t="s">
        <v>1039</v>
      </c>
      <c r="D362" s="3" t="s">
        <v>971</v>
      </c>
      <c r="E362">
        <v>8.1999999999999993</v>
      </c>
      <c r="F362">
        <v>8.3000000000000007</v>
      </c>
      <c r="G362">
        <v>8.3000000000000007</v>
      </c>
      <c r="H362">
        <v>8.4</v>
      </c>
      <c r="I362" s="17">
        <f t="shared" si="25"/>
        <v>8.24969696969697</v>
      </c>
      <c r="J362" s="17">
        <f t="shared" si="26"/>
        <v>8.3497005988023965</v>
      </c>
      <c r="K362" s="20">
        <v>44692</v>
      </c>
      <c r="L362" t="s">
        <v>1029</v>
      </c>
      <c r="O362" t="s">
        <v>486</v>
      </c>
      <c r="P362" t="s">
        <v>486</v>
      </c>
      <c r="Q362">
        <v>6.8</v>
      </c>
      <c r="R362">
        <v>6.9</v>
      </c>
      <c r="S362">
        <v>6.6</v>
      </c>
      <c r="T362">
        <v>6.8</v>
      </c>
      <c r="U362" s="17">
        <f t="shared" si="36"/>
        <v>6.8496350364963501</v>
      </c>
      <c r="V362" s="17">
        <f t="shared" si="37"/>
        <v>6.6985074626865666</v>
      </c>
      <c r="W362" s="2">
        <v>44837</v>
      </c>
      <c r="X362" t="s">
        <v>1175</v>
      </c>
      <c r="Y362" t="s">
        <v>1230</v>
      </c>
      <c r="Z362" s="17">
        <f t="shared" si="29"/>
        <v>1.4000619332006199</v>
      </c>
      <c r="AA362" s="17">
        <f t="shared" si="29"/>
        <v>1.6511931361158299</v>
      </c>
    </row>
    <row r="363" spans="1:27" x14ac:dyDescent="0.35">
      <c r="A363" s="1" t="s">
        <v>972</v>
      </c>
      <c r="B363" t="s">
        <v>1107</v>
      </c>
      <c r="C363" t="s">
        <v>1040</v>
      </c>
      <c r="D363" s="3" t="s">
        <v>971</v>
      </c>
      <c r="E363">
        <v>11.3</v>
      </c>
      <c r="F363">
        <v>11.3</v>
      </c>
      <c r="G363">
        <v>11.4</v>
      </c>
      <c r="H363">
        <v>11.5</v>
      </c>
      <c r="I363" s="17">
        <f t="shared" si="25"/>
        <v>11.3</v>
      </c>
      <c r="J363" s="17">
        <f t="shared" si="26"/>
        <v>11.449781659388647</v>
      </c>
      <c r="K363" s="20">
        <v>44692</v>
      </c>
      <c r="L363" t="s">
        <v>1029</v>
      </c>
      <c r="O363" t="s">
        <v>486</v>
      </c>
      <c r="P363" t="s">
        <v>486</v>
      </c>
      <c r="Q363">
        <v>10.5</v>
      </c>
      <c r="R363">
        <v>10.5</v>
      </c>
      <c r="S363">
        <v>10.7</v>
      </c>
      <c r="T363">
        <v>10.7</v>
      </c>
      <c r="U363" s="17">
        <f t="shared" si="36"/>
        <v>10.5</v>
      </c>
      <c r="V363" s="17">
        <f t="shared" si="37"/>
        <v>10.7</v>
      </c>
      <c r="W363" s="2">
        <v>44837</v>
      </c>
      <c r="X363" t="s">
        <v>1175</v>
      </c>
      <c r="Z363" s="17">
        <f t="shared" si="29"/>
        <v>0.80000000000000071</v>
      </c>
      <c r="AA363" s="17">
        <f t="shared" si="29"/>
        <v>0.74978165938864727</v>
      </c>
    </row>
    <row r="364" spans="1:27" x14ac:dyDescent="0.35">
      <c r="A364" s="1">
        <v>23.11</v>
      </c>
      <c r="B364" t="s">
        <v>1107</v>
      </c>
      <c r="C364" t="s">
        <v>1041</v>
      </c>
      <c r="D364" s="3" t="s">
        <v>971</v>
      </c>
      <c r="E364">
        <v>8</v>
      </c>
      <c r="F364">
        <v>8</v>
      </c>
      <c r="G364">
        <v>8.4</v>
      </c>
      <c r="H364">
        <v>8.6</v>
      </c>
      <c r="I364" s="17">
        <f t="shared" si="25"/>
        <v>8</v>
      </c>
      <c r="J364" s="17">
        <f t="shared" si="26"/>
        <v>8.498823529411764</v>
      </c>
      <c r="K364" s="20">
        <v>44692</v>
      </c>
      <c r="L364" t="s">
        <v>1029</v>
      </c>
      <c r="O364" t="s">
        <v>486</v>
      </c>
      <c r="P364" t="s">
        <v>486</v>
      </c>
      <c r="Q364">
        <v>6.9</v>
      </c>
      <c r="R364">
        <v>7.2</v>
      </c>
      <c r="S364">
        <v>8.1</v>
      </c>
      <c r="T364">
        <v>8.4</v>
      </c>
      <c r="U364" s="17">
        <f t="shared" si="36"/>
        <v>7.0468085106382965</v>
      </c>
      <c r="V364" s="17">
        <f t="shared" si="37"/>
        <v>8.2472727272727262</v>
      </c>
      <c r="W364" s="2">
        <v>44837</v>
      </c>
      <c r="X364" t="s">
        <v>1175</v>
      </c>
      <c r="Z364" s="17">
        <f t="shared" si="29"/>
        <v>0.9531914893617035</v>
      </c>
      <c r="AA364" s="17">
        <f t="shared" si="29"/>
        <v>0.2515508021390378</v>
      </c>
    </row>
    <row r="365" spans="1:27" x14ac:dyDescent="0.35">
      <c r="A365" s="1">
        <v>23.12</v>
      </c>
      <c r="B365" t="s">
        <v>1107</v>
      </c>
      <c r="C365" t="s">
        <v>1043</v>
      </c>
      <c r="D365" s="3" t="s">
        <v>971</v>
      </c>
      <c r="E365">
        <v>9.1999999999999993</v>
      </c>
      <c r="F365">
        <v>9</v>
      </c>
      <c r="G365">
        <v>9.5</v>
      </c>
      <c r="H365">
        <v>9.4</v>
      </c>
      <c r="I365" s="17">
        <f t="shared" si="25"/>
        <v>9.0989010989010985</v>
      </c>
      <c r="J365" s="17">
        <f t="shared" si="26"/>
        <v>9.4497354497354511</v>
      </c>
      <c r="K365" s="20">
        <v>44692</v>
      </c>
      <c r="L365" t="s">
        <v>1029</v>
      </c>
      <c r="O365" t="s">
        <v>486</v>
      </c>
      <c r="P365" t="s">
        <v>486</v>
      </c>
      <c r="Q365">
        <v>8.6</v>
      </c>
      <c r="R365">
        <v>8.4</v>
      </c>
      <c r="S365">
        <v>8.9</v>
      </c>
      <c r="T365">
        <v>9.1999999999999993</v>
      </c>
      <c r="U365" s="17">
        <f t="shared" si="36"/>
        <v>8.498823529411764</v>
      </c>
      <c r="V365" s="17">
        <f t="shared" si="37"/>
        <v>9.0475138121546959</v>
      </c>
      <c r="W365" s="2">
        <v>44837</v>
      </c>
      <c r="X365" t="s">
        <v>1175</v>
      </c>
      <c r="Z365" s="17">
        <f t="shared" si="29"/>
        <v>0.60007756948933455</v>
      </c>
      <c r="AA365" s="17">
        <f t="shared" si="29"/>
        <v>0.40222163758075524</v>
      </c>
    </row>
    <row r="366" spans="1:27" x14ac:dyDescent="0.35">
      <c r="A366" s="1">
        <v>23.13</v>
      </c>
      <c r="B366" t="s">
        <v>1107</v>
      </c>
      <c r="C366" t="s">
        <v>1045</v>
      </c>
      <c r="D366" s="3" t="s">
        <v>971</v>
      </c>
      <c r="E366">
        <v>6.8</v>
      </c>
      <c r="F366">
        <v>6.7</v>
      </c>
      <c r="G366">
        <v>7</v>
      </c>
      <c r="H366">
        <v>7</v>
      </c>
      <c r="I366" s="17">
        <f t="shared" si="25"/>
        <v>6.749629629629629</v>
      </c>
      <c r="J366" s="17">
        <f t="shared" si="26"/>
        <v>7</v>
      </c>
      <c r="K366" s="20">
        <v>44692</v>
      </c>
      <c r="L366" t="s">
        <v>1029</v>
      </c>
      <c r="O366" t="s">
        <v>486</v>
      </c>
      <c r="P366" t="s">
        <v>486</v>
      </c>
      <c r="Q366">
        <v>6.1</v>
      </c>
      <c r="R366">
        <v>6.1</v>
      </c>
      <c r="S366">
        <v>6.5</v>
      </c>
      <c r="T366">
        <v>6.6</v>
      </c>
      <c r="U366" s="17">
        <f t="shared" si="36"/>
        <v>6.1</v>
      </c>
      <c r="V366" s="17">
        <f t="shared" si="37"/>
        <v>6.5496183206106871</v>
      </c>
      <c r="W366" s="2">
        <v>44837</v>
      </c>
      <c r="X366" t="s">
        <v>1175</v>
      </c>
      <c r="Z366" s="17">
        <f t="shared" si="29"/>
        <v>0.64962962962962933</v>
      </c>
      <c r="AA366" s="17">
        <f t="shared" si="29"/>
        <v>0.45038167938931295</v>
      </c>
    </row>
    <row r="367" spans="1:27" x14ac:dyDescent="0.35">
      <c r="A367" s="1">
        <v>23.14</v>
      </c>
      <c r="B367" t="s">
        <v>1107</v>
      </c>
      <c r="C367" t="s">
        <v>1046</v>
      </c>
      <c r="D367" s="3" t="s">
        <v>971</v>
      </c>
      <c r="E367">
        <v>9.8000000000000007</v>
      </c>
      <c r="F367">
        <v>9.6</v>
      </c>
      <c r="G367">
        <v>9.6999999999999993</v>
      </c>
      <c r="H367">
        <v>9.8000000000000007</v>
      </c>
      <c r="I367" s="17">
        <f t="shared" si="25"/>
        <v>9.6989690721649495</v>
      </c>
      <c r="J367" s="17">
        <f t="shared" si="26"/>
        <v>9.7497435897435896</v>
      </c>
      <c r="K367" s="20">
        <v>44692</v>
      </c>
      <c r="L367" t="s">
        <v>1029</v>
      </c>
      <c r="O367" t="s">
        <v>486</v>
      </c>
      <c r="P367" t="s">
        <v>486</v>
      </c>
      <c r="Q367">
        <v>8.6</v>
      </c>
      <c r="R367">
        <v>8.4</v>
      </c>
      <c r="S367">
        <v>8.5</v>
      </c>
      <c r="T367">
        <v>8.6</v>
      </c>
      <c r="U367" s="17">
        <f t="shared" si="36"/>
        <v>8.498823529411764</v>
      </c>
      <c r="V367" s="17">
        <f t="shared" si="37"/>
        <v>8.5497076023391809</v>
      </c>
      <c r="W367" s="2">
        <v>44837</v>
      </c>
      <c r="X367" t="s">
        <v>1175</v>
      </c>
      <c r="Z367" s="17">
        <f t="shared" si="29"/>
        <v>1.2001455427531855</v>
      </c>
      <c r="AA367" s="17">
        <f t="shared" si="29"/>
        <v>1.2000359874044086</v>
      </c>
    </row>
    <row r="368" spans="1:27" x14ac:dyDescent="0.35">
      <c r="A368" s="1">
        <v>23.15</v>
      </c>
      <c r="B368" t="s">
        <v>1107</v>
      </c>
      <c r="C368" t="s">
        <v>1047</v>
      </c>
      <c r="D368" s="3" t="s">
        <v>971</v>
      </c>
      <c r="E368">
        <v>11.1</v>
      </c>
      <c r="F368">
        <v>11</v>
      </c>
      <c r="G368">
        <v>11.2</v>
      </c>
      <c r="H368">
        <v>11.3</v>
      </c>
      <c r="I368" s="17">
        <f t="shared" si="25"/>
        <v>11.049773755656108</v>
      </c>
      <c r="J368" s="17">
        <f t="shared" si="26"/>
        <v>11.249777777777778</v>
      </c>
      <c r="K368" s="20">
        <v>44692</v>
      </c>
      <c r="L368" t="s">
        <v>1029</v>
      </c>
      <c r="O368" t="s">
        <v>486</v>
      </c>
      <c r="P368" t="s">
        <v>486</v>
      </c>
      <c r="Q368">
        <v>10.8</v>
      </c>
      <c r="R368">
        <v>10.7</v>
      </c>
      <c r="S368">
        <v>10.9</v>
      </c>
      <c r="T368">
        <v>10.9</v>
      </c>
      <c r="U368" s="17">
        <f t="shared" si="36"/>
        <v>10.749767441860465</v>
      </c>
      <c r="V368" s="17">
        <f t="shared" si="37"/>
        <v>10.9</v>
      </c>
      <c r="W368" s="2">
        <v>44837</v>
      </c>
      <c r="X368" t="s">
        <v>1175</v>
      </c>
      <c r="Z368" s="17">
        <f t="shared" si="29"/>
        <v>0.30000631379564346</v>
      </c>
      <c r="AA368" s="17">
        <f t="shared" si="29"/>
        <v>0.34977777777777774</v>
      </c>
    </row>
    <row r="369" spans="1:27" x14ac:dyDescent="0.35">
      <c r="A369" s="1">
        <v>23.16</v>
      </c>
      <c r="B369" t="s">
        <v>1107</v>
      </c>
      <c r="C369" t="s">
        <v>1048</v>
      </c>
      <c r="D369" s="3" t="s">
        <v>971</v>
      </c>
      <c r="E369">
        <v>9.6999999999999993</v>
      </c>
      <c r="F369">
        <v>9.9</v>
      </c>
      <c r="G369">
        <v>9.9</v>
      </c>
      <c r="H369">
        <v>9.9</v>
      </c>
      <c r="I369" s="17">
        <f t="shared" si="25"/>
        <v>9.7989795918367335</v>
      </c>
      <c r="J369" s="17">
        <f t="shared" si="26"/>
        <v>9.9</v>
      </c>
      <c r="K369" s="20">
        <v>44692</v>
      </c>
      <c r="L369" t="s">
        <v>1029</v>
      </c>
      <c r="O369" t="s">
        <v>486</v>
      </c>
      <c r="P369" t="s">
        <v>486</v>
      </c>
      <c r="Q369">
        <v>9.6</v>
      </c>
      <c r="R369">
        <v>9.6</v>
      </c>
      <c r="S369">
        <v>9.6999999999999993</v>
      </c>
      <c r="T369">
        <v>9.6</v>
      </c>
      <c r="U369" s="17">
        <f t="shared" si="36"/>
        <v>9.6</v>
      </c>
      <c r="V369" s="17">
        <f t="shared" si="37"/>
        <v>9.6497409326424872</v>
      </c>
      <c r="W369" s="2">
        <v>44837</v>
      </c>
      <c r="X369" t="s">
        <v>1175</v>
      </c>
      <c r="Z369" s="17">
        <f t="shared" si="29"/>
        <v>0.19897959183673386</v>
      </c>
      <c r="AA369" s="17">
        <f t="shared" si="29"/>
        <v>0.25025906735751313</v>
      </c>
    </row>
    <row r="370" spans="1:27" x14ac:dyDescent="0.35">
      <c r="A370" s="1">
        <v>24.1</v>
      </c>
      <c r="B370" t="s">
        <v>1108</v>
      </c>
      <c r="C370" t="s">
        <v>1028</v>
      </c>
      <c r="D370" s="3" t="s">
        <v>923</v>
      </c>
      <c r="E370">
        <v>7.3</v>
      </c>
      <c r="F370">
        <v>7.3</v>
      </c>
      <c r="G370">
        <v>7.6</v>
      </c>
      <c r="H370">
        <v>7.7</v>
      </c>
      <c r="I370" s="17">
        <f t="shared" si="25"/>
        <v>7.3000000000000007</v>
      </c>
      <c r="J370" s="17">
        <f t="shared" si="26"/>
        <v>7.6496732026143786</v>
      </c>
      <c r="K370" s="20">
        <v>44693</v>
      </c>
      <c r="L370" t="s">
        <v>1029</v>
      </c>
      <c r="O370" t="s">
        <v>443</v>
      </c>
      <c r="P370" t="s">
        <v>443</v>
      </c>
      <c r="Q370">
        <v>4.5999999999999996</v>
      </c>
      <c r="R370">
        <v>4.7</v>
      </c>
      <c r="S370">
        <v>4.5</v>
      </c>
      <c r="T370">
        <v>4.9000000000000004</v>
      </c>
      <c r="U370" s="17">
        <f t="shared" si="36"/>
        <v>4.6494623655913969</v>
      </c>
      <c r="V370" s="17">
        <f t="shared" si="37"/>
        <v>4.6914893617021276</v>
      </c>
      <c r="W370" s="2">
        <v>44837</v>
      </c>
      <c r="X370" t="s">
        <v>1201</v>
      </c>
      <c r="Y370" t="s">
        <v>1232</v>
      </c>
      <c r="Z370" s="17">
        <f t="shared" si="29"/>
        <v>2.6505376344086038</v>
      </c>
      <c r="AA370" s="17">
        <f t="shared" si="29"/>
        <v>2.958183840912251</v>
      </c>
    </row>
    <row r="371" spans="1:27" x14ac:dyDescent="0.35">
      <c r="A371" s="1">
        <v>24.2</v>
      </c>
      <c r="B371" t="s">
        <v>1108</v>
      </c>
      <c r="C371" t="s">
        <v>1030</v>
      </c>
      <c r="D371" s="3" t="s">
        <v>923</v>
      </c>
      <c r="E371">
        <v>5.0999999999999996</v>
      </c>
      <c r="F371">
        <v>4.9000000000000004</v>
      </c>
      <c r="G371">
        <v>5</v>
      </c>
      <c r="H371">
        <v>4.8</v>
      </c>
      <c r="I371" s="17">
        <f t="shared" si="25"/>
        <v>4.9980000000000002</v>
      </c>
      <c r="J371" s="17">
        <f t="shared" si="26"/>
        <v>4.8979591836734695</v>
      </c>
      <c r="K371" s="20">
        <v>44693</v>
      </c>
      <c r="L371" t="s">
        <v>1029</v>
      </c>
      <c r="O371" t="s">
        <v>929</v>
      </c>
      <c r="P371" t="s">
        <v>443</v>
      </c>
      <c r="Q371">
        <v>3</v>
      </c>
      <c r="R371">
        <v>3.3</v>
      </c>
      <c r="S371">
        <v>3.4</v>
      </c>
      <c r="T371">
        <v>3.5</v>
      </c>
      <c r="U371" s="17">
        <f t="shared" si="36"/>
        <v>3.1428571428571428</v>
      </c>
      <c r="V371" s="17">
        <f t="shared" si="37"/>
        <v>3.4492753623188408</v>
      </c>
      <c r="W371" s="2">
        <v>44837</v>
      </c>
      <c r="X371" t="s">
        <v>1201</v>
      </c>
      <c r="Y371" t="s">
        <v>1231</v>
      </c>
      <c r="Z371" s="17">
        <f t="shared" si="29"/>
        <v>1.8551428571428574</v>
      </c>
      <c r="AA371" s="17">
        <f t="shared" si="29"/>
        <v>1.4486838213546287</v>
      </c>
    </row>
    <row r="372" spans="1:27" x14ac:dyDescent="0.35">
      <c r="A372" s="1">
        <v>24.3</v>
      </c>
      <c r="B372" t="s">
        <v>1108</v>
      </c>
      <c r="C372" t="s">
        <v>1032</v>
      </c>
      <c r="D372" s="3" t="s">
        <v>923</v>
      </c>
      <c r="E372">
        <v>5.0999999999999996</v>
      </c>
      <c r="F372">
        <v>5.2</v>
      </c>
      <c r="G372">
        <v>4.5</v>
      </c>
      <c r="H372">
        <v>4.5</v>
      </c>
      <c r="I372" s="17">
        <f t="shared" si="25"/>
        <v>5.1495145631067958</v>
      </c>
      <c r="J372" s="17">
        <f t="shared" si="26"/>
        <v>4.5</v>
      </c>
      <c r="K372" s="20">
        <v>44693</v>
      </c>
      <c r="L372" t="s">
        <v>1029</v>
      </c>
      <c r="O372" t="s">
        <v>443</v>
      </c>
      <c r="P372" t="s">
        <v>443</v>
      </c>
      <c r="Q372">
        <v>2.8</v>
      </c>
      <c r="R372">
        <v>3</v>
      </c>
      <c r="S372">
        <v>3.2</v>
      </c>
      <c r="T372">
        <v>3</v>
      </c>
      <c r="U372" s="17">
        <f t="shared" si="36"/>
        <v>2.896551724137931</v>
      </c>
      <c r="V372" s="17">
        <f t="shared" si="37"/>
        <v>3.0967741935483875</v>
      </c>
      <c r="W372" s="2">
        <v>44837</v>
      </c>
      <c r="X372" t="s">
        <v>1201</v>
      </c>
      <c r="Z372" s="17">
        <f t="shared" si="29"/>
        <v>2.2529628389688647</v>
      </c>
      <c r="AA372" s="17">
        <f t="shared" si="29"/>
        <v>1.4032258064516125</v>
      </c>
    </row>
    <row r="373" spans="1:27" x14ac:dyDescent="0.35">
      <c r="A373" s="1">
        <v>24.4</v>
      </c>
      <c r="B373" t="s">
        <v>1108</v>
      </c>
      <c r="C373" t="s">
        <v>1033</v>
      </c>
      <c r="D373" s="3" t="s">
        <v>923</v>
      </c>
      <c r="E373">
        <v>6.7</v>
      </c>
      <c r="F373">
        <v>6.5</v>
      </c>
      <c r="G373">
        <v>6.7</v>
      </c>
      <c r="H373">
        <v>6.6</v>
      </c>
      <c r="I373" s="17">
        <f t="shared" si="25"/>
        <v>6.5984848484848486</v>
      </c>
      <c r="J373" s="17">
        <f t="shared" si="26"/>
        <v>6.6496240601503764</v>
      </c>
      <c r="K373" s="20">
        <v>44693</v>
      </c>
      <c r="L373" t="s">
        <v>1029</v>
      </c>
      <c r="M373" t="s">
        <v>1109</v>
      </c>
      <c r="O373" t="s">
        <v>450</v>
      </c>
      <c r="P373" t="s">
        <v>450</v>
      </c>
      <c r="Q373">
        <v>5.2</v>
      </c>
      <c r="R373">
        <v>5.0999999999999996</v>
      </c>
      <c r="S373">
        <v>5.2</v>
      </c>
      <c r="T373">
        <v>4.9000000000000004</v>
      </c>
      <c r="U373" s="17">
        <f t="shared" si="36"/>
        <v>5.1495145631067958</v>
      </c>
      <c r="V373" s="17">
        <f t="shared" si="37"/>
        <v>5.0455445544554456</v>
      </c>
      <c r="W373" s="2">
        <v>44837</v>
      </c>
      <c r="X373" t="s">
        <v>1201</v>
      </c>
      <c r="Z373" s="17">
        <f t="shared" si="29"/>
        <v>1.4489702853780528</v>
      </c>
      <c r="AA373" s="17">
        <f t="shared" si="29"/>
        <v>1.6040795056949309</v>
      </c>
    </row>
    <row r="374" spans="1:27" x14ac:dyDescent="0.35">
      <c r="A374" s="1">
        <v>24.5</v>
      </c>
      <c r="B374" t="s">
        <v>1108</v>
      </c>
      <c r="C374" t="s">
        <v>1035</v>
      </c>
      <c r="D374" s="3" t="s">
        <v>923</v>
      </c>
      <c r="E374">
        <v>6.6</v>
      </c>
      <c r="F374">
        <v>6.4</v>
      </c>
      <c r="G374">
        <v>7.6</v>
      </c>
      <c r="H374">
        <v>7.4</v>
      </c>
      <c r="I374" s="17">
        <f t="shared" si="25"/>
        <v>6.4984615384615392</v>
      </c>
      <c r="J374" s="17">
        <f t="shared" si="26"/>
        <v>7.4986666666666677</v>
      </c>
      <c r="K374" s="20">
        <v>44693</v>
      </c>
      <c r="L374" t="s">
        <v>1029</v>
      </c>
      <c r="O374" t="s">
        <v>450</v>
      </c>
      <c r="P374" t="s">
        <v>443</v>
      </c>
      <c r="Q374">
        <v>5.2</v>
      </c>
      <c r="R374">
        <v>5.2</v>
      </c>
      <c r="S374">
        <v>5.5</v>
      </c>
      <c r="T374">
        <v>5.2</v>
      </c>
      <c r="U374" s="17">
        <f t="shared" si="36"/>
        <v>5.2</v>
      </c>
      <c r="V374" s="17">
        <f t="shared" si="37"/>
        <v>5.3457943925233646</v>
      </c>
      <c r="W374" s="2">
        <v>44837</v>
      </c>
      <c r="X374" t="s">
        <v>1201</v>
      </c>
      <c r="Z374" s="17">
        <f t="shared" si="29"/>
        <v>1.298461538461539</v>
      </c>
      <c r="AA374" s="17">
        <f t="shared" si="29"/>
        <v>2.1528722741433031</v>
      </c>
    </row>
    <row r="375" spans="1:27" x14ac:dyDescent="0.35">
      <c r="A375" s="1">
        <v>24.6</v>
      </c>
      <c r="B375" t="s">
        <v>1108</v>
      </c>
      <c r="C375" t="s">
        <v>1036</v>
      </c>
      <c r="D375" s="3" t="s">
        <v>923</v>
      </c>
      <c r="E375">
        <v>8</v>
      </c>
      <c r="F375">
        <v>7.8</v>
      </c>
      <c r="G375">
        <v>7.8</v>
      </c>
      <c r="H375">
        <v>7.7</v>
      </c>
      <c r="I375" s="17">
        <f t="shared" si="25"/>
        <v>7.8987341772151902</v>
      </c>
      <c r="J375" s="17">
        <f t="shared" si="26"/>
        <v>7.7496774193548381</v>
      </c>
      <c r="K375" s="20">
        <v>44693</v>
      </c>
      <c r="L375" t="s">
        <v>1029</v>
      </c>
      <c r="O375" t="s">
        <v>443</v>
      </c>
      <c r="P375" t="s">
        <v>443</v>
      </c>
      <c r="Q375">
        <v>6</v>
      </c>
      <c r="R375">
        <v>6</v>
      </c>
      <c r="S375">
        <v>6.5</v>
      </c>
      <c r="T375">
        <v>6.1</v>
      </c>
      <c r="U375" s="17">
        <f t="shared" si="36"/>
        <v>6</v>
      </c>
      <c r="V375" s="17">
        <f t="shared" si="37"/>
        <v>6.2936507936507935</v>
      </c>
      <c r="W375" s="2">
        <v>44837</v>
      </c>
      <c r="X375" t="s">
        <v>1201</v>
      </c>
      <c r="Z375" s="17">
        <f t="shared" si="29"/>
        <v>1.8987341772151902</v>
      </c>
      <c r="AA375" s="17">
        <f t="shared" si="29"/>
        <v>1.4560266257040446</v>
      </c>
    </row>
    <row r="376" spans="1:27" x14ac:dyDescent="0.35">
      <c r="A376" s="1">
        <v>24.7</v>
      </c>
      <c r="B376" t="s">
        <v>1108</v>
      </c>
      <c r="C376" t="s">
        <v>1037</v>
      </c>
      <c r="D376" s="3" t="s">
        <v>923</v>
      </c>
      <c r="E376">
        <v>6</v>
      </c>
      <c r="F376">
        <v>5.9</v>
      </c>
      <c r="G376">
        <v>6</v>
      </c>
      <c r="H376">
        <v>5.8</v>
      </c>
      <c r="I376" s="17">
        <f t="shared" si="25"/>
        <v>5.9495798319327742</v>
      </c>
      <c r="J376" s="17">
        <f t="shared" si="26"/>
        <v>5.898305084745763</v>
      </c>
      <c r="K376" s="20">
        <v>44693</v>
      </c>
      <c r="L376" t="s">
        <v>1029</v>
      </c>
      <c r="M376" t="s">
        <v>1110</v>
      </c>
      <c r="O376" t="s">
        <v>450</v>
      </c>
      <c r="P376" t="s">
        <v>443</v>
      </c>
      <c r="Q376">
        <v>5</v>
      </c>
      <c r="R376">
        <v>5</v>
      </c>
      <c r="S376">
        <v>5.5</v>
      </c>
      <c r="T376">
        <v>5.2</v>
      </c>
      <c r="U376" s="17">
        <f t="shared" si="36"/>
        <v>5</v>
      </c>
      <c r="V376" s="17">
        <f t="shared" si="37"/>
        <v>5.3457943925233646</v>
      </c>
      <c r="W376" s="2">
        <v>44837</v>
      </c>
      <c r="X376" t="s">
        <v>1201</v>
      </c>
      <c r="Z376" s="17">
        <f t="shared" si="29"/>
        <v>0.94957983193277418</v>
      </c>
      <c r="AA376" s="17">
        <f t="shared" si="29"/>
        <v>0.55251069222239835</v>
      </c>
    </row>
    <row r="377" spans="1:27" x14ac:dyDescent="0.35">
      <c r="A377" s="1">
        <v>24.8</v>
      </c>
      <c r="B377" t="s">
        <v>1108</v>
      </c>
      <c r="C377" t="s">
        <v>1038</v>
      </c>
      <c r="D377" s="3" t="s">
        <v>923</v>
      </c>
      <c r="E377">
        <v>9.5</v>
      </c>
      <c r="F377">
        <v>9.3000000000000007</v>
      </c>
      <c r="G377">
        <v>9</v>
      </c>
      <c r="H377">
        <v>8.8000000000000007</v>
      </c>
      <c r="I377" s="17">
        <f t="shared" si="25"/>
        <v>9.3989361702127674</v>
      </c>
      <c r="J377" s="17">
        <f t="shared" si="26"/>
        <v>8.8988764044943824</v>
      </c>
      <c r="K377" s="20">
        <v>44693</v>
      </c>
      <c r="L377" t="s">
        <v>1029</v>
      </c>
      <c r="M377" t="s">
        <v>1111</v>
      </c>
      <c r="O377" t="s">
        <v>443</v>
      </c>
      <c r="P377" t="s">
        <v>443</v>
      </c>
      <c r="Q377">
        <v>7</v>
      </c>
      <c r="R377">
        <v>7</v>
      </c>
      <c r="S377">
        <v>7.4</v>
      </c>
      <c r="T377">
        <v>7.3</v>
      </c>
      <c r="U377" s="17">
        <f t="shared" si="36"/>
        <v>7</v>
      </c>
      <c r="V377" s="17">
        <f t="shared" si="37"/>
        <v>7.3496598639455799</v>
      </c>
      <c r="W377" s="2">
        <v>44837</v>
      </c>
      <c r="X377" t="s">
        <v>1201</v>
      </c>
      <c r="Z377" s="17">
        <f t="shared" si="29"/>
        <v>2.3989361702127674</v>
      </c>
      <c r="AA377" s="17">
        <f t="shared" si="29"/>
        <v>1.5492165405488025</v>
      </c>
    </row>
    <row r="378" spans="1:27" x14ac:dyDescent="0.35">
      <c r="A378" s="1">
        <v>24.9</v>
      </c>
      <c r="B378" t="s">
        <v>1108</v>
      </c>
      <c r="C378" t="s">
        <v>1039</v>
      </c>
      <c r="D378" s="3" t="s">
        <v>923</v>
      </c>
      <c r="E378">
        <v>4.4000000000000004</v>
      </c>
      <c r="F378">
        <v>4.5999999999999996</v>
      </c>
      <c r="G378">
        <v>5</v>
      </c>
      <c r="H378">
        <v>4.8</v>
      </c>
      <c r="I378" s="17">
        <f t="shared" si="25"/>
        <v>4.4977777777777783</v>
      </c>
      <c r="J378" s="17">
        <f t="shared" si="26"/>
        <v>4.8979591836734695</v>
      </c>
      <c r="K378" s="20">
        <v>44693</v>
      </c>
      <c r="L378" t="s">
        <v>1029</v>
      </c>
      <c r="O378" t="s">
        <v>454</v>
      </c>
      <c r="P378" t="s">
        <v>443</v>
      </c>
      <c r="Q378">
        <v>3.5</v>
      </c>
      <c r="R378">
        <v>3.5</v>
      </c>
      <c r="S378">
        <v>3</v>
      </c>
      <c r="T378">
        <v>3</v>
      </c>
      <c r="U378" s="17">
        <f t="shared" si="36"/>
        <v>3.5</v>
      </c>
      <c r="V378" s="17">
        <f t="shared" si="37"/>
        <v>3</v>
      </c>
      <c r="W378" s="2">
        <v>44837</v>
      </c>
      <c r="X378" t="s">
        <v>1201</v>
      </c>
      <c r="Z378" s="17">
        <f t="shared" si="29"/>
        <v>0.99777777777777832</v>
      </c>
      <c r="AA378" s="17">
        <f t="shared" si="29"/>
        <v>1.8979591836734695</v>
      </c>
    </row>
    <row r="379" spans="1:27" x14ac:dyDescent="0.35">
      <c r="A379" s="1" t="s">
        <v>979</v>
      </c>
      <c r="B379" t="s">
        <v>1108</v>
      </c>
      <c r="C379" t="s">
        <v>1040</v>
      </c>
      <c r="D379" s="3" t="s">
        <v>923</v>
      </c>
      <c r="E379">
        <v>8.3000000000000007</v>
      </c>
      <c r="F379">
        <v>8.5</v>
      </c>
      <c r="G379">
        <v>8.1999999999999993</v>
      </c>
      <c r="H379">
        <v>8</v>
      </c>
      <c r="I379" s="17">
        <f t="shared" si="25"/>
        <v>8.3988095238095255</v>
      </c>
      <c r="J379" s="17">
        <f t="shared" si="26"/>
        <v>8.0987654320987659</v>
      </c>
      <c r="K379" s="20">
        <v>44693</v>
      </c>
      <c r="L379" t="s">
        <v>1029</v>
      </c>
      <c r="O379" t="s">
        <v>443</v>
      </c>
      <c r="P379" t="s">
        <v>443</v>
      </c>
      <c r="Q379">
        <v>7.2</v>
      </c>
      <c r="R379">
        <v>7.4</v>
      </c>
      <c r="S379">
        <v>7.4</v>
      </c>
      <c r="T379">
        <v>7</v>
      </c>
      <c r="U379" s="17">
        <f t="shared" si="36"/>
        <v>7.2986301369863007</v>
      </c>
      <c r="V379" s="17">
        <f t="shared" si="37"/>
        <v>7.1944444444444446</v>
      </c>
      <c r="W379" s="2">
        <v>44837</v>
      </c>
      <c r="X379" t="s">
        <v>1201</v>
      </c>
      <c r="Z379" s="17">
        <f t="shared" si="29"/>
        <v>1.1001793868232248</v>
      </c>
      <c r="AA379" s="17">
        <f t="shared" si="29"/>
        <v>0.90432098765432123</v>
      </c>
    </row>
    <row r="380" spans="1:27" x14ac:dyDescent="0.35">
      <c r="A380" s="1">
        <v>24.11</v>
      </c>
      <c r="B380" t="s">
        <v>1108</v>
      </c>
      <c r="C380" t="s">
        <v>1041</v>
      </c>
      <c r="D380" s="3" t="s">
        <v>923</v>
      </c>
      <c r="E380">
        <v>6</v>
      </c>
      <c r="F380">
        <v>5.9</v>
      </c>
      <c r="G380">
        <v>5.5</v>
      </c>
      <c r="H380">
        <v>5.7</v>
      </c>
      <c r="I380" s="17">
        <f t="shared" si="25"/>
        <v>5.9495798319327742</v>
      </c>
      <c r="J380" s="17">
        <f t="shared" si="26"/>
        <v>5.5982142857142856</v>
      </c>
      <c r="K380" s="20">
        <v>44693</v>
      </c>
      <c r="L380" t="s">
        <v>1029</v>
      </c>
      <c r="O380" t="s">
        <v>443</v>
      </c>
      <c r="P380" t="s">
        <v>443</v>
      </c>
      <c r="Q380">
        <v>3.6</v>
      </c>
      <c r="R380">
        <v>3.7</v>
      </c>
      <c r="S380">
        <v>3.9</v>
      </c>
      <c r="T380">
        <v>4</v>
      </c>
      <c r="U380" s="17">
        <f t="shared" si="36"/>
        <v>3.6493150684931503</v>
      </c>
      <c r="V380" s="17">
        <f t="shared" si="37"/>
        <v>3.9493670886075951</v>
      </c>
      <c r="W380" s="2">
        <v>44837</v>
      </c>
      <c r="X380" t="s">
        <v>1201</v>
      </c>
      <c r="Z380" s="17">
        <f t="shared" si="29"/>
        <v>2.3002647634396238</v>
      </c>
      <c r="AA380" s="17">
        <f t="shared" si="29"/>
        <v>1.6488471971066905</v>
      </c>
    </row>
    <row r="381" spans="1:27" x14ac:dyDescent="0.35">
      <c r="A381" s="1">
        <v>24.12</v>
      </c>
      <c r="B381" t="s">
        <v>1108</v>
      </c>
      <c r="C381" t="s">
        <v>1043</v>
      </c>
      <c r="D381" s="3" t="s">
        <v>923</v>
      </c>
      <c r="E381">
        <v>6.8</v>
      </c>
      <c r="F381">
        <v>6.8</v>
      </c>
      <c r="G381">
        <v>6.8</v>
      </c>
      <c r="H381">
        <v>6.8</v>
      </c>
      <c r="I381" s="17">
        <f t="shared" si="25"/>
        <v>6.8</v>
      </c>
      <c r="J381" s="17">
        <f t="shared" si="26"/>
        <v>6.8</v>
      </c>
      <c r="K381" s="20">
        <v>44693</v>
      </c>
      <c r="L381" t="s">
        <v>1029</v>
      </c>
      <c r="O381" t="s">
        <v>464</v>
      </c>
      <c r="P381" t="s">
        <v>443</v>
      </c>
      <c r="Q381">
        <v>3.5</v>
      </c>
      <c r="R381">
        <v>3.7</v>
      </c>
      <c r="S381">
        <v>5.5</v>
      </c>
      <c r="T381">
        <v>5.5</v>
      </c>
      <c r="U381" s="17">
        <f t="shared" si="36"/>
        <v>3.5972222222222223</v>
      </c>
      <c r="V381" s="17">
        <f t="shared" si="37"/>
        <v>5.5</v>
      </c>
      <c r="W381" s="2">
        <v>44837</v>
      </c>
      <c r="X381" t="s">
        <v>1201</v>
      </c>
      <c r="Y381" t="s">
        <v>1232</v>
      </c>
      <c r="Z381" s="17">
        <f t="shared" si="29"/>
        <v>3.2027777777777775</v>
      </c>
      <c r="AA381" s="17">
        <f t="shared" si="29"/>
        <v>1.2999999999999998</v>
      </c>
    </row>
    <row r="382" spans="1:27" x14ac:dyDescent="0.35">
      <c r="A382" s="1">
        <v>24.13</v>
      </c>
      <c r="B382" t="s">
        <v>1108</v>
      </c>
      <c r="C382" t="s">
        <v>1045</v>
      </c>
      <c r="D382" s="3" t="s">
        <v>923</v>
      </c>
      <c r="E382">
        <v>6.7</v>
      </c>
      <c r="F382">
        <v>6.5</v>
      </c>
      <c r="G382">
        <v>7.2</v>
      </c>
      <c r="H382">
        <v>6.9</v>
      </c>
      <c r="I382" s="17">
        <f t="shared" si="25"/>
        <v>6.5984848484848486</v>
      </c>
      <c r="J382" s="17">
        <f t="shared" si="26"/>
        <v>7.0468085106382965</v>
      </c>
      <c r="K382" s="20">
        <v>44693</v>
      </c>
      <c r="L382" t="s">
        <v>1029</v>
      </c>
      <c r="O382" t="s">
        <v>454</v>
      </c>
      <c r="P382" t="s">
        <v>464</v>
      </c>
      <c r="Q382" s="26">
        <v>5</v>
      </c>
      <c r="R382" s="26">
        <v>5.2</v>
      </c>
      <c r="S382" s="26">
        <v>5</v>
      </c>
      <c r="T382" s="26">
        <v>5.0999999999999996</v>
      </c>
      <c r="U382" s="17">
        <f t="shared" si="36"/>
        <v>5.0980392156862742</v>
      </c>
      <c r="V382" s="17">
        <f t="shared" si="37"/>
        <v>5.0495049504950487</v>
      </c>
      <c r="W382" s="2">
        <v>44837</v>
      </c>
      <c r="X382" t="s">
        <v>1201</v>
      </c>
      <c r="Y382" t="s">
        <v>1233</v>
      </c>
      <c r="Z382" s="17">
        <f t="shared" si="29"/>
        <v>1.5004456327985745</v>
      </c>
      <c r="AA382" s="17">
        <f t="shared" si="29"/>
        <v>1.9973035601432478</v>
      </c>
    </row>
    <row r="383" spans="1:27" x14ac:dyDescent="0.35">
      <c r="A383" s="1">
        <v>24.14</v>
      </c>
      <c r="B383" t="s">
        <v>1108</v>
      </c>
      <c r="C383" t="s">
        <v>1046</v>
      </c>
      <c r="D383" s="3" t="s">
        <v>923</v>
      </c>
      <c r="E383">
        <v>7.1</v>
      </c>
      <c r="F383">
        <v>6.8</v>
      </c>
      <c r="G383">
        <v>7.1</v>
      </c>
      <c r="H383">
        <v>7</v>
      </c>
      <c r="I383" s="17">
        <f t="shared" si="25"/>
        <v>6.9467625899280572</v>
      </c>
      <c r="J383" s="17">
        <f t="shared" si="26"/>
        <v>7.0496453900709231</v>
      </c>
      <c r="K383" s="20">
        <v>44693</v>
      </c>
      <c r="L383" t="s">
        <v>1029</v>
      </c>
      <c r="M383" t="s">
        <v>1112</v>
      </c>
      <c r="O383" t="s">
        <v>450</v>
      </c>
      <c r="P383" t="s">
        <v>454</v>
      </c>
      <c r="Q383">
        <v>5</v>
      </c>
      <c r="R383">
        <v>4.7</v>
      </c>
      <c r="S383">
        <v>5.2</v>
      </c>
      <c r="T383">
        <v>5.5</v>
      </c>
      <c r="U383" s="17">
        <f t="shared" si="36"/>
        <v>4.8453608247422677</v>
      </c>
      <c r="V383" s="17">
        <f t="shared" si="37"/>
        <v>5.3457943925233646</v>
      </c>
      <c r="W383" s="2">
        <v>44837</v>
      </c>
      <c r="X383" t="s">
        <v>1201</v>
      </c>
      <c r="Z383" s="19">
        <f t="shared" si="29"/>
        <v>2.1014017651857895</v>
      </c>
      <c r="AA383" s="19">
        <f t="shared" si="29"/>
        <v>1.7038509975475584</v>
      </c>
    </row>
    <row r="384" spans="1:27" x14ac:dyDescent="0.35">
      <c r="A384" s="1">
        <v>24.15</v>
      </c>
      <c r="B384" t="s">
        <v>1108</v>
      </c>
      <c r="C384" t="s">
        <v>1047</v>
      </c>
      <c r="D384" s="3" t="s">
        <v>923</v>
      </c>
      <c r="E384">
        <v>9.1</v>
      </c>
      <c r="F384">
        <v>8.8000000000000007</v>
      </c>
      <c r="G384">
        <v>9.5</v>
      </c>
      <c r="H384">
        <v>9.1</v>
      </c>
      <c r="I384" s="17">
        <f t="shared" si="25"/>
        <v>8.947486033519553</v>
      </c>
      <c r="J384" s="17">
        <f t="shared" si="26"/>
        <v>9.2956989247311839</v>
      </c>
      <c r="K384" s="20">
        <v>44693</v>
      </c>
      <c r="L384" t="s">
        <v>1029</v>
      </c>
      <c r="O384" t="s">
        <v>450</v>
      </c>
      <c r="P384" t="s">
        <v>443</v>
      </c>
      <c r="Q384">
        <v>8.3000000000000007</v>
      </c>
      <c r="R384">
        <v>8.6</v>
      </c>
      <c r="S384">
        <v>9</v>
      </c>
      <c r="T384">
        <v>8.6999999999999993</v>
      </c>
      <c r="U384" s="17">
        <f t="shared" si="36"/>
        <v>8.4473372781065095</v>
      </c>
      <c r="V384" s="17">
        <f t="shared" si="37"/>
        <v>8.8474576271186436</v>
      </c>
      <c r="W384" s="2">
        <v>44837</v>
      </c>
      <c r="X384" t="s">
        <v>1201</v>
      </c>
      <c r="Z384" s="17">
        <f t="shared" si="29"/>
        <v>0.50014875541304349</v>
      </c>
      <c r="AA384" s="17">
        <f t="shared" si="29"/>
        <v>0.44824129761254028</v>
      </c>
    </row>
    <row r="385" spans="1:27" x14ac:dyDescent="0.35">
      <c r="A385" s="1">
        <v>24.16</v>
      </c>
      <c r="B385" t="s">
        <v>1108</v>
      </c>
      <c r="C385" t="s">
        <v>1048</v>
      </c>
      <c r="D385" s="3" t="s">
        <v>923</v>
      </c>
      <c r="E385">
        <v>3.8</v>
      </c>
      <c r="F385">
        <v>4</v>
      </c>
      <c r="G385">
        <v>5.3</v>
      </c>
      <c r="H385">
        <v>4.9000000000000004</v>
      </c>
      <c r="I385" s="17">
        <f t="shared" si="25"/>
        <v>3.8974358974358978</v>
      </c>
      <c r="J385" s="17">
        <f t="shared" si="26"/>
        <v>5.0921568627450986</v>
      </c>
      <c r="K385" s="20">
        <v>44693</v>
      </c>
      <c r="L385" t="s">
        <v>1029</v>
      </c>
      <c r="O385" t="s">
        <v>443</v>
      </c>
      <c r="P385" t="s">
        <v>443</v>
      </c>
      <c r="Q385">
        <v>2</v>
      </c>
      <c r="R385">
        <v>2</v>
      </c>
      <c r="S385">
        <v>1.9</v>
      </c>
      <c r="T385">
        <v>2.2999999999999998</v>
      </c>
      <c r="U385" s="17">
        <f t="shared" si="36"/>
        <v>2</v>
      </c>
      <c r="V385" s="17">
        <f t="shared" si="37"/>
        <v>2.0809523809523811</v>
      </c>
      <c r="W385" s="2">
        <v>44837</v>
      </c>
      <c r="X385" t="s">
        <v>1201</v>
      </c>
      <c r="Y385" t="s">
        <v>1232</v>
      </c>
      <c r="Z385" s="17">
        <f t="shared" si="29"/>
        <v>1.8974358974358978</v>
      </c>
      <c r="AA385" s="17">
        <f t="shared" si="29"/>
        <v>3.0112044817927175</v>
      </c>
    </row>
    <row r="386" spans="1:27" x14ac:dyDescent="0.35">
      <c r="A386" s="1">
        <v>25.1</v>
      </c>
      <c r="B386" t="s">
        <v>1113</v>
      </c>
      <c r="C386" t="s">
        <v>1028</v>
      </c>
      <c r="D386" s="3" t="s">
        <v>971</v>
      </c>
      <c r="E386">
        <v>5.5</v>
      </c>
      <c r="F386">
        <v>5.4</v>
      </c>
      <c r="G386">
        <v>4.7</v>
      </c>
      <c r="H386">
        <v>4.5999999999999996</v>
      </c>
      <c r="I386" s="17">
        <f t="shared" si="25"/>
        <v>5.4495412844036695</v>
      </c>
      <c r="J386" s="17">
        <f t="shared" si="26"/>
        <v>4.6494623655913969</v>
      </c>
      <c r="K386" s="20">
        <v>44693</v>
      </c>
      <c r="L386" t="s">
        <v>1029</v>
      </c>
      <c r="O386" t="s">
        <v>446</v>
      </c>
      <c r="P386" t="s">
        <v>446</v>
      </c>
      <c r="Q386">
        <v>4.8</v>
      </c>
      <c r="R386">
        <v>4.8</v>
      </c>
      <c r="S386">
        <v>4.5</v>
      </c>
      <c r="T386">
        <v>4.5</v>
      </c>
      <c r="U386" s="17">
        <f t="shared" si="36"/>
        <v>4.8</v>
      </c>
      <c r="V386" s="17">
        <f t="shared" si="37"/>
        <v>4.5</v>
      </c>
      <c r="W386" s="2">
        <v>44837</v>
      </c>
      <c r="X386" t="s">
        <v>1175</v>
      </c>
      <c r="Z386" s="17">
        <f t="shared" si="29"/>
        <v>0.64954128440366965</v>
      </c>
      <c r="AA386" s="17">
        <f t="shared" si="29"/>
        <v>0.14946236559139692</v>
      </c>
    </row>
    <row r="387" spans="1:27" x14ac:dyDescent="0.35">
      <c r="A387" s="1">
        <v>25.2</v>
      </c>
      <c r="B387" t="s">
        <v>1113</v>
      </c>
      <c r="C387" t="s">
        <v>1030</v>
      </c>
      <c r="D387" s="3" t="s">
        <v>971</v>
      </c>
      <c r="E387">
        <v>5</v>
      </c>
      <c r="F387">
        <v>4.9000000000000004</v>
      </c>
      <c r="G387">
        <v>4.9000000000000004</v>
      </c>
      <c r="H387">
        <v>4.7</v>
      </c>
      <c r="I387" s="17">
        <f t="shared" ref="I387:I450" si="38">HARMEAN(E387,F387)</f>
        <v>4.9494949494949498</v>
      </c>
      <c r="J387" s="17">
        <f t="shared" ref="J387:J450" si="39">HARMEAN(G387,H387)</f>
        <v>4.7979166666666666</v>
      </c>
      <c r="K387" s="20">
        <v>44693</v>
      </c>
      <c r="L387" t="s">
        <v>1029</v>
      </c>
      <c r="O387" t="s">
        <v>981</v>
      </c>
      <c r="P387" t="s">
        <v>486</v>
      </c>
      <c r="Q387">
        <v>4.5999999999999996</v>
      </c>
      <c r="R387">
        <v>4.4000000000000004</v>
      </c>
      <c r="S387">
        <v>4.5</v>
      </c>
      <c r="T387">
        <v>4.2</v>
      </c>
      <c r="U387" s="17">
        <f t="shared" si="36"/>
        <v>4.4977777777777783</v>
      </c>
      <c r="V387" s="17">
        <f t="shared" si="37"/>
        <v>4.3448275862068968</v>
      </c>
      <c r="W387" s="2">
        <v>44837</v>
      </c>
      <c r="X387" t="s">
        <v>1175</v>
      </c>
      <c r="Z387" s="17">
        <f t="shared" ref="Z387:AA450" si="40">IFERROR(I387-U387,"")</f>
        <v>0.45171717171717152</v>
      </c>
      <c r="AA387" s="17">
        <f t="shared" si="40"/>
        <v>0.45308908045976981</v>
      </c>
    </row>
    <row r="388" spans="1:27" x14ac:dyDescent="0.35">
      <c r="A388" s="1">
        <v>25.3</v>
      </c>
      <c r="B388" t="s">
        <v>1113</v>
      </c>
      <c r="C388" t="s">
        <v>1032</v>
      </c>
      <c r="D388" s="3" t="s">
        <v>971</v>
      </c>
      <c r="E388">
        <v>7.6</v>
      </c>
      <c r="F388">
        <v>7.6</v>
      </c>
      <c r="G388">
        <v>7.4</v>
      </c>
      <c r="H388">
        <v>7.3</v>
      </c>
      <c r="I388" s="17">
        <f t="shared" si="38"/>
        <v>7.6000000000000005</v>
      </c>
      <c r="J388" s="17">
        <f t="shared" si="39"/>
        <v>7.3496598639455799</v>
      </c>
      <c r="K388" s="20">
        <v>44693</v>
      </c>
      <c r="L388" t="s">
        <v>1029</v>
      </c>
      <c r="O388" t="s">
        <v>981</v>
      </c>
      <c r="P388" t="s">
        <v>981</v>
      </c>
      <c r="Q388">
        <v>7.7</v>
      </c>
      <c r="R388">
        <v>7.5</v>
      </c>
      <c r="S388">
        <v>7.4</v>
      </c>
      <c r="T388">
        <v>7.3</v>
      </c>
      <c r="U388" s="17">
        <f t="shared" si="36"/>
        <v>7.598684210526315</v>
      </c>
      <c r="V388" s="17">
        <f t="shared" si="37"/>
        <v>7.3496598639455799</v>
      </c>
      <c r="W388" s="2">
        <v>44837</v>
      </c>
      <c r="X388" t="s">
        <v>1175</v>
      </c>
      <c r="Z388" s="17">
        <f t="shared" si="40"/>
        <v>1.3157894736854914E-3</v>
      </c>
      <c r="AA388" s="17">
        <f t="shared" si="40"/>
        <v>0</v>
      </c>
    </row>
    <row r="389" spans="1:27" x14ac:dyDescent="0.35">
      <c r="A389" s="1">
        <v>25.4</v>
      </c>
      <c r="B389" t="s">
        <v>1113</v>
      </c>
      <c r="C389" t="s">
        <v>1033</v>
      </c>
      <c r="D389" s="3" t="s">
        <v>971</v>
      </c>
      <c r="E389">
        <v>7</v>
      </c>
      <c r="F389">
        <v>7.2</v>
      </c>
      <c r="G389">
        <v>7.2</v>
      </c>
      <c r="H389">
        <v>7</v>
      </c>
      <c r="I389" s="17">
        <f t="shared" si="38"/>
        <v>7.098591549295775</v>
      </c>
      <c r="J389" s="17">
        <f t="shared" si="39"/>
        <v>7.098591549295775</v>
      </c>
      <c r="K389" s="20">
        <v>44693</v>
      </c>
      <c r="L389" t="s">
        <v>1029</v>
      </c>
      <c r="O389" t="s">
        <v>981</v>
      </c>
      <c r="P389" t="s">
        <v>981</v>
      </c>
      <c r="Q389">
        <v>6.7</v>
      </c>
      <c r="R389">
        <v>6.5</v>
      </c>
      <c r="S389">
        <v>7</v>
      </c>
      <c r="T389">
        <v>6.6</v>
      </c>
      <c r="U389" s="17">
        <f t="shared" si="36"/>
        <v>6.5984848484848486</v>
      </c>
      <c r="V389" s="17">
        <f t="shared" si="37"/>
        <v>6.7941176470588234</v>
      </c>
      <c r="W389" s="2">
        <v>44837</v>
      </c>
      <c r="X389" t="s">
        <v>1175</v>
      </c>
      <c r="Y389" t="s">
        <v>1174</v>
      </c>
      <c r="Z389" s="17">
        <f t="shared" si="40"/>
        <v>0.50010670081092634</v>
      </c>
      <c r="AA389" s="17">
        <f t="shared" si="40"/>
        <v>0.30447390223695159</v>
      </c>
    </row>
    <row r="390" spans="1:27" x14ac:dyDescent="0.35">
      <c r="A390" s="1">
        <v>25.5</v>
      </c>
      <c r="B390" t="s">
        <v>1113</v>
      </c>
      <c r="C390" t="s">
        <v>1035</v>
      </c>
      <c r="D390" s="3" t="s">
        <v>971</v>
      </c>
      <c r="E390">
        <v>6.4</v>
      </c>
      <c r="F390">
        <v>6.3</v>
      </c>
      <c r="G390">
        <v>6.1</v>
      </c>
      <c r="H390">
        <v>5.9</v>
      </c>
      <c r="I390" s="17">
        <f t="shared" si="38"/>
        <v>6.3496062992125983</v>
      </c>
      <c r="J390" s="17">
        <f t="shared" si="39"/>
        <v>5.9983333333333331</v>
      </c>
      <c r="K390" s="20">
        <v>44693</v>
      </c>
      <c r="L390" t="s">
        <v>1029</v>
      </c>
      <c r="M390" t="s">
        <v>1060</v>
      </c>
      <c r="O390" t="s">
        <v>464</v>
      </c>
      <c r="P390" t="s">
        <v>464</v>
      </c>
      <c r="Q390">
        <v>6.2</v>
      </c>
      <c r="R390">
        <v>6.1</v>
      </c>
      <c r="S390">
        <v>5.8</v>
      </c>
      <c r="T390">
        <v>5.6</v>
      </c>
      <c r="U390" s="17">
        <f t="shared" si="36"/>
        <v>6.1495934959349583</v>
      </c>
      <c r="V390" s="17">
        <f t="shared" si="37"/>
        <v>5.6982456140350868</v>
      </c>
      <c r="W390" s="2">
        <v>44837</v>
      </c>
      <c r="X390" t="s">
        <v>1175</v>
      </c>
      <c r="Y390" t="s">
        <v>1174</v>
      </c>
      <c r="Z390" s="17">
        <f t="shared" si="40"/>
        <v>0.20001280327764004</v>
      </c>
      <c r="AA390" s="17">
        <f t="shared" si="40"/>
        <v>0.30008771929824629</v>
      </c>
    </row>
    <row r="391" spans="1:27" x14ac:dyDescent="0.35">
      <c r="A391" s="1">
        <v>25.6</v>
      </c>
      <c r="B391" t="s">
        <v>1113</v>
      </c>
      <c r="C391" t="s">
        <v>1036</v>
      </c>
      <c r="D391" s="3" t="s">
        <v>971</v>
      </c>
      <c r="E391">
        <v>7.5</v>
      </c>
      <c r="F391">
        <v>7.5</v>
      </c>
      <c r="G391">
        <v>6.9</v>
      </c>
      <c r="H391">
        <v>6.7</v>
      </c>
      <c r="I391" s="17">
        <f t="shared" si="38"/>
        <v>7.5</v>
      </c>
      <c r="J391" s="17">
        <f t="shared" si="39"/>
        <v>6.798529411764707</v>
      </c>
      <c r="K391" s="20">
        <v>44693</v>
      </c>
      <c r="L391" t="s">
        <v>1029</v>
      </c>
      <c r="O391" t="s">
        <v>981</v>
      </c>
      <c r="P391" t="s">
        <v>486</v>
      </c>
      <c r="Q391">
        <v>6.7</v>
      </c>
      <c r="R391">
        <v>6.5</v>
      </c>
      <c r="S391">
        <v>6.2</v>
      </c>
      <c r="T391">
        <v>6.1</v>
      </c>
      <c r="U391" s="17">
        <f t="shared" si="36"/>
        <v>6.5984848484848486</v>
      </c>
      <c r="V391" s="17">
        <f t="shared" si="37"/>
        <v>6.1495934959349583</v>
      </c>
      <c r="W391" s="2">
        <v>44837</v>
      </c>
      <c r="X391" t="s">
        <v>1175</v>
      </c>
      <c r="Z391" s="17">
        <f t="shared" si="40"/>
        <v>0.90151515151515138</v>
      </c>
      <c r="AA391" s="17">
        <f t="shared" si="40"/>
        <v>0.64893591582974874</v>
      </c>
    </row>
    <row r="392" spans="1:27" x14ac:dyDescent="0.35">
      <c r="A392" s="1">
        <v>25.7</v>
      </c>
      <c r="B392" t="s">
        <v>1113</v>
      </c>
      <c r="C392" t="s">
        <v>1037</v>
      </c>
      <c r="D392" s="3" t="s">
        <v>971</v>
      </c>
      <c r="E392">
        <v>7.5</v>
      </c>
      <c r="F392">
        <v>7.5</v>
      </c>
      <c r="G392">
        <v>7</v>
      </c>
      <c r="H392">
        <v>7.1</v>
      </c>
      <c r="I392" s="17">
        <f t="shared" si="38"/>
        <v>7.5</v>
      </c>
      <c r="J392" s="17">
        <f t="shared" si="39"/>
        <v>7.0496453900709231</v>
      </c>
      <c r="K392" s="20">
        <v>44693</v>
      </c>
      <c r="L392" t="s">
        <v>1029</v>
      </c>
      <c r="M392" t="s">
        <v>1060</v>
      </c>
      <c r="O392" t="s">
        <v>981</v>
      </c>
      <c r="P392" t="s">
        <v>486</v>
      </c>
      <c r="Q392">
        <v>7.3</v>
      </c>
      <c r="R392">
        <v>7.5</v>
      </c>
      <c r="S392">
        <v>6.9</v>
      </c>
      <c r="T392">
        <v>6.9</v>
      </c>
      <c r="U392" s="17">
        <f t="shared" si="36"/>
        <v>7.39864864864865</v>
      </c>
      <c r="V392" s="17">
        <f t="shared" si="37"/>
        <v>6.8999999999999995</v>
      </c>
      <c r="W392" s="2">
        <v>44837</v>
      </c>
      <c r="X392" t="s">
        <v>1175</v>
      </c>
      <c r="Z392" s="17">
        <f t="shared" si="40"/>
        <v>0.10135135135134998</v>
      </c>
      <c r="AA392" s="17">
        <f t="shared" si="40"/>
        <v>0.14964539007092359</v>
      </c>
    </row>
    <row r="393" spans="1:27" x14ac:dyDescent="0.35">
      <c r="A393" s="1">
        <v>25.8</v>
      </c>
      <c r="B393" t="s">
        <v>1113</v>
      </c>
      <c r="C393" t="s">
        <v>1038</v>
      </c>
      <c r="D393" s="3" t="s">
        <v>971</v>
      </c>
      <c r="E393">
        <v>5.7</v>
      </c>
      <c r="F393">
        <v>5.7</v>
      </c>
      <c r="G393">
        <v>5.5</v>
      </c>
      <c r="H393">
        <v>5.2</v>
      </c>
      <c r="I393" s="17">
        <f t="shared" si="38"/>
        <v>5.7</v>
      </c>
      <c r="J393" s="17">
        <f t="shared" si="39"/>
        <v>5.3457943925233646</v>
      </c>
      <c r="K393" s="20">
        <v>44693</v>
      </c>
      <c r="L393" t="s">
        <v>1029</v>
      </c>
      <c r="O393" t="s">
        <v>981</v>
      </c>
      <c r="P393" t="s">
        <v>981</v>
      </c>
      <c r="Q393">
        <v>5.5</v>
      </c>
      <c r="R393">
        <v>5.2</v>
      </c>
      <c r="S393">
        <v>5.0999999999999996</v>
      </c>
      <c r="T393">
        <v>5.0999999999999996</v>
      </c>
      <c r="U393" s="17">
        <f t="shared" si="36"/>
        <v>5.3457943925233646</v>
      </c>
      <c r="V393" s="17">
        <f t="shared" si="37"/>
        <v>5.0999999999999996</v>
      </c>
      <c r="W393" s="2">
        <v>44837</v>
      </c>
      <c r="X393" t="s">
        <v>1175</v>
      </c>
      <c r="Z393" s="17">
        <f t="shared" si="40"/>
        <v>0.35420560747663554</v>
      </c>
      <c r="AA393" s="17">
        <f t="shared" si="40"/>
        <v>0.24579439252336499</v>
      </c>
    </row>
    <row r="394" spans="1:27" x14ac:dyDescent="0.35">
      <c r="A394" s="1">
        <v>25.9</v>
      </c>
      <c r="B394" t="s">
        <v>1113</v>
      </c>
      <c r="C394" t="s">
        <v>1039</v>
      </c>
      <c r="D394" s="3" t="s">
        <v>971</v>
      </c>
      <c r="E394">
        <v>7.5</v>
      </c>
      <c r="F394">
        <v>7.8</v>
      </c>
      <c r="G394">
        <v>7.7</v>
      </c>
      <c r="H394">
        <v>7.7</v>
      </c>
      <c r="I394" s="17">
        <f t="shared" si="38"/>
        <v>7.6470588235294112</v>
      </c>
      <c r="J394" s="17">
        <f t="shared" si="39"/>
        <v>7.7000000000000011</v>
      </c>
      <c r="K394" s="20">
        <v>44693</v>
      </c>
      <c r="L394" t="s">
        <v>1029</v>
      </c>
      <c r="O394" t="s">
        <v>981</v>
      </c>
      <c r="P394" t="s">
        <v>486</v>
      </c>
      <c r="Q394">
        <v>7.6</v>
      </c>
      <c r="R394">
        <v>7.3</v>
      </c>
      <c r="S394">
        <v>6.6</v>
      </c>
      <c r="T394">
        <v>6.6</v>
      </c>
      <c r="U394" s="17">
        <f t="shared" si="36"/>
        <v>7.4469798657718131</v>
      </c>
      <c r="V394" s="17">
        <f t="shared" si="37"/>
        <v>6.6</v>
      </c>
      <c r="W394" s="2">
        <v>44837</v>
      </c>
      <c r="X394" t="s">
        <v>1175</v>
      </c>
      <c r="Z394" s="17">
        <f t="shared" si="40"/>
        <v>0.2000789577575981</v>
      </c>
      <c r="AA394" s="17">
        <f t="shared" si="40"/>
        <v>1.1000000000000014</v>
      </c>
    </row>
    <row r="395" spans="1:27" x14ac:dyDescent="0.35">
      <c r="A395" s="1" t="s">
        <v>982</v>
      </c>
      <c r="B395" t="s">
        <v>1113</v>
      </c>
      <c r="C395" t="s">
        <v>1040</v>
      </c>
      <c r="D395" s="3" t="s">
        <v>971</v>
      </c>
      <c r="E395">
        <v>5.2</v>
      </c>
      <c r="F395">
        <v>5.2</v>
      </c>
      <c r="G395">
        <v>4.8</v>
      </c>
      <c r="H395">
        <v>4.5999999999999996</v>
      </c>
      <c r="I395" s="17">
        <f t="shared" si="38"/>
        <v>5.2</v>
      </c>
      <c r="J395" s="17">
        <f t="shared" si="39"/>
        <v>4.6978723404255316</v>
      </c>
      <c r="K395" s="20">
        <v>44693</v>
      </c>
      <c r="L395" t="s">
        <v>1029</v>
      </c>
      <c r="O395" t="s">
        <v>981</v>
      </c>
      <c r="P395" t="s">
        <v>981</v>
      </c>
      <c r="Q395">
        <v>5</v>
      </c>
      <c r="R395">
        <v>4.9000000000000004</v>
      </c>
      <c r="S395">
        <v>4.8</v>
      </c>
      <c r="T395">
        <v>4.5999999999999996</v>
      </c>
      <c r="U395" s="17">
        <f t="shared" si="36"/>
        <v>4.9494949494949498</v>
      </c>
      <c r="V395" s="17">
        <f t="shared" si="37"/>
        <v>4.6978723404255316</v>
      </c>
      <c r="W395" s="2">
        <v>44837</v>
      </c>
      <c r="X395" t="s">
        <v>1175</v>
      </c>
      <c r="Y395" t="s">
        <v>1174</v>
      </c>
      <c r="Z395" s="17">
        <f t="shared" si="40"/>
        <v>0.25050505050505034</v>
      </c>
      <c r="AA395" s="17">
        <f t="shared" si="40"/>
        <v>0</v>
      </c>
    </row>
    <row r="396" spans="1:27" x14ac:dyDescent="0.35">
      <c r="A396" s="1">
        <v>25.11</v>
      </c>
      <c r="B396" t="s">
        <v>1113</v>
      </c>
      <c r="C396" t="s">
        <v>1041</v>
      </c>
      <c r="D396" s="3" t="s">
        <v>971</v>
      </c>
      <c r="E396">
        <v>6.4</v>
      </c>
      <c r="F396">
        <v>6.3</v>
      </c>
      <c r="G396">
        <v>6.9</v>
      </c>
      <c r="H396">
        <v>6.9</v>
      </c>
      <c r="I396" s="17">
        <f t="shared" si="38"/>
        <v>6.3496062992125983</v>
      </c>
      <c r="J396" s="17">
        <f t="shared" si="39"/>
        <v>6.8999999999999995</v>
      </c>
      <c r="K396" s="20">
        <v>44693</v>
      </c>
      <c r="L396" t="s">
        <v>1029</v>
      </c>
      <c r="O396" t="s">
        <v>981</v>
      </c>
      <c r="P396" t="s">
        <v>981</v>
      </c>
      <c r="Q396">
        <v>6.4</v>
      </c>
      <c r="R396">
        <v>6.3</v>
      </c>
      <c r="S396">
        <v>6.7</v>
      </c>
      <c r="T396">
        <v>6.7</v>
      </c>
      <c r="U396" s="17">
        <f t="shared" si="36"/>
        <v>6.3496062992125983</v>
      </c>
      <c r="V396" s="17">
        <f t="shared" si="37"/>
        <v>6.7</v>
      </c>
      <c r="W396" s="2">
        <v>44837</v>
      </c>
      <c r="X396" t="s">
        <v>1175</v>
      </c>
      <c r="Y396" t="s">
        <v>1174</v>
      </c>
      <c r="Z396" s="17">
        <f t="shared" si="40"/>
        <v>0</v>
      </c>
      <c r="AA396" s="17">
        <f t="shared" si="40"/>
        <v>0.19999999999999929</v>
      </c>
    </row>
    <row r="397" spans="1:27" x14ac:dyDescent="0.35">
      <c r="A397" s="1">
        <v>25.12</v>
      </c>
      <c r="B397" t="s">
        <v>1113</v>
      </c>
      <c r="C397" t="s">
        <v>1043</v>
      </c>
      <c r="D397" s="3" t="s">
        <v>971</v>
      </c>
      <c r="E397">
        <v>5.9</v>
      </c>
      <c r="F397">
        <v>5.8</v>
      </c>
      <c r="G397">
        <v>5.0999999999999996</v>
      </c>
      <c r="H397">
        <v>4.8</v>
      </c>
      <c r="I397" s="17">
        <f t="shared" si="38"/>
        <v>5.8495726495726492</v>
      </c>
      <c r="J397" s="17">
        <f t="shared" si="39"/>
        <v>4.9454545454545453</v>
      </c>
      <c r="K397" s="20">
        <v>44693</v>
      </c>
      <c r="L397" t="s">
        <v>1029</v>
      </c>
      <c r="O397" t="s">
        <v>446</v>
      </c>
      <c r="P397" t="s">
        <v>981</v>
      </c>
      <c r="Q397">
        <v>5.5</v>
      </c>
      <c r="R397">
        <v>5.7</v>
      </c>
      <c r="S397">
        <v>4.9000000000000004</v>
      </c>
      <c r="T397">
        <v>4.8</v>
      </c>
      <c r="U397" s="17">
        <f t="shared" si="36"/>
        <v>5.5982142857142856</v>
      </c>
      <c r="V397" s="17">
        <f t="shared" si="37"/>
        <v>4.8494845360824748</v>
      </c>
      <c r="W397" s="2">
        <v>44837</v>
      </c>
      <c r="X397" t="s">
        <v>1175</v>
      </c>
      <c r="Y397" t="s">
        <v>1174</v>
      </c>
      <c r="Z397" s="17">
        <f t="shared" si="40"/>
        <v>0.25135836385836363</v>
      </c>
      <c r="AA397" s="17">
        <f t="shared" si="40"/>
        <v>9.5970009372070564E-2</v>
      </c>
    </row>
    <row r="398" spans="1:27" x14ac:dyDescent="0.35">
      <c r="A398" s="1">
        <v>25.13</v>
      </c>
      <c r="B398" t="s">
        <v>1113</v>
      </c>
      <c r="C398" t="s">
        <v>1045</v>
      </c>
      <c r="D398" s="3" t="s">
        <v>971</v>
      </c>
      <c r="E398">
        <v>5.8</v>
      </c>
      <c r="F398">
        <v>6</v>
      </c>
      <c r="G398">
        <v>5.2</v>
      </c>
      <c r="H398">
        <v>5.0999999999999996</v>
      </c>
      <c r="I398" s="17">
        <f t="shared" si="38"/>
        <v>5.898305084745763</v>
      </c>
      <c r="J398" s="17">
        <f t="shared" si="39"/>
        <v>5.1495145631067958</v>
      </c>
      <c r="K398" s="20">
        <v>44693</v>
      </c>
      <c r="L398" t="s">
        <v>1029</v>
      </c>
      <c r="O398" t="s">
        <v>981</v>
      </c>
      <c r="P398" t="s">
        <v>981</v>
      </c>
      <c r="U398" s="17" t="str">
        <f t="shared" si="36"/>
        <v/>
      </c>
      <c r="V398" s="17" t="str">
        <f t="shared" si="37"/>
        <v/>
      </c>
      <c r="W398" s="2">
        <v>44837</v>
      </c>
      <c r="X398" t="s">
        <v>1175</v>
      </c>
      <c r="Y398" t="s">
        <v>1234</v>
      </c>
      <c r="Z398" s="17" t="str">
        <f t="shared" si="40"/>
        <v/>
      </c>
      <c r="AA398" s="17" t="str">
        <f t="shared" si="40"/>
        <v/>
      </c>
    </row>
    <row r="399" spans="1:27" x14ac:dyDescent="0.35">
      <c r="A399" s="1">
        <v>25.14</v>
      </c>
      <c r="B399" t="s">
        <v>1113</v>
      </c>
      <c r="C399" t="s">
        <v>1046</v>
      </c>
      <c r="D399" s="3" t="s">
        <v>971</v>
      </c>
      <c r="E399">
        <v>5.9</v>
      </c>
      <c r="F399">
        <v>6.1</v>
      </c>
      <c r="G399">
        <v>6.3</v>
      </c>
      <c r="H399">
        <v>6.4</v>
      </c>
      <c r="I399" s="17">
        <f t="shared" si="38"/>
        <v>5.9983333333333331</v>
      </c>
      <c r="J399" s="17">
        <f t="shared" si="39"/>
        <v>6.3496062992125983</v>
      </c>
      <c r="K399" s="20">
        <v>44693</v>
      </c>
      <c r="L399" t="s">
        <v>1029</v>
      </c>
      <c r="O399" t="s">
        <v>981</v>
      </c>
      <c r="P399" t="s">
        <v>486</v>
      </c>
      <c r="Q399">
        <v>6.2</v>
      </c>
      <c r="R399">
        <v>6.1</v>
      </c>
      <c r="S399">
        <v>5.9</v>
      </c>
      <c r="T399">
        <v>6</v>
      </c>
      <c r="U399" s="17">
        <f t="shared" si="36"/>
        <v>6.1495934959349583</v>
      </c>
      <c r="V399" s="17">
        <f t="shared" si="37"/>
        <v>5.9495798319327742</v>
      </c>
      <c r="W399" s="2">
        <v>44837</v>
      </c>
      <c r="X399" t="s">
        <v>1175</v>
      </c>
      <c r="Z399" s="17">
        <f t="shared" si="40"/>
        <v>-0.15126016260162523</v>
      </c>
      <c r="AA399" s="17">
        <f t="shared" si="40"/>
        <v>0.40002646727982416</v>
      </c>
    </row>
    <row r="400" spans="1:27" x14ac:dyDescent="0.35">
      <c r="A400" s="1">
        <v>25.15</v>
      </c>
      <c r="B400" t="s">
        <v>1113</v>
      </c>
      <c r="C400" t="s">
        <v>1047</v>
      </c>
      <c r="D400" s="3" t="s">
        <v>971</v>
      </c>
      <c r="E400">
        <v>7.4</v>
      </c>
      <c r="F400">
        <v>7.3</v>
      </c>
      <c r="G400">
        <v>7.4</v>
      </c>
      <c r="H400">
        <v>7.3</v>
      </c>
      <c r="I400" s="17">
        <f t="shared" si="38"/>
        <v>7.3496598639455799</v>
      </c>
      <c r="J400" s="17">
        <f t="shared" si="39"/>
        <v>7.3496598639455799</v>
      </c>
      <c r="K400" s="20">
        <v>44693</v>
      </c>
      <c r="L400" t="s">
        <v>1029</v>
      </c>
      <c r="M400" t="s">
        <v>653</v>
      </c>
      <c r="O400" t="s">
        <v>981</v>
      </c>
      <c r="P400" t="s">
        <v>981</v>
      </c>
      <c r="Q400">
        <v>7.2</v>
      </c>
      <c r="R400">
        <v>7.2</v>
      </c>
      <c r="S400">
        <v>7.2</v>
      </c>
      <c r="T400">
        <v>7.1</v>
      </c>
      <c r="U400" s="17">
        <f t="shared" si="36"/>
        <v>7.1999999999999993</v>
      </c>
      <c r="V400" s="17">
        <f t="shared" si="37"/>
        <v>7.1496503496503498</v>
      </c>
      <c r="W400" s="2">
        <v>44837</v>
      </c>
      <c r="X400" t="s">
        <v>1175</v>
      </c>
      <c r="Y400" t="s">
        <v>1174</v>
      </c>
      <c r="Z400" s="17">
        <f t="shared" si="40"/>
        <v>0.14965986394558062</v>
      </c>
      <c r="AA400" s="17">
        <f t="shared" si="40"/>
        <v>0.20000951429523006</v>
      </c>
    </row>
    <row r="401" spans="1:27" x14ac:dyDescent="0.35">
      <c r="A401" s="1">
        <v>25.16</v>
      </c>
      <c r="B401" t="s">
        <v>1113</v>
      </c>
      <c r="C401" t="s">
        <v>1048</v>
      </c>
      <c r="D401" s="3" t="s">
        <v>971</v>
      </c>
      <c r="E401">
        <v>6.9</v>
      </c>
      <c r="F401">
        <v>6.9</v>
      </c>
      <c r="G401">
        <v>6.2</v>
      </c>
      <c r="H401">
        <v>6</v>
      </c>
      <c r="I401" s="17">
        <f t="shared" si="38"/>
        <v>6.8999999999999995</v>
      </c>
      <c r="J401" s="17">
        <f t="shared" si="39"/>
        <v>6.0983606557377055</v>
      </c>
      <c r="K401" s="20">
        <v>44693</v>
      </c>
      <c r="L401" t="s">
        <v>1029</v>
      </c>
      <c r="O401" t="s">
        <v>486</v>
      </c>
      <c r="P401" t="s">
        <v>981</v>
      </c>
      <c r="Q401">
        <v>7</v>
      </c>
      <c r="R401">
        <v>6.9</v>
      </c>
      <c r="S401">
        <v>5.9</v>
      </c>
      <c r="T401">
        <v>6.1</v>
      </c>
      <c r="U401" s="17">
        <f t="shared" si="36"/>
        <v>6.9496402877697836</v>
      </c>
      <c r="V401" s="17">
        <f t="shared" si="37"/>
        <v>5.9983333333333331</v>
      </c>
      <c r="W401" s="2">
        <v>44837</v>
      </c>
      <c r="X401" t="s">
        <v>1175</v>
      </c>
      <c r="Z401" s="17">
        <f t="shared" si="40"/>
        <v>-4.964028776978413E-2</v>
      </c>
      <c r="AA401" s="17">
        <f t="shared" si="40"/>
        <v>0.1000273224043724</v>
      </c>
    </row>
    <row r="402" spans="1:27" x14ac:dyDescent="0.35">
      <c r="A402" s="1">
        <v>26.1</v>
      </c>
      <c r="B402" t="s">
        <v>1114</v>
      </c>
      <c r="C402" t="s">
        <v>1028</v>
      </c>
      <c r="D402" s="3" t="s">
        <v>971</v>
      </c>
      <c r="E402">
        <v>9.1999999999999993</v>
      </c>
      <c r="F402">
        <v>9.3000000000000007</v>
      </c>
      <c r="G402">
        <v>9.1999999999999993</v>
      </c>
      <c r="H402">
        <v>9.1999999999999993</v>
      </c>
      <c r="I402" s="17">
        <f t="shared" si="38"/>
        <v>9.2497297297297294</v>
      </c>
      <c r="J402" s="17">
        <f t="shared" si="39"/>
        <v>9.1999999999999993</v>
      </c>
      <c r="K402" s="20">
        <v>44693</v>
      </c>
      <c r="L402" t="s">
        <v>1029</v>
      </c>
      <c r="O402" t="s">
        <v>486</v>
      </c>
      <c r="P402" t="s">
        <v>981</v>
      </c>
      <c r="Q402">
        <v>9</v>
      </c>
      <c r="R402">
        <v>9.1</v>
      </c>
      <c r="S402">
        <v>8.9</v>
      </c>
      <c r="T402">
        <v>8.6999999999999993</v>
      </c>
      <c r="U402" s="17">
        <f t="shared" si="36"/>
        <v>9.0497237569060776</v>
      </c>
      <c r="V402" s="17">
        <f t="shared" si="37"/>
        <v>8.7988636363636363</v>
      </c>
      <c r="W402" s="2">
        <v>44837</v>
      </c>
      <c r="X402" t="s">
        <v>1192</v>
      </c>
      <c r="Z402" s="17">
        <f t="shared" si="40"/>
        <v>0.20000597282365185</v>
      </c>
      <c r="AA402" s="17">
        <f t="shared" si="40"/>
        <v>0.40113636363636296</v>
      </c>
    </row>
    <row r="403" spans="1:27" x14ac:dyDescent="0.35">
      <c r="A403" s="1">
        <v>26.2</v>
      </c>
      <c r="B403" t="s">
        <v>1114</v>
      </c>
      <c r="C403" t="s">
        <v>1030</v>
      </c>
      <c r="D403" s="3" t="s">
        <v>971</v>
      </c>
      <c r="E403">
        <v>8</v>
      </c>
      <c r="F403">
        <v>7.9</v>
      </c>
      <c r="G403">
        <v>8.1999999999999993</v>
      </c>
      <c r="H403">
        <v>8.1999999999999993</v>
      </c>
      <c r="I403" s="17">
        <f t="shared" si="38"/>
        <v>7.949685534591195</v>
      </c>
      <c r="J403" s="17">
        <f t="shared" si="39"/>
        <v>8.1999999999999993</v>
      </c>
      <c r="K403" s="20">
        <v>44693</v>
      </c>
      <c r="L403" t="s">
        <v>1029</v>
      </c>
      <c r="O403" t="s">
        <v>486</v>
      </c>
      <c r="P403" t="s">
        <v>981</v>
      </c>
      <c r="Q403" t="s">
        <v>84</v>
      </c>
      <c r="R403" t="s">
        <v>84</v>
      </c>
      <c r="S403">
        <v>8</v>
      </c>
      <c r="T403">
        <v>8</v>
      </c>
      <c r="U403" s="17" t="str">
        <f t="shared" si="36"/>
        <v/>
      </c>
      <c r="V403" s="17">
        <f t="shared" si="37"/>
        <v>8</v>
      </c>
      <c r="W403" s="2">
        <v>44837</v>
      </c>
      <c r="X403" t="s">
        <v>1192</v>
      </c>
      <c r="Y403" t="s">
        <v>1235</v>
      </c>
      <c r="Z403" s="17" t="str">
        <f t="shared" si="40"/>
        <v/>
      </c>
      <c r="AA403" s="17">
        <f t="shared" si="40"/>
        <v>0.19999999999999929</v>
      </c>
    </row>
    <row r="404" spans="1:27" x14ac:dyDescent="0.35">
      <c r="A404" s="1">
        <v>26.3</v>
      </c>
      <c r="B404" t="s">
        <v>1114</v>
      </c>
      <c r="C404" t="s">
        <v>1032</v>
      </c>
      <c r="D404" s="3" t="s">
        <v>971</v>
      </c>
      <c r="E404">
        <v>7.2</v>
      </c>
      <c r="F404">
        <v>7</v>
      </c>
      <c r="G404">
        <v>6.8</v>
      </c>
      <c r="H404">
        <v>6.6</v>
      </c>
      <c r="I404" s="17">
        <f t="shared" si="38"/>
        <v>7.098591549295775</v>
      </c>
      <c r="J404" s="17">
        <f t="shared" si="39"/>
        <v>6.6985074626865666</v>
      </c>
      <c r="K404" s="20">
        <v>44693</v>
      </c>
      <c r="L404" t="s">
        <v>1029</v>
      </c>
      <c r="O404" t="s">
        <v>981</v>
      </c>
      <c r="P404" t="s">
        <v>486</v>
      </c>
      <c r="Q404">
        <v>6.5</v>
      </c>
      <c r="R404">
        <v>6.6</v>
      </c>
      <c r="S404" s="26">
        <v>6.5</v>
      </c>
      <c r="T404" s="26">
        <v>6.4</v>
      </c>
      <c r="U404" s="17">
        <f t="shared" ref="U404:U467" si="41">IFERROR(HARMEAN(Q404,R404),"")</f>
        <v>6.5496183206106871</v>
      </c>
      <c r="V404" s="17">
        <f t="shared" ref="V404:V467" si="42">IFERROR(HARMEAN(S404,T404),"")</f>
        <v>6.4496124031007751</v>
      </c>
      <c r="W404" s="2">
        <v>44837</v>
      </c>
      <c r="X404" t="s">
        <v>1192</v>
      </c>
      <c r="Y404" t="s">
        <v>1227</v>
      </c>
      <c r="Z404" s="17">
        <f t="shared" si="40"/>
        <v>0.54897322868508791</v>
      </c>
      <c r="AA404" s="17">
        <f t="shared" si="40"/>
        <v>0.2488950595857915</v>
      </c>
    </row>
    <row r="405" spans="1:27" x14ac:dyDescent="0.35">
      <c r="A405" s="1">
        <v>26.4</v>
      </c>
      <c r="B405" t="s">
        <v>1114</v>
      </c>
      <c r="C405" t="s">
        <v>1033</v>
      </c>
      <c r="D405" s="3" t="s">
        <v>971</v>
      </c>
      <c r="E405">
        <v>6.2</v>
      </c>
      <c r="F405">
        <v>6.5</v>
      </c>
      <c r="G405">
        <v>7.1</v>
      </c>
      <c r="H405">
        <v>6.8</v>
      </c>
      <c r="I405" s="17">
        <f t="shared" si="38"/>
        <v>6.3464566929133861</v>
      </c>
      <c r="J405" s="17">
        <f t="shared" si="39"/>
        <v>6.9467625899280572</v>
      </c>
      <c r="K405" s="20">
        <v>44693</v>
      </c>
      <c r="L405" t="s">
        <v>1029</v>
      </c>
      <c r="O405" t="s">
        <v>464</v>
      </c>
      <c r="P405" t="s">
        <v>464</v>
      </c>
      <c r="Q405">
        <v>5.5</v>
      </c>
      <c r="R405">
        <v>5.5</v>
      </c>
      <c r="S405">
        <v>5.5</v>
      </c>
      <c r="T405">
        <v>5.6</v>
      </c>
      <c r="U405" s="17">
        <f t="shared" si="41"/>
        <v>5.5</v>
      </c>
      <c r="V405" s="17">
        <f t="shared" si="42"/>
        <v>5.5495495495495497</v>
      </c>
      <c r="W405" s="2">
        <v>44837</v>
      </c>
      <c r="X405" t="s">
        <v>1192</v>
      </c>
      <c r="Z405" s="17">
        <f t="shared" si="40"/>
        <v>0.8464566929133861</v>
      </c>
      <c r="AA405" s="17">
        <f t="shared" si="40"/>
        <v>1.3972130403785075</v>
      </c>
    </row>
    <row r="406" spans="1:27" x14ac:dyDescent="0.35">
      <c r="A406" s="1">
        <v>26.5</v>
      </c>
      <c r="B406" t="s">
        <v>1114</v>
      </c>
      <c r="C406" t="s">
        <v>1035</v>
      </c>
      <c r="D406" s="3" t="s">
        <v>971</v>
      </c>
      <c r="E406">
        <v>6.8</v>
      </c>
      <c r="F406">
        <v>7</v>
      </c>
      <c r="G406">
        <v>7.2</v>
      </c>
      <c r="H406">
        <v>7</v>
      </c>
      <c r="I406" s="17">
        <f t="shared" si="38"/>
        <v>6.8985507246376816</v>
      </c>
      <c r="J406" s="17">
        <f t="shared" si="39"/>
        <v>7.098591549295775</v>
      </c>
      <c r="K406" s="20">
        <v>44693</v>
      </c>
      <c r="L406" t="s">
        <v>1029</v>
      </c>
      <c r="O406" t="s">
        <v>446</v>
      </c>
      <c r="P406" t="s">
        <v>446</v>
      </c>
      <c r="Q406">
        <v>7</v>
      </c>
      <c r="R406">
        <v>7</v>
      </c>
      <c r="S406">
        <v>7</v>
      </c>
      <c r="T406">
        <v>7.3</v>
      </c>
      <c r="U406" s="17">
        <f t="shared" si="41"/>
        <v>7</v>
      </c>
      <c r="V406" s="17">
        <f t="shared" si="42"/>
        <v>7.1468531468531475</v>
      </c>
      <c r="W406" s="2">
        <v>44837</v>
      </c>
      <c r="X406" t="s">
        <v>1192</v>
      </c>
      <c r="Z406" s="17">
        <f t="shared" si="40"/>
        <v>-0.1014492753623184</v>
      </c>
      <c r="AA406" s="17">
        <f t="shared" si="40"/>
        <v>-4.8261597557372582E-2</v>
      </c>
    </row>
    <row r="407" spans="1:27" x14ac:dyDescent="0.35">
      <c r="A407" s="1">
        <v>26.6</v>
      </c>
      <c r="B407" t="s">
        <v>1114</v>
      </c>
      <c r="C407" t="s">
        <v>1036</v>
      </c>
      <c r="D407" s="3" t="s">
        <v>971</v>
      </c>
      <c r="E407">
        <v>9.1</v>
      </c>
      <c r="F407">
        <v>8.6</v>
      </c>
      <c r="G407">
        <v>8.4</v>
      </c>
      <c r="H407">
        <v>8.5</v>
      </c>
      <c r="I407" s="17">
        <f t="shared" si="38"/>
        <v>8.8429378531073457</v>
      </c>
      <c r="J407" s="17">
        <f t="shared" si="39"/>
        <v>8.449704142011834</v>
      </c>
      <c r="K407" s="20">
        <v>44693</v>
      </c>
      <c r="L407" t="s">
        <v>1029</v>
      </c>
      <c r="M407" t="s">
        <v>1115</v>
      </c>
      <c r="O407" t="s">
        <v>981</v>
      </c>
      <c r="P407" t="s">
        <v>981</v>
      </c>
      <c r="Q407">
        <v>8</v>
      </c>
      <c r="R407">
        <v>8.1999999999999993</v>
      </c>
      <c r="S407">
        <v>7.5</v>
      </c>
      <c r="T407">
        <v>7.5</v>
      </c>
      <c r="U407" s="17">
        <f t="shared" si="41"/>
        <v>8.0987654320987659</v>
      </c>
      <c r="V407" s="17">
        <f t="shared" si="42"/>
        <v>7.5</v>
      </c>
      <c r="W407" s="2">
        <v>44837</v>
      </c>
      <c r="X407" t="s">
        <v>1192</v>
      </c>
      <c r="Z407" s="17">
        <f t="shared" si="40"/>
        <v>0.74417242100857983</v>
      </c>
      <c r="AA407" s="17">
        <f t="shared" si="40"/>
        <v>0.94970414201183395</v>
      </c>
    </row>
    <row r="408" spans="1:27" x14ac:dyDescent="0.35">
      <c r="A408" s="1">
        <v>26.7</v>
      </c>
      <c r="B408" t="s">
        <v>1114</v>
      </c>
      <c r="C408" t="s">
        <v>1037</v>
      </c>
      <c r="D408" s="3" t="s">
        <v>971</v>
      </c>
      <c r="E408">
        <v>5.7</v>
      </c>
      <c r="F408">
        <v>5.6</v>
      </c>
      <c r="G408">
        <v>5.3</v>
      </c>
      <c r="H408">
        <v>5.3</v>
      </c>
      <c r="I408" s="17">
        <f t="shared" si="38"/>
        <v>5.6495575221238932</v>
      </c>
      <c r="J408" s="17">
        <f t="shared" si="39"/>
        <v>5.3</v>
      </c>
      <c r="K408" s="20">
        <v>44693</v>
      </c>
      <c r="L408" t="s">
        <v>1029</v>
      </c>
      <c r="O408" t="s">
        <v>981</v>
      </c>
      <c r="P408" t="s">
        <v>981</v>
      </c>
      <c r="Q408">
        <v>5</v>
      </c>
      <c r="R408">
        <v>5</v>
      </c>
      <c r="S408">
        <v>5.4</v>
      </c>
      <c r="T408">
        <v>5.5</v>
      </c>
      <c r="U408" s="17">
        <f t="shared" si="41"/>
        <v>5</v>
      </c>
      <c r="V408" s="17">
        <f t="shared" si="42"/>
        <v>5.4495412844036695</v>
      </c>
      <c r="W408" s="2">
        <v>44837</v>
      </c>
      <c r="X408" t="s">
        <v>1192</v>
      </c>
      <c r="Z408" s="17">
        <f t="shared" si="40"/>
        <v>0.64955752212389317</v>
      </c>
      <c r="AA408" s="17">
        <f t="shared" si="40"/>
        <v>-0.14954128440366965</v>
      </c>
    </row>
    <row r="409" spans="1:27" x14ac:dyDescent="0.35">
      <c r="A409" s="1">
        <v>26.8</v>
      </c>
      <c r="B409" t="s">
        <v>1114</v>
      </c>
      <c r="C409" t="s">
        <v>1038</v>
      </c>
      <c r="D409" s="3" t="s">
        <v>971</v>
      </c>
      <c r="E409">
        <v>8.8000000000000007</v>
      </c>
      <c r="F409">
        <v>9</v>
      </c>
      <c r="G409">
        <v>9.1</v>
      </c>
      <c r="H409">
        <v>9.1</v>
      </c>
      <c r="I409" s="17">
        <f t="shared" si="38"/>
        <v>8.8988764044943824</v>
      </c>
      <c r="J409" s="17">
        <f t="shared" si="39"/>
        <v>9.1</v>
      </c>
      <c r="K409" s="20">
        <v>44693</v>
      </c>
      <c r="L409" t="s">
        <v>1029</v>
      </c>
      <c r="O409" t="s">
        <v>464</v>
      </c>
      <c r="P409" t="s">
        <v>464</v>
      </c>
      <c r="Q409">
        <v>8.6</v>
      </c>
      <c r="R409">
        <v>8.5</v>
      </c>
      <c r="S409">
        <v>8.6</v>
      </c>
      <c r="T409">
        <v>8.6999999999999993</v>
      </c>
      <c r="U409" s="17">
        <f t="shared" si="41"/>
        <v>8.5497076023391809</v>
      </c>
      <c r="V409" s="17">
        <f t="shared" si="42"/>
        <v>8.6497109826589593</v>
      </c>
      <c r="W409" s="2">
        <v>44837</v>
      </c>
      <c r="X409" t="s">
        <v>1192</v>
      </c>
      <c r="Z409" s="17">
        <f t="shared" si="40"/>
        <v>0.34916880215520152</v>
      </c>
      <c r="AA409" s="17">
        <f t="shared" si="40"/>
        <v>0.45028901734104032</v>
      </c>
    </row>
    <row r="410" spans="1:27" x14ac:dyDescent="0.35">
      <c r="A410" s="1">
        <v>26.9</v>
      </c>
      <c r="B410" t="s">
        <v>1114</v>
      </c>
      <c r="C410" t="s">
        <v>1039</v>
      </c>
      <c r="D410" s="3" t="s">
        <v>971</v>
      </c>
      <c r="E410">
        <v>6.7</v>
      </c>
      <c r="F410">
        <v>7</v>
      </c>
      <c r="G410">
        <v>6.5</v>
      </c>
      <c r="H410">
        <v>6.4</v>
      </c>
      <c r="I410" s="17">
        <f t="shared" si="38"/>
        <v>6.8467153284671536</v>
      </c>
      <c r="J410" s="17">
        <f t="shared" si="39"/>
        <v>6.4496124031007751</v>
      </c>
      <c r="K410" s="20">
        <v>44693</v>
      </c>
      <c r="L410" t="s">
        <v>1029</v>
      </c>
      <c r="O410" t="s">
        <v>446</v>
      </c>
      <c r="P410" t="s">
        <v>981</v>
      </c>
      <c r="Q410">
        <v>7</v>
      </c>
      <c r="R410">
        <v>6.9</v>
      </c>
      <c r="S410">
        <v>6.6</v>
      </c>
      <c r="T410">
        <v>6.9</v>
      </c>
      <c r="U410" s="17">
        <f t="shared" si="41"/>
        <v>6.9496402877697836</v>
      </c>
      <c r="V410" s="17">
        <f t="shared" si="42"/>
        <v>6.7466666666666661</v>
      </c>
      <c r="W410" s="2">
        <v>44837</v>
      </c>
      <c r="X410" t="s">
        <v>1192</v>
      </c>
      <c r="Z410" s="17">
        <f t="shared" si="40"/>
        <v>-0.10292495930263001</v>
      </c>
      <c r="AA410" s="17">
        <f t="shared" si="40"/>
        <v>-0.29705426356589104</v>
      </c>
    </row>
    <row r="411" spans="1:27" x14ac:dyDescent="0.35">
      <c r="A411" s="1" t="s">
        <v>985</v>
      </c>
      <c r="B411" t="s">
        <v>1114</v>
      </c>
      <c r="C411" t="s">
        <v>1040</v>
      </c>
      <c r="D411" s="3" t="s">
        <v>971</v>
      </c>
      <c r="E411">
        <v>9.1</v>
      </c>
      <c r="F411">
        <v>9.1999999999999993</v>
      </c>
      <c r="G411">
        <v>9.3000000000000007</v>
      </c>
      <c r="H411">
        <v>9.4</v>
      </c>
      <c r="I411" s="17">
        <f t="shared" si="38"/>
        <v>9.1497267759562835</v>
      </c>
      <c r="J411" s="17">
        <f t="shared" si="39"/>
        <v>9.3497326203208555</v>
      </c>
      <c r="K411" s="20">
        <v>44693</v>
      </c>
      <c r="L411" t="s">
        <v>1029</v>
      </c>
      <c r="O411" t="s">
        <v>981</v>
      </c>
      <c r="P411" t="s">
        <v>981</v>
      </c>
      <c r="Q411">
        <v>9</v>
      </c>
      <c r="R411">
        <v>9.1999999999999993</v>
      </c>
      <c r="S411">
        <v>9.1999999999999993</v>
      </c>
      <c r="T411">
        <v>9.3000000000000007</v>
      </c>
      <c r="U411" s="17">
        <f t="shared" si="41"/>
        <v>9.0989010989010985</v>
      </c>
      <c r="V411" s="17">
        <f t="shared" si="42"/>
        <v>9.2497297297297294</v>
      </c>
      <c r="W411" s="2">
        <v>44837</v>
      </c>
      <c r="X411" t="s">
        <v>1192</v>
      </c>
      <c r="Z411" s="17">
        <f t="shared" si="40"/>
        <v>5.0825677055184926E-2</v>
      </c>
      <c r="AA411" s="17">
        <f t="shared" si="40"/>
        <v>0.1000028905911261</v>
      </c>
    </row>
    <row r="412" spans="1:27" x14ac:dyDescent="0.35">
      <c r="A412" s="1">
        <v>26.11</v>
      </c>
      <c r="B412" t="s">
        <v>1114</v>
      </c>
      <c r="C412" t="s">
        <v>1041</v>
      </c>
      <c r="D412" s="3" t="s">
        <v>971</v>
      </c>
      <c r="E412">
        <v>9</v>
      </c>
      <c r="F412">
        <v>8.6999999999999993</v>
      </c>
      <c r="G412">
        <v>8.6999999999999993</v>
      </c>
      <c r="H412">
        <v>8.6</v>
      </c>
      <c r="I412" s="17">
        <f t="shared" si="38"/>
        <v>8.8474576271186436</v>
      </c>
      <c r="J412" s="17">
        <f t="shared" si="39"/>
        <v>8.6497109826589593</v>
      </c>
      <c r="K412" s="20">
        <v>44693</v>
      </c>
      <c r="L412" t="s">
        <v>1029</v>
      </c>
      <c r="M412" t="s">
        <v>1116</v>
      </c>
      <c r="O412" t="s">
        <v>981</v>
      </c>
      <c r="P412" t="s">
        <v>464</v>
      </c>
      <c r="Q412">
        <v>8.5</v>
      </c>
      <c r="R412">
        <v>8.5</v>
      </c>
      <c r="S412">
        <v>8.4</v>
      </c>
      <c r="T412">
        <v>8.5</v>
      </c>
      <c r="U412" s="17">
        <f t="shared" si="41"/>
        <v>8.5</v>
      </c>
      <c r="V412" s="17">
        <f t="shared" si="42"/>
        <v>8.449704142011834</v>
      </c>
      <c r="W412" s="2">
        <v>44837</v>
      </c>
      <c r="X412" t="s">
        <v>1192</v>
      </c>
      <c r="Z412" s="17">
        <f t="shared" si="40"/>
        <v>0.34745762711864359</v>
      </c>
      <c r="AA412" s="17">
        <f t="shared" si="40"/>
        <v>0.20000684064712537</v>
      </c>
    </row>
    <row r="413" spans="1:27" x14ac:dyDescent="0.35">
      <c r="A413" s="1">
        <v>26.12</v>
      </c>
      <c r="B413" t="s">
        <v>1114</v>
      </c>
      <c r="C413" t="s">
        <v>1043</v>
      </c>
      <c r="D413" s="3" t="s">
        <v>971</v>
      </c>
      <c r="E413">
        <v>6.3</v>
      </c>
      <c r="F413">
        <v>6.4</v>
      </c>
      <c r="G413">
        <v>7.3</v>
      </c>
      <c r="H413">
        <v>7.6</v>
      </c>
      <c r="I413" s="17">
        <f t="shared" si="38"/>
        <v>6.3496062992125983</v>
      </c>
      <c r="J413" s="17">
        <f t="shared" si="39"/>
        <v>7.4469798657718131</v>
      </c>
      <c r="K413" s="20">
        <v>44693</v>
      </c>
      <c r="L413" t="s">
        <v>1029</v>
      </c>
      <c r="M413" t="s">
        <v>1061</v>
      </c>
      <c r="O413" t="s">
        <v>464</v>
      </c>
      <c r="P413" t="s">
        <v>464</v>
      </c>
      <c r="Q413">
        <v>6.6</v>
      </c>
      <c r="R413">
        <v>6.5</v>
      </c>
      <c r="S413">
        <v>7</v>
      </c>
      <c r="T413">
        <v>7.5</v>
      </c>
      <c r="U413" s="17">
        <f t="shared" si="41"/>
        <v>6.5496183206106871</v>
      </c>
      <c r="V413" s="17">
        <f t="shared" si="42"/>
        <v>7.2413793103448274</v>
      </c>
      <c r="W413" s="2">
        <v>44837</v>
      </c>
      <c r="X413" t="s">
        <v>1192</v>
      </c>
      <c r="Y413" t="s">
        <v>1236</v>
      </c>
      <c r="Z413" s="17">
        <f t="shared" si="40"/>
        <v>-0.20001202139808871</v>
      </c>
      <c r="AA413" s="17">
        <f t="shared" si="40"/>
        <v>0.20560055542698574</v>
      </c>
    </row>
    <row r="414" spans="1:27" x14ac:dyDescent="0.35">
      <c r="A414" s="1">
        <v>26.13</v>
      </c>
      <c r="B414" t="s">
        <v>1114</v>
      </c>
      <c r="C414" t="s">
        <v>1045</v>
      </c>
      <c r="D414" s="3" t="s">
        <v>971</v>
      </c>
      <c r="E414">
        <v>7.5</v>
      </c>
      <c r="F414">
        <v>7.4</v>
      </c>
      <c r="G414">
        <v>7.2</v>
      </c>
      <c r="H414">
        <v>7</v>
      </c>
      <c r="I414" s="17">
        <f t="shared" si="38"/>
        <v>7.4496644295302019</v>
      </c>
      <c r="J414" s="17">
        <f t="shared" si="39"/>
        <v>7.098591549295775</v>
      </c>
      <c r="K414" s="20">
        <v>44693</v>
      </c>
      <c r="L414" t="s">
        <v>1029</v>
      </c>
      <c r="O414" t="s">
        <v>446</v>
      </c>
      <c r="P414" t="s">
        <v>446</v>
      </c>
      <c r="Q414">
        <v>7.4</v>
      </c>
      <c r="R414">
        <v>7.1</v>
      </c>
      <c r="S414">
        <v>7.8</v>
      </c>
      <c r="T414">
        <v>7.6</v>
      </c>
      <c r="U414" s="17">
        <f t="shared" si="41"/>
        <v>7.2468965517241379</v>
      </c>
      <c r="V414" s="17">
        <f t="shared" si="42"/>
        <v>7.6987012987012982</v>
      </c>
      <c r="W414" s="2">
        <v>44837</v>
      </c>
      <c r="X414" t="s">
        <v>1192</v>
      </c>
      <c r="Z414" s="17">
        <f t="shared" si="40"/>
        <v>0.20276787780606398</v>
      </c>
      <c r="AA414" s="17">
        <f t="shared" si="40"/>
        <v>-0.6001097494055232</v>
      </c>
    </row>
    <row r="415" spans="1:27" x14ac:dyDescent="0.35">
      <c r="A415" s="1">
        <v>26.14</v>
      </c>
      <c r="B415" t="s">
        <v>1114</v>
      </c>
      <c r="C415" t="s">
        <v>1046</v>
      </c>
      <c r="D415" s="3" t="s">
        <v>971</v>
      </c>
      <c r="E415">
        <v>6.8</v>
      </c>
      <c r="F415">
        <v>6.5</v>
      </c>
      <c r="G415">
        <v>6.7</v>
      </c>
      <c r="H415">
        <v>6.4</v>
      </c>
      <c r="I415" s="17">
        <f t="shared" si="38"/>
        <v>6.6466165413533824</v>
      </c>
      <c r="J415" s="17">
        <f t="shared" si="39"/>
        <v>6.5465648854961831</v>
      </c>
      <c r="K415" s="20">
        <v>44693</v>
      </c>
      <c r="L415" t="s">
        <v>1029</v>
      </c>
      <c r="O415" t="s">
        <v>446</v>
      </c>
      <c r="P415" t="s">
        <v>446</v>
      </c>
      <c r="Q415">
        <v>6</v>
      </c>
      <c r="R415">
        <v>5.9</v>
      </c>
      <c r="S415">
        <v>6.5</v>
      </c>
      <c r="T415">
        <v>6.4</v>
      </c>
      <c r="U415" s="17">
        <f t="shared" si="41"/>
        <v>5.9495798319327742</v>
      </c>
      <c r="V415" s="17">
        <f t="shared" si="42"/>
        <v>6.4496124031007751</v>
      </c>
      <c r="W415" s="2">
        <v>44837</v>
      </c>
      <c r="X415" t="s">
        <v>1192</v>
      </c>
      <c r="Z415" s="17">
        <f t="shared" si="40"/>
        <v>0.69703670942060825</v>
      </c>
      <c r="AA415" s="17">
        <f t="shared" si="40"/>
        <v>9.6952482395407991E-2</v>
      </c>
    </row>
    <row r="416" spans="1:27" x14ac:dyDescent="0.35">
      <c r="A416" s="1">
        <v>26.15</v>
      </c>
      <c r="B416" t="s">
        <v>1114</v>
      </c>
      <c r="C416" t="s">
        <v>1047</v>
      </c>
      <c r="D416" s="3" t="s">
        <v>971</v>
      </c>
      <c r="E416">
        <v>5.5</v>
      </c>
      <c r="F416">
        <v>5.4</v>
      </c>
      <c r="G416">
        <v>5.6</v>
      </c>
      <c r="H416">
        <v>5.3</v>
      </c>
      <c r="I416" s="17">
        <f t="shared" si="38"/>
        <v>5.4495412844036695</v>
      </c>
      <c r="J416" s="17">
        <f t="shared" si="39"/>
        <v>5.4458715596330274</v>
      </c>
      <c r="K416" s="20">
        <v>44693</v>
      </c>
      <c r="L416" t="s">
        <v>1029</v>
      </c>
      <c r="M416" t="s">
        <v>1057</v>
      </c>
      <c r="O416" t="s">
        <v>464</v>
      </c>
      <c r="P416" t="s">
        <v>464</v>
      </c>
      <c r="Q416">
        <v>5.6</v>
      </c>
      <c r="R416">
        <v>5.4</v>
      </c>
      <c r="S416">
        <v>5.7</v>
      </c>
      <c r="T416">
        <v>6</v>
      </c>
      <c r="U416" s="17">
        <f t="shared" si="41"/>
        <v>5.4981818181818189</v>
      </c>
      <c r="V416" s="17">
        <f t="shared" si="42"/>
        <v>5.8461538461538467</v>
      </c>
      <c r="W416" s="2">
        <v>44837</v>
      </c>
      <c r="X416" t="s">
        <v>1192</v>
      </c>
      <c r="Y416" t="s">
        <v>1237</v>
      </c>
      <c r="Z416" s="17">
        <f t="shared" si="40"/>
        <v>-4.8640533778149475E-2</v>
      </c>
      <c r="AA416" s="17">
        <f t="shared" si="40"/>
        <v>-0.40028228652081932</v>
      </c>
    </row>
    <row r="417" spans="1:27" x14ac:dyDescent="0.35">
      <c r="A417" s="1">
        <v>26.16</v>
      </c>
      <c r="B417" t="s">
        <v>1114</v>
      </c>
      <c r="C417" t="s">
        <v>1048</v>
      </c>
      <c r="D417" s="3" t="s">
        <v>971</v>
      </c>
      <c r="E417">
        <v>5.5</v>
      </c>
      <c r="F417">
        <v>5.8</v>
      </c>
      <c r="G417">
        <v>5.2</v>
      </c>
      <c r="H417">
        <v>5</v>
      </c>
      <c r="I417" s="17">
        <f t="shared" si="38"/>
        <v>5.6460176991150437</v>
      </c>
      <c r="J417" s="17">
        <f t="shared" si="39"/>
        <v>5.0980392156862742</v>
      </c>
      <c r="K417" s="20">
        <v>44693</v>
      </c>
      <c r="L417" t="s">
        <v>1029</v>
      </c>
      <c r="O417" t="s">
        <v>464</v>
      </c>
      <c r="P417" t="s">
        <v>464</v>
      </c>
      <c r="Q417">
        <v>5.6</v>
      </c>
      <c r="R417">
        <v>5.6</v>
      </c>
      <c r="S417">
        <v>5.4</v>
      </c>
      <c r="T417">
        <v>5.6</v>
      </c>
      <c r="U417" s="17">
        <f t="shared" si="41"/>
        <v>5.6</v>
      </c>
      <c r="V417" s="17">
        <f t="shared" si="42"/>
        <v>5.4981818181818189</v>
      </c>
      <c r="W417" s="2">
        <v>44837</v>
      </c>
      <c r="X417" t="s">
        <v>1192</v>
      </c>
      <c r="Z417" s="17">
        <f t="shared" si="40"/>
        <v>4.6017699115044053E-2</v>
      </c>
      <c r="AA417" s="17">
        <f t="shared" si="40"/>
        <v>-0.40014260249554479</v>
      </c>
    </row>
    <row r="418" spans="1:27" x14ac:dyDescent="0.35">
      <c r="A418" s="1">
        <v>27.1</v>
      </c>
      <c r="B418" t="s">
        <v>1117</v>
      </c>
      <c r="C418" t="s">
        <v>1028</v>
      </c>
      <c r="D418" s="3" t="s">
        <v>923</v>
      </c>
      <c r="E418">
        <v>10.1</v>
      </c>
      <c r="F418">
        <v>10.199999999999999</v>
      </c>
      <c r="G418">
        <v>8.6999999999999993</v>
      </c>
      <c r="H418">
        <v>9</v>
      </c>
      <c r="I418" s="17">
        <f t="shared" si="38"/>
        <v>10.14975369458128</v>
      </c>
      <c r="J418" s="17">
        <f t="shared" si="39"/>
        <v>8.8474576271186436</v>
      </c>
      <c r="K418" s="20">
        <v>44693</v>
      </c>
      <c r="L418" t="s">
        <v>1029</v>
      </c>
      <c r="M418" t="s">
        <v>1118</v>
      </c>
      <c r="O418" t="s">
        <v>443</v>
      </c>
      <c r="P418" t="s">
        <v>443</v>
      </c>
      <c r="Q418">
        <v>9.6999999999999993</v>
      </c>
      <c r="R418">
        <v>9.6999999999999993</v>
      </c>
      <c r="S418">
        <v>9.1999999999999993</v>
      </c>
      <c r="T418">
        <v>9.1</v>
      </c>
      <c r="U418" s="17">
        <f t="shared" si="41"/>
        <v>9.6999999999999993</v>
      </c>
      <c r="V418" s="17">
        <f t="shared" si="42"/>
        <v>9.1497267759562835</v>
      </c>
      <c r="W418" s="2">
        <v>44837</v>
      </c>
      <c r="X418" t="s">
        <v>1201</v>
      </c>
      <c r="Y418" t="s">
        <v>1238</v>
      </c>
      <c r="Z418" s="17">
        <f t="shared" si="40"/>
        <v>0.44975369458128078</v>
      </c>
      <c r="AA418" s="17">
        <f t="shared" si="40"/>
        <v>-0.30226914883763989</v>
      </c>
    </row>
    <row r="419" spans="1:27" x14ac:dyDescent="0.35">
      <c r="A419" s="1">
        <v>27.2</v>
      </c>
      <c r="B419" t="s">
        <v>1117</v>
      </c>
      <c r="C419" t="s">
        <v>1030</v>
      </c>
      <c r="D419" s="3" t="s">
        <v>923</v>
      </c>
      <c r="E419">
        <v>6.5</v>
      </c>
      <c r="F419">
        <v>6.5</v>
      </c>
      <c r="G419">
        <v>6.7</v>
      </c>
      <c r="H419">
        <v>6.6</v>
      </c>
      <c r="I419" s="17">
        <f t="shared" si="38"/>
        <v>6.5</v>
      </c>
      <c r="J419" s="17">
        <f t="shared" si="39"/>
        <v>6.6496240601503764</v>
      </c>
      <c r="K419" s="20">
        <v>44693</v>
      </c>
      <c r="L419" t="s">
        <v>1029</v>
      </c>
      <c r="M419" t="s">
        <v>1119</v>
      </c>
      <c r="O419" t="s">
        <v>443</v>
      </c>
      <c r="P419" t="s">
        <v>443</v>
      </c>
      <c r="Q419">
        <v>7.2</v>
      </c>
      <c r="R419">
        <v>6.9</v>
      </c>
      <c r="S419">
        <v>6.7</v>
      </c>
      <c r="T419">
        <v>6.8</v>
      </c>
      <c r="U419" s="17">
        <f t="shared" si="41"/>
        <v>7.0468085106382965</v>
      </c>
      <c r="V419" s="17">
        <f t="shared" si="42"/>
        <v>6.749629629629629</v>
      </c>
      <c r="W419" s="2">
        <v>44837</v>
      </c>
      <c r="X419" t="s">
        <v>1201</v>
      </c>
      <c r="Z419" s="17">
        <f t="shared" si="40"/>
        <v>-0.5468085106382965</v>
      </c>
      <c r="AA419" s="17">
        <f t="shared" si="40"/>
        <v>-0.10000556947925254</v>
      </c>
    </row>
    <row r="420" spans="1:27" x14ac:dyDescent="0.35">
      <c r="A420" s="1">
        <v>27.3</v>
      </c>
      <c r="B420" t="s">
        <v>1117</v>
      </c>
      <c r="C420" t="s">
        <v>1032</v>
      </c>
      <c r="D420" s="3" t="s">
        <v>923</v>
      </c>
      <c r="E420">
        <v>7.6</v>
      </c>
      <c r="F420">
        <v>7.8</v>
      </c>
      <c r="G420">
        <v>7.8</v>
      </c>
      <c r="H420">
        <v>7.8</v>
      </c>
      <c r="I420" s="17">
        <f t="shared" si="38"/>
        <v>7.6987012987012982</v>
      </c>
      <c r="J420" s="17">
        <f t="shared" si="39"/>
        <v>7.7999999999999989</v>
      </c>
      <c r="K420" s="20">
        <v>44693</v>
      </c>
      <c r="L420" t="s">
        <v>1029</v>
      </c>
      <c r="M420" t="s">
        <v>1120</v>
      </c>
      <c r="O420" t="s">
        <v>443</v>
      </c>
      <c r="P420" t="s">
        <v>443</v>
      </c>
      <c r="Q420">
        <v>7.4</v>
      </c>
      <c r="R420">
        <v>7.8</v>
      </c>
      <c r="S420">
        <v>8</v>
      </c>
      <c r="T420">
        <v>7.9</v>
      </c>
      <c r="U420" s="17">
        <f t="shared" si="41"/>
        <v>7.594736842105263</v>
      </c>
      <c r="V420" s="17">
        <f t="shared" si="42"/>
        <v>7.949685534591195</v>
      </c>
      <c r="W420" s="2">
        <v>44837</v>
      </c>
      <c r="X420" t="s">
        <v>1201</v>
      </c>
      <c r="Z420" s="17">
        <f t="shared" si="40"/>
        <v>0.10396445659603515</v>
      </c>
      <c r="AA420" s="17">
        <f t="shared" si="40"/>
        <v>-0.14968553459119605</v>
      </c>
    </row>
    <row r="421" spans="1:27" x14ac:dyDescent="0.35">
      <c r="A421" s="1">
        <v>27.4</v>
      </c>
      <c r="B421" t="s">
        <v>1117</v>
      </c>
      <c r="C421" t="s">
        <v>1033</v>
      </c>
      <c r="D421" s="3" t="s">
        <v>923</v>
      </c>
      <c r="E421">
        <v>5.9</v>
      </c>
      <c r="F421">
        <v>6.2</v>
      </c>
      <c r="G421">
        <v>5.7</v>
      </c>
      <c r="H421">
        <v>5.8</v>
      </c>
      <c r="I421" s="17">
        <f t="shared" si="38"/>
        <v>6.0462809917355376</v>
      </c>
      <c r="J421" s="17">
        <f t="shared" si="39"/>
        <v>5.7495652173913046</v>
      </c>
      <c r="K421" s="20">
        <v>44693</v>
      </c>
      <c r="L421" t="s">
        <v>1029</v>
      </c>
      <c r="O421" t="s">
        <v>929</v>
      </c>
      <c r="P421" t="s">
        <v>924</v>
      </c>
      <c r="Q421">
        <v>4.3</v>
      </c>
      <c r="R421">
        <v>4.5</v>
      </c>
      <c r="S421">
        <v>4.9000000000000004</v>
      </c>
      <c r="T421">
        <v>4.8</v>
      </c>
      <c r="U421" s="17">
        <f t="shared" si="41"/>
        <v>4.3977272727272734</v>
      </c>
      <c r="V421" s="17">
        <f t="shared" si="42"/>
        <v>4.8494845360824748</v>
      </c>
      <c r="W421" s="2">
        <v>44837</v>
      </c>
      <c r="X421" t="s">
        <v>1201</v>
      </c>
      <c r="Y421" t="s">
        <v>1239</v>
      </c>
      <c r="Z421" s="17">
        <f t="shared" si="40"/>
        <v>1.6485537190082642</v>
      </c>
      <c r="AA421" s="17">
        <f t="shared" si="40"/>
        <v>0.90008068130882979</v>
      </c>
    </row>
    <row r="422" spans="1:27" x14ac:dyDescent="0.35">
      <c r="A422" s="1">
        <v>27.5</v>
      </c>
      <c r="B422" t="s">
        <v>1117</v>
      </c>
      <c r="C422" t="s">
        <v>1035</v>
      </c>
      <c r="D422" s="3" t="s">
        <v>923</v>
      </c>
      <c r="E422">
        <v>10</v>
      </c>
      <c r="F422">
        <v>10.1</v>
      </c>
      <c r="G422">
        <v>9</v>
      </c>
      <c r="H422">
        <v>9</v>
      </c>
      <c r="I422" s="17">
        <f t="shared" si="38"/>
        <v>10.049751243781094</v>
      </c>
      <c r="J422" s="17">
        <f t="shared" si="39"/>
        <v>9</v>
      </c>
      <c r="K422" s="20">
        <v>44693</v>
      </c>
      <c r="L422" t="s">
        <v>1029</v>
      </c>
      <c r="O422" t="s">
        <v>443</v>
      </c>
      <c r="P422" t="s">
        <v>443</v>
      </c>
      <c r="Q422">
        <v>7.8</v>
      </c>
      <c r="R422">
        <v>7.4</v>
      </c>
      <c r="S422">
        <v>7.5</v>
      </c>
      <c r="T422">
        <v>7.7</v>
      </c>
      <c r="U422" s="17">
        <f t="shared" si="41"/>
        <v>7.594736842105263</v>
      </c>
      <c r="V422" s="17">
        <f t="shared" si="42"/>
        <v>7.598684210526315</v>
      </c>
      <c r="W422" s="2">
        <v>44837</v>
      </c>
      <c r="X422" t="s">
        <v>1201</v>
      </c>
      <c r="Z422" s="17">
        <f t="shared" si="40"/>
        <v>2.4550144016758306</v>
      </c>
      <c r="AA422" s="17">
        <f t="shared" si="40"/>
        <v>1.401315789473685</v>
      </c>
    </row>
    <row r="423" spans="1:27" x14ac:dyDescent="0.35">
      <c r="A423" s="1">
        <v>27.6</v>
      </c>
      <c r="B423" t="s">
        <v>1117</v>
      </c>
      <c r="C423" t="s">
        <v>1036</v>
      </c>
      <c r="D423" s="3" t="s">
        <v>923</v>
      </c>
      <c r="E423">
        <v>7.1</v>
      </c>
      <c r="F423">
        <v>7.4</v>
      </c>
      <c r="G423">
        <v>7</v>
      </c>
      <c r="H423">
        <v>7</v>
      </c>
      <c r="I423" s="17">
        <f t="shared" si="38"/>
        <v>7.2468965517241379</v>
      </c>
      <c r="J423" s="17">
        <f t="shared" si="39"/>
        <v>7</v>
      </c>
      <c r="K423" s="20">
        <v>44693</v>
      </c>
      <c r="L423" t="s">
        <v>1029</v>
      </c>
      <c r="M423" t="s">
        <v>1081</v>
      </c>
      <c r="O423" t="s">
        <v>454</v>
      </c>
      <c r="P423" t="s">
        <v>454</v>
      </c>
      <c r="Q423">
        <v>6.4</v>
      </c>
      <c r="R423">
        <v>6.2</v>
      </c>
      <c r="S423">
        <v>6.5</v>
      </c>
      <c r="T423">
        <v>6.5</v>
      </c>
      <c r="U423" s="17">
        <f t="shared" si="41"/>
        <v>6.2984126984126991</v>
      </c>
      <c r="V423" s="17">
        <f t="shared" si="42"/>
        <v>6.5</v>
      </c>
      <c r="W423" s="2">
        <v>44837</v>
      </c>
      <c r="X423" t="s">
        <v>1201</v>
      </c>
      <c r="Z423" s="17">
        <f t="shared" si="40"/>
        <v>0.94848385331143881</v>
      </c>
      <c r="AA423" s="17">
        <f t="shared" si="40"/>
        <v>0.5</v>
      </c>
    </row>
    <row r="424" spans="1:27" x14ac:dyDescent="0.35">
      <c r="A424" s="1">
        <v>27.7</v>
      </c>
      <c r="B424" t="s">
        <v>1117</v>
      </c>
      <c r="C424" t="s">
        <v>1037</v>
      </c>
      <c r="D424" s="3" t="s">
        <v>923</v>
      </c>
      <c r="E424">
        <v>8.3000000000000007</v>
      </c>
      <c r="F424">
        <v>8.4</v>
      </c>
      <c r="G424">
        <v>8</v>
      </c>
      <c r="H424">
        <v>7.9</v>
      </c>
      <c r="I424" s="17">
        <f t="shared" si="38"/>
        <v>8.3497005988023965</v>
      </c>
      <c r="J424" s="17">
        <f t="shared" si="39"/>
        <v>7.949685534591195</v>
      </c>
      <c r="K424" s="20">
        <v>44693</v>
      </c>
      <c r="L424" t="s">
        <v>1029</v>
      </c>
      <c r="M424" t="s">
        <v>1121</v>
      </c>
      <c r="O424" t="s">
        <v>454</v>
      </c>
      <c r="P424" t="s">
        <v>454</v>
      </c>
      <c r="Q424">
        <v>7.1</v>
      </c>
      <c r="R424">
        <v>6.8</v>
      </c>
      <c r="S424">
        <v>7.2</v>
      </c>
      <c r="T424">
        <v>7.5</v>
      </c>
      <c r="U424" s="17">
        <f t="shared" si="41"/>
        <v>6.9467625899280572</v>
      </c>
      <c r="V424" s="17">
        <f t="shared" si="42"/>
        <v>7.3469387755102034</v>
      </c>
      <c r="W424" s="2">
        <v>44837</v>
      </c>
      <c r="X424" t="s">
        <v>1201</v>
      </c>
      <c r="Y424" t="s">
        <v>1240</v>
      </c>
      <c r="Z424" s="17">
        <f t="shared" si="40"/>
        <v>1.4029380088743393</v>
      </c>
      <c r="AA424" s="17">
        <f t="shared" si="40"/>
        <v>0.60274675908099162</v>
      </c>
    </row>
    <row r="425" spans="1:27" x14ac:dyDescent="0.35">
      <c r="A425" s="1">
        <v>27.8</v>
      </c>
      <c r="B425" t="s">
        <v>1117</v>
      </c>
      <c r="C425" t="s">
        <v>1038</v>
      </c>
      <c r="D425" s="3" t="s">
        <v>923</v>
      </c>
      <c r="E425">
        <v>8.4</v>
      </c>
      <c r="F425">
        <v>8.3000000000000007</v>
      </c>
      <c r="G425">
        <v>8.3000000000000007</v>
      </c>
      <c r="H425">
        <v>8.4</v>
      </c>
      <c r="I425" s="17">
        <f t="shared" si="38"/>
        <v>8.3497005988023965</v>
      </c>
      <c r="J425" s="17">
        <f t="shared" si="39"/>
        <v>8.3497005988023965</v>
      </c>
      <c r="K425" s="20">
        <v>44693</v>
      </c>
      <c r="L425" t="s">
        <v>1029</v>
      </c>
      <c r="O425" t="s">
        <v>446</v>
      </c>
      <c r="P425" t="s">
        <v>464</v>
      </c>
      <c r="Q425">
        <v>7.6</v>
      </c>
      <c r="R425">
        <v>7.4</v>
      </c>
      <c r="S425">
        <v>7.6</v>
      </c>
      <c r="T425">
        <v>7.6</v>
      </c>
      <c r="U425" s="17">
        <f t="shared" si="41"/>
        <v>7.4986666666666677</v>
      </c>
      <c r="V425" s="17">
        <f t="shared" si="42"/>
        <v>7.6000000000000005</v>
      </c>
      <c r="W425" s="2">
        <v>44837</v>
      </c>
      <c r="X425" t="s">
        <v>1201</v>
      </c>
      <c r="Z425" s="17">
        <f t="shared" si="40"/>
        <v>0.85103393213572875</v>
      </c>
      <c r="AA425" s="17">
        <f t="shared" si="40"/>
        <v>0.74970059880239592</v>
      </c>
    </row>
    <row r="426" spans="1:27" x14ac:dyDescent="0.35">
      <c r="A426" s="1">
        <v>27.9</v>
      </c>
      <c r="B426" t="s">
        <v>1117</v>
      </c>
      <c r="C426" t="s">
        <v>1039</v>
      </c>
      <c r="D426" s="3" t="s">
        <v>923</v>
      </c>
      <c r="E426">
        <v>8.6999999999999993</v>
      </c>
      <c r="F426">
        <v>8.9</v>
      </c>
      <c r="G426">
        <v>8.9</v>
      </c>
      <c r="H426">
        <v>8.8000000000000007</v>
      </c>
      <c r="I426" s="17">
        <f t="shared" si="38"/>
        <v>8.7988636363636363</v>
      </c>
      <c r="J426" s="17">
        <f t="shared" si="39"/>
        <v>8.8497175141242934</v>
      </c>
      <c r="K426" s="20">
        <v>44693</v>
      </c>
      <c r="L426" t="s">
        <v>1029</v>
      </c>
      <c r="M426" t="s">
        <v>1122</v>
      </c>
      <c r="O426" t="s">
        <v>454</v>
      </c>
      <c r="P426" t="s">
        <v>454</v>
      </c>
      <c r="Q426">
        <v>5</v>
      </c>
      <c r="R426">
        <v>5</v>
      </c>
      <c r="S426">
        <v>7.3</v>
      </c>
      <c r="T426">
        <v>7</v>
      </c>
      <c r="U426" s="17">
        <f t="shared" si="41"/>
        <v>5</v>
      </c>
      <c r="V426" s="17">
        <f t="shared" si="42"/>
        <v>7.1468531468531475</v>
      </c>
      <c r="W426" s="2">
        <v>44837</v>
      </c>
      <c r="X426" t="s">
        <v>1201</v>
      </c>
      <c r="Y426" t="s">
        <v>1232</v>
      </c>
      <c r="Z426" s="17">
        <f t="shared" si="40"/>
        <v>3.7988636363636363</v>
      </c>
      <c r="AA426" s="17">
        <f t="shared" si="40"/>
        <v>1.7028643672711459</v>
      </c>
    </row>
    <row r="427" spans="1:27" x14ac:dyDescent="0.35">
      <c r="A427" s="1" t="s">
        <v>992</v>
      </c>
      <c r="B427" t="s">
        <v>1117</v>
      </c>
      <c r="C427" t="s">
        <v>1040</v>
      </c>
      <c r="D427" s="3" t="s">
        <v>923</v>
      </c>
      <c r="E427">
        <v>6.8</v>
      </c>
      <c r="F427">
        <v>7</v>
      </c>
      <c r="G427">
        <v>6.8</v>
      </c>
      <c r="H427">
        <v>6.8</v>
      </c>
      <c r="I427" s="17">
        <f t="shared" si="38"/>
        <v>6.8985507246376816</v>
      </c>
      <c r="J427" s="17">
        <f t="shared" si="39"/>
        <v>6.8</v>
      </c>
      <c r="K427" s="20">
        <v>44693</v>
      </c>
      <c r="L427" t="s">
        <v>1029</v>
      </c>
      <c r="O427" t="s">
        <v>454</v>
      </c>
      <c r="P427" t="s">
        <v>454</v>
      </c>
      <c r="Q427">
        <v>4.5</v>
      </c>
      <c r="R427">
        <v>4.5</v>
      </c>
      <c r="S427">
        <v>4</v>
      </c>
      <c r="T427">
        <v>4</v>
      </c>
      <c r="U427" s="17">
        <f t="shared" si="41"/>
        <v>4.5</v>
      </c>
      <c r="V427" s="17">
        <f t="shared" si="42"/>
        <v>4</v>
      </c>
      <c r="W427" s="2">
        <v>44837</v>
      </c>
      <c r="X427" t="s">
        <v>1201</v>
      </c>
      <c r="Z427" s="17">
        <f t="shared" si="40"/>
        <v>2.3985507246376816</v>
      </c>
      <c r="AA427" s="17">
        <f t="shared" si="40"/>
        <v>2.8</v>
      </c>
    </row>
    <row r="428" spans="1:27" x14ac:dyDescent="0.35">
      <c r="A428" s="1">
        <v>27.11</v>
      </c>
      <c r="B428" t="s">
        <v>1117</v>
      </c>
      <c r="C428" t="s">
        <v>1041</v>
      </c>
      <c r="D428" s="3" t="s">
        <v>923</v>
      </c>
      <c r="E428">
        <v>9.8000000000000007</v>
      </c>
      <c r="F428">
        <v>9.6999999999999993</v>
      </c>
      <c r="G428">
        <v>8.8000000000000007</v>
      </c>
      <c r="H428">
        <v>9.1</v>
      </c>
      <c r="I428" s="17">
        <f t="shared" si="38"/>
        <v>9.7497435897435896</v>
      </c>
      <c r="J428" s="17">
        <f t="shared" si="39"/>
        <v>8.947486033519553</v>
      </c>
      <c r="K428" s="20">
        <v>44693</v>
      </c>
      <c r="L428" t="s">
        <v>1029</v>
      </c>
      <c r="O428" t="s">
        <v>454</v>
      </c>
      <c r="P428" t="s">
        <v>443</v>
      </c>
      <c r="Q428">
        <v>8</v>
      </c>
      <c r="R428">
        <v>8</v>
      </c>
      <c r="S428">
        <v>7.8</v>
      </c>
      <c r="T428">
        <v>7.4</v>
      </c>
      <c r="U428" s="17">
        <f t="shared" si="41"/>
        <v>8</v>
      </c>
      <c r="V428" s="17">
        <f t="shared" si="42"/>
        <v>7.594736842105263</v>
      </c>
      <c r="W428" s="2">
        <v>44837</v>
      </c>
      <c r="X428" t="s">
        <v>1201</v>
      </c>
      <c r="Z428" s="17">
        <f t="shared" si="40"/>
        <v>1.7497435897435896</v>
      </c>
      <c r="AA428" s="17">
        <f t="shared" si="40"/>
        <v>1.35274919141429</v>
      </c>
    </row>
    <row r="429" spans="1:27" x14ac:dyDescent="0.35">
      <c r="A429" s="1">
        <v>27.12</v>
      </c>
      <c r="B429" t="s">
        <v>1117</v>
      </c>
      <c r="C429" t="s">
        <v>1043</v>
      </c>
      <c r="D429" s="3" t="s">
        <v>923</v>
      </c>
      <c r="E429">
        <v>6.4</v>
      </c>
      <c r="F429">
        <v>6.4</v>
      </c>
      <c r="G429">
        <v>5.6</v>
      </c>
      <c r="H429">
        <v>5.5</v>
      </c>
      <c r="I429" s="17">
        <f t="shared" si="38"/>
        <v>6.4</v>
      </c>
      <c r="J429" s="17">
        <f t="shared" si="39"/>
        <v>5.5495495495495497</v>
      </c>
      <c r="K429" s="20">
        <v>44693</v>
      </c>
      <c r="L429" t="s">
        <v>1029</v>
      </c>
      <c r="O429" t="s">
        <v>464</v>
      </c>
      <c r="P429" t="s">
        <v>464</v>
      </c>
      <c r="Q429">
        <v>5.5</v>
      </c>
      <c r="R429">
        <v>5.5</v>
      </c>
      <c r="S429">
        <v>4</v>
      </c>
      <c r="T429">
        <v>3.8</v>
      </c>
      <c r="U429" s="17">
        <f t="shared" si="41"/>
        <v>5.5</v>
      </c>
      <c r="V429" s="17">
        <f t="shared" si="42"/>
        <v>3.8974358974358978</v>
      </c>
      <c r="W429" s="2">
        <v>44837</v>
      </c>
      <c r="X429" t="s">
        <v>1201</v>
      </c>
      <c r="Z429" s="17">
        <f t="shared" si="40"/>
        <v>0.90000000000000036</v>
      </c>
      <c r="AA429" s="17">
        <f t="shared" si="40"/>
        <v>1.6521136521136519</v>
      </c>
    </row>
    <row r="430" spans="1:27" x14ac:dyDescent="0.35">
      <c r="A430" s="1">
        <v>27.13</v>
      </c>
      <c r="B430" t="s">
        <v>1117</v>
      </c>
      <c r="C430" t="s">
        <v>1045</v>
      </c>
      <c r="D430" s="3" t="s">
        <v>923</v>
      </c>
      <c r="E430">
        <v>9.8000000000000007</v>
      </c>
      <c r="F430">
        <v>9.5</v>
      </c>
      <c r="G430">
        <v>9.3000000000000007</v>
      </c>
      <c r="H430">
        <v>9</v>
      </c>
      <c r="I430" s="17">
        <f t="shared" si="38"/>
        <v>9.6476683937823839</v>
      </c>
      <c r="J430" s="17">
        <f t="shared" si="39"/>
        <v>9.1475409836065573</v>
      </c>
      <c r="K430" s="20">
        <v>44693</v>
      </c>
      <c r="L430" t="s">
        <v>1029</v>
      </c>
      <c r="O430" t="s">
        <v>443</v>
      </c>
      <c r="P430" t="s">
        <v>443</v>
      </c>
      <c r="Q430">
        <v>9.1999999999999993</v>
      </c>
      <c r="R430">
        <v>8.9</v>
      </c>
      <c r="S430">
        <v>8.5</v>
      </c>
      <c r="T430">
        <v>8.3000000000000007</v>
      </c>
      <c r="U430" s="17">
        <f t="shared" si="41"/>
        <v>9.0475138121546959</v>
      </c>
      <c r="V430" s="17">
        <f t="shared" si="42"/>
        <v>8.3988095238095255</v>
      </c>
      <c r="W430" s="2">
        <v>44837</v>
      </c>
      <c r="X430" t="s">
        <v>1201</v>
      </c>
      <c r="Z430" s="17">
        <f t="shared" si="40"/>
        <v>0.60015458162768809</v>
      </c>
      <c r="AA430" s="17">
        <f t="shared" si="40"/>
        <v>0.74873145979703182</v>
      </c>
    </row>
    <row r="431" spans="1:27" x14ac:dyDescent="0.35">
      <c r="A431" s="1">
        <v>27.14</v>
      </c>
      <c r="B431" t="s">
        <v>1117</v>
      </c>
      <c r="C431" t="s">
        <v>1046</v>
      </c>
      <c r="D431" s="3" t="s">
        <v>923</v>
      </c>
      <c r="E431">
        <v>9.1999999999999993</v>
      </c>
      <c r="F431">
        <v>9.3000000000000007</v>
      </c>
      <c r="G431">
        <v>10.1</v>
      </c>
      <c r="H431">
        <v>10</v>
      </c>
      <c r="I431" s="17">
        <f t="shared" si="38"/>
        <v>9.2497297297297294</v>
      </c>
      <c r="J431" s="17">
        <f t="shared" si="39"/>
        <v>10.049751243781094</v>
      </c>
      <c r="K431" s="20">
        <v>44693</v>
      </c>
      <c r="L431" t="s">
        <v>1029</v>
      </c>
      <c r="O431" t="s">
        <v>464</v>
      </c>
      <c r="P431" t="s">
        <v>464</v>
      </c>
      <c r="Q431">
        <v>8.6</v>
      </c>
      <c r="R431">
        <v>9</v>
      </c>
      <c r="S431">
        <v>8.6999999999999993</v>
      </c>
      <c r="T431">
        <v>9</v>
      </c>
      <c r="U431" s="17">
        <f t="shared" si="41"/>
        <v>8.7954545454545467</v>
      </c>
      <c r="V431" s="17">
        <f t="shared" si="42"/>
        <v>8.8474576271186436</v>
      </c>
      <c r="W431" s="2">
        <v>44837</v>
      </c>
      <c r="X431" t="s">
        <v>1201</v>
      </c>
      <c r="Z431" s="17">
        <f t="shared" si="40"/>
        <v>0.45427518427518265</v>
      </c>
      <c r="AA431" s="17">
        <f t="shared" si="40"/>
        <v>1.20229361666245</v>
      </c>
    </row>
    <row r="432" spans="1:27" x14ac:dyDescent="0.35">
      <c r="A432" s="1">
        <v>27.15</v>
      </c>
      <c r="B432" t="s">
        <v>1117</v>
      </c>
      <c r="C432" t="s">
        <v>1047</v>
      </c>
      <c r="D432" s="3" t="s">
        <v>923</v>
      </c>
      <c r="E432">
        <v>8.6</v>
      </c>
      <c r="F432">
        <v>8.6999999999999993</v>
      </c>
      <c r="G432">
        <v>9.3000000000000007</v>
      </c>
      <c r="H432">
        <v>9.1</v>
      </c>
      <c r="I432" s="17">
        <f t="shared" si="38"/>
        <v>8.6497109826589593</v>
      </c>
      <c r="J432" s="17">
        <f t="shared" si="39"/>
        <v>9.198913043478262</v>
      </c>
      <c r="K432" s="20">
        <v>44693</v>
      </c>
      <c r="L432" t="s">
        <v>1029</v>
      </c>
      <c r="O432" t="s">
        <v>443</v>
      </c>
      <c r="P432" t="s">
        <v>454</v>
      </c>
      <c r="Q432">
        <v>8.1999999999999993</v>
      </c>
      <c r="R432">
        <v>8.5</v>
      </c>
      <c r="S432">
        <v>7.8</v>
      </c>
      <c r="T432">
        <v>7.7</v>
      </c>
      <c r="U432" s="17">
        <f t="shared" si="41"/>
        <v>8.3473053892215567</v>
      </c>
      <c r="V432" s="17">
        <f t="shared" si="42"/>
        <v>7.7496774193548381</v>
      </c>
      <c r="W432" s="2">
        <v>44837</v>
      </c>
      <c r="X432" t="s">
        <v>1201</v>
      </c>
      <c r="Z432" s="17">
        <f t="shared" si="40"/>
        <v>0.30240559343740259</v>
      </c>
      <c r="AA432" s="17">
        <f t="shared" si="40"/>
        <v>1.4492356241234239</v>
      </c>
    </row>
    <row r="433" spans="1:27" x14ac:dyDescent="0.35">
      <c r="A433" s="1">
        <v>27.16</v>
      </c>
      <c r="B433" t="s">
        <v>1117</v>
      </c>
      <c r="C433" t="s">
        <v>1048</v>
      </c>
      <c r="D433" s="3" t="s">
        <v>923</v>
      </c>
      <c r="E433">
        <v>10</v>
      </c>
      <c r="F433">
        <v>10.199999999999999</v>
      </c>
      <c r="G433">
        <v>9.3000000000000007</v>
      </c>
      <c r="H433">
        <v>9.6</v>
      </c>
      <c r="I433" s="17">
        <f t="shared" si="38"/>
        <v>10.099009900990097</v>
      </c>
      <c r="J433" s="17">
        <f t="shared" si="39"/>
        <v>9.4476190476190478</v>
      </c>
      <c r="K433" s="20">
        <v>44693</v>
      </c>
      <c r="L433" t="s">
        <v>1029</v>
      </c>
      <c r="O433" t="s">
        <v>464</v>
      </c>
      <c r="P433" t="s">
        <v>464</v>
      </c>
      <c r="Q433">
        <v>6.5</v>
      </c>
      <c r="R433">
        <v>6.7</v>
      </c>
      <c r="S433">
        <v>7.2</v>
      </c>
      <c r="T433">
        <v>7.5</v>
      </c>
      <c r="U433" s="17">
        <f t="shared" si="41"/>
        <v>6.5984848484848486</v>
      </c>
      <c r="V433" s="17">
        <f t="shared" si="42"/>
        <v>7.3469387755102034</v>
      </c>
      <c r="W433" s="2">
        <v>44837</v>
      </c>
      <c r="X433" t="s">
        <v>1201</v>
      </c>
      <c r="Y433" t="s">
        <v>1232</v>
      </c>
      <c r="Z433" s="17">
        <f t="shared" si="40"/>
        <v>3.5005250525052487</v>
      </c>
      <c r="AA433" s="17">
        <f t="shared" si="40"/>
        <v>2.1006802721088444</v>
      </c>
    </row>
    <row r="434" spans="1:27" x14ac:dyDescent="0.35">
      <c r="A434" s="1">
        <v>28.1</v>
      </c>
      <c r="B434" t="s">
        <v>1123</v>
      </c>
      <c r="C434" t="s">
        <v>1028</v>
      </c>
      <c r="D434" s="3" t="s">
        <v>1008</v>
      </c>
      <c r="E434">
        <v>9.6</v>
      </c>
      <c r="F434">
        <v>9.6</v>
      </c>
      <c r="G434">
        <v>9.6999999999999993</v>
      </c>
      <c r="H434">
        <v>9.6999999999999993</v>
      </c>
      <c r="I434" s="17">
        <f t="shared" si="38"/>
        <v>9.6</v>
      </c>
      <c r="J434" s="17">
        <f t="shared" si="39"/>
        <v>9.6999999999999993</v>
      </c>
      <c r="K434" s="20">
        <v>44693</v>
      </c>
      <c r="L434" t="s">
        <v>1029</v>
      </c>
      <c r="M434" t="s">
        <v>653</v>
      </c>
      <c r="N434" t="s">
        <v>1124</v>
      </c>
      <c r="O434" t="s">
        <v>443</v>
      </c>
      <c r="P434" t="s">
        <v>443</v>
      </c>
      <c r="Q434">
        <v>9.5</v>
      </c>
      <c r="R434">
        <v>9.6999999999999993</v>
      </c>
      <c r="S434">
        <v>9.6999999999999993</v>
      </c>
      <c r="T434">
        <v>9.5</v>
      </c>
      <c r="U434" s="17">
        <f t="shared" si="41"/>
        <v>9.5989583333333321</v>
      </c>
      <c r="V434" s="17">
        <f t="shared" si="42"/>
        <v>9.5989583333333321</v>
      </c>
      <c r="W434" s="2">
        <v>44837</v>
      </c>
      <c r="X434" t="s">
        <v>1175</v>
      </c>
      <c r="Z434" s="17">
        <f t="shared" si="40"/>
        <v>1.0416666666674956E-3</v>
      </c>
      <c r="AA434" s="17">
        <f t="shared" si="40"/>
        <v>0.10104166666666714</v>
      </c>
    </row>
    <row r="435" spans="1:27" x14ac:dyDescent="0.35">
      <c r="A435" s="1">
        <v>28.2</v>
      </c>
      <c r="B435" t="s">
        <v>1123</v>
      </c>
      <c r="C435" t="s">
        <v>1030</v>
      </c>
      <c r="D435" s="3" t="s">
        <v>1008</v>
      </c>
      <c r="E435">
        <v>7.9</v>
      </c>
      <c r="F435">
        <v>8</v>
      </c>
      <c r="G435">
        <v>8.3000000000000007</v>
      </c>
      <c r="H435">
        <v>8.3000000000000007</v>
      </c>
      <c r="I435" s="17">
        <f t="shared" si="38"/>
        <v>7.949685534591195</v>
      </c>
      <c r="J435" s="17">
        <f t="shared" si="39"/>
        <v>8.3000000000000007</v>
      </c>
      <c r="K435" s="20">
        <v>44693</v>
      </c>
      <c r="L435" t="s">
        <v>1029</v>
      </c>
      <c r="O435" t="s">
        <v>454</v>
      </c>
      <c r="P435" t="s">
        <v>454</v>
      </c>
      <c r="Q435">
        <v>7.3</v>
      </c>
      <c r="R435">
        <v>6.9</v>
      </c>
      <c r="S435">
        <v>7.4</v>
      </c>
      <c r="T435">
        <v>7.4</v>
      </c>
      <c r="U435" s="17">
        <f t="shared" si="41"/>
        <v>7.0943661971830991</v>
      </c>
      <c r="V435" s="17">
        <f t="shared" si="42"/>
        <v>7.4000000000000012</v>
      </c>
      <c r="W435" s="2">
        <v>44837</v>
      </c>
      <c r="X435" t="s">
        <v>1175</v>
      </c>
      <c r="Z435" s="17">
        <f t="shared" si="40"/>
        <v>0.85531933740809585</v>
      </c>
      <c r="AA435" s="17">
        <f t="shared" si="40"/>
        <v>0.89999999999999947</v>
      </c>
    </row>
    <row r="436" spans="1:27" x14ac:dyDescent="0.35">
      <c r="A436" s="1">
        <v>28.3</v>
      </c>
      <c r="B436" t="s">
        <v>1123</v>
      </c>
      <c r="C436" t="s">
        <v>1032</v>
      </c>
      <c r="D436" s="3" t="s">
        <v>1008</v>
      </c>
      <c r="E436">
        <v>11.5</v>
      </c>
      <c r="F436">
        <v>11.4</v>
      </c>
      <c r="G436">
        <v>11.2</v>
      </c>
      <c r="H436">
        <v>11.2</v>
      </c>
      <c r="I436" s="17">
        <f t="shared" si="38"/>
        <v>11.449781659388647</v>
      </c>
      <c r="J436" s="17">
        <f t="shared" si="39"/>
        <v>11.2</v>
      </c>
      <c r="K436" s="20">
        <v>44693</v>
      </c>
      <c r="L436" t="s">
        <v>1029</v>
      </c>
      <c r="M436" t="s">
        <v>1125</v>
      </c>
      <c r="O436" t="s">
        <v>443</v>
      </c>
      <c r="P436" t="s">
        <v>443</v>
      </c>
      <c r="Q436">
        <v>11.1</v>
      </c>
      <c r="R436">
        <v>11.2</v>
      </c>
      <c r="S436">
        <v>11.3</v>
      </c>
      <c r="T436">
        <v>11.2</v>
      </c>
      <c r="U436" s="17">
        <f t="shared" si="41"/>
        <v>11.149775784753363</v>
      </c>
      <c r="V436" s="17">
        <f t="shared" si="42"/>
        <v>11.249777777777778</v>
      </c>
      <c r="W436" s="2">
        <v>44837</v>
      </c>
      <c r="X436" t="s">
        <v>1175</v>
      </c>
      <c r="Z436" s="17">
        <f t="shared" si="40"/>
        <v>0.30000587463528383</v>
      </c>
      <c r="AA436" s="17">
        <f t="shared" si="40"/>
        <v>-4.9777777777778809E-2</v>
      </c>
    </row>
    <row r="437" spans="1:27" x14ac:dyDescent="0.35">
      <c r="A437" s="1">
        <v>28.4</v>
      </c>
      <c r="B437" t="s">
        <v>1123</v>
      </c>
      <c r="C437" t="s">
        <v>1033</v>
      </c>
      <c r="D437" s="3" t="s">
        <v>1008</v>
      </c>
      <c r="E437">
        <v>10.4</v>
      </c>
      <c r="F437">
        <v>10.199999999999999</v>
      </c>
      <c r="G437">
        <v>10.5</v>
      </c>
      <c r="H437">
        <v>10.5</v>
      </c>
      <c r="I437" s="17">
        <f t="shared" si="38"/>
        <v>10.299029126213592</v>
      </c>
      <c r="J437" s="17">
        <f t="shared" si="39"/>
        <v>10.5</v>
      </c>
      <c r="K437" s="20">
        <v>44693</v>
      </c>
      <c r="L437" t="s">
        <v>1029</v>
      </c>
      <c r="O437" t="s">
        <v>443</v>
      </c>
      <c r="P437" t="s">
        <v>446</v>
      </c>
      <c r="Q437">
        <v>9.5</v>
      </c>
      <c r="R437">
        <v>9.6</v>
      </c>
      <c r="S437">
        <v>9.1</v>
      </c>
      <c r="T437">
        <v>9.4</v>
      </c>
      <c r="U437" s="17">
        <f t="shared" si="41"/>
        <v>9.5497382198952874</v>
      </c>
      <c r="V437" s="17">
        <f t="shared" si="42"/>
        <v>9.2475675675675681</v>
      </c>
      <c r="W437" s="2">
        <v>44837</v>
      </c>
      <c r="X437" t="s">
        <v>1175</v>
      </c>
      <c r="Z437" s="17">
        <f t="shared" si="40"/>
        <v>0.7492909063183042</v>
      </c>
      <c r="AA437" s="17">
        <f t="shared" si="40"/>
        <v>1.2524324324324319</v>
      </c>
    </row>
    <row r="438" spans="1:27" x14ac:dyDescent="0.35">
      <c r="A438" s="1">
        <v>28.5</v>
      </c>
      <c r="B438" t="s">
        <v>1123</v>
      </c>
      <c r="C438" t="s">
        <v>1035</v>
      </c>
      <c r="D438" s="3" t="s">
        <v>1008</v>
      </c>
      <c r="E438">
        <v>10.1</v>
      </c>
      <c r="F438">
        <v>10.199999999999999</v>
      </c>
      <c r="G438">
        <v>10.5</v>
      </c>
      <c r="H438">
        <v>10.4</v>
      </c>
      <c r="I438" s="17">
        <f t="shared" si="38"/>
        <v>10.14975369458128</v>
      </c>
      <c r="J438" s="17">
        <f t="shared" si="39"/>
        <v>10.44976076555024</v>
      </c>
      <c r="K438" s="20">
        <v>44693</v>
      </c>
      <c r="L438" t="s">
        <v>1029</v>
      </c>
      <c r="M438" t="s">
        <v>1126</v>
      </c>
      <c r="O438" t="s">
        <v>446</v>
      </c>
      <c r="P438" t="s">
        <v>443</v>
      </c>
      <c r="Q438">
        <v>9.9</v>
      </c>
      <c r="R438">
        <v>9.9</v>
      </c>
      <c r="S438">
        <v>9.9</v>
      </c>
      <c r="T438">
        <v>10</v>
      </c>
      <c r="U438" s="17">
        <f t="shared" si="41"/>
        <v>9.9</v>
      </c>
      <c r="V438" s="17">
        <f t="shared" si="42"/>
        <v>9.9497487437185921</v>
      </c>
      <c r="W438" s="2">
        <v>44837</v>
      </c>
      <c r="X438" t="s">
        <v>1175</v>
      </c>
      <c r="Z438" s="17">
        <f t="shared" si="40"/>
        <v>0.24975369458127972</v>
      </c>
      <c r="AA438" s="17">
        <f t="shared" si="40"/>
        <v>0.5000120218316475</v>
      </c>
    </row>
    <row r="439" spans="1:27" x14ac:dyDescent="0.35">
      <c r="A439" s="1">
        <v>28.6</v>
      </c>
      <c r="B439" t="s">
        <v>1123</v>
      </c>
      <c r="C439" t="s">
        <v>1036</v>
      </c>
      <c r="D439" s="3" t="s">
        <v>1008</v>
      </c>
      <c r="E439">
        <v>7.3</v>
      </c>
      <c r="F439">
        <v>7.2</v>
      </c>
      <c r="G439">
        <v>7.7</v>
      </c>
      <c r="H439">
        <v>7.6</v>
      </c>
      <c r="I439" s="17">
        <f t="shared" si="38"/>
        <v>7.2496551724137932</v>
      </c>
      <c r="J439" s="17">
        <f t="shared" si="39"/>
        <v>7.6496732026143786</v>
      </c>
      <c r="K439" s="20">
        <v>44693</v>
      </c>
      <c r="L439" t="s">
        <v>1029</v>
      </c>
      <c r="O439" t="s">
        <v>454</v>
      </c>
      <c r="P439" t="s">
        <v>454</v>
      </c>
      <c r="Q439">
        <v>5.4</v>
      </c>
      <c r="R439">
        <v>5.3</v>
      </c>
      <c r="S439">
        <v>4.7</v>
      </c>
      <c r="T439">
        <v>5</v>
      </c>
      <c r="U439" s="17">
        <f t="shared" si="41"/>
        <v>5.349532710280374</v>
      </c>
      <c r="V439" s="17">
        <f t="shared" si="42"/>
        <v>4.8453608247422677</v>
      </c>
      <c r="W439" s="2">
        <v>44837</v>
      </c>
      <c r="X439" t="s">
        <v>1175</v>
      </c>
      <c r="Y439" t="s">
        <v>1241</v>
      </c>
      <c r="Z439" s="17">
        <f t="shared" si="40"/>
        <v>1.9001224621334192</v>
      </c>
      <c r="AA439" s="17">
        <f t="shared" si="40"/>
        <v>2.8043123778721109</v>
      </c>
    </row>
    <row r="440" spans="1:27" x14ac:dyDescent="0.35">
      <c r="A440" s="1">
        <v>28.7</v>
      </c>
      <c r="B440" t="s">
        <v>1123</v>
      </c>
      <c r="C440" t="s">
        <v>1037</v>
      </c>
      <c r="D440" s="3" t="s">
        <v>1008</v>
      </c>
      <c r="E440">
        <v>9.9</v>
      </c>
      <c r="F440">
        <v>9.9</v>
      </c>
      <c r="G440">
        <v>9</v>
      </c>
      <c r="H440">
        <v>9.1999999999999993</v>
      </c>
      <c r="I440" s="17">
        <f t="shared" si="38"/>
        <v>9.9</v>
      </c>
      <c r="J440" s="17">
        <f t="shared" si="39"/>
        <v>9.0989010989010985</v>
      </c>
      <c r="K440" s="20">
        <v>44693</v>
      </c>
      <c r="L440" t="s">
        <v>1029</v>
      </c>
      <c r="O440" t="s">
        <v>443</v>
      </c>
      <c r="P440" t="s">
        <v>454</v>
      </c>
      <c r="Q440">
        <v>7.9</v>
      </c>
      <c r="R440">
        <v>8.5</v>
      </c>
      <c r="S440">
        <v>8.1</v>
      </c>
      <c r="T440">
        <v>8.1999999999999993</v>
      </c>
      <c r="U440" s="17">
        <f t="shared" si="41"/>
        <v>8.1890243902439028</v>
      </c>
      <c r="V440" s="17">
        <f t="shared" si="42"/>
        <v>8.1496932515337424</v>
      </c>
      <c r="W440" s="2">
        <v>44837</v>
      </c>
      <c r="X440" t="s">
        <v>1175</v>
      </c>
      <c r="Y440" t="s">
        <v>1242</v>
      </c>
      <c r="Z440" s="17">
        <f t="shared" si="40"/>
        <v>1.7109756097560975</v>
      </c>
      <c r="AA440" s="17">
        <f t="shared" si="40"/>
        <v>0.94920784736735619</v>
      </c>
    </row>
    <row r="441" spans="1:27" x14ac:dyDescent="0.35">
      <c r="A441" s="1">
        <v>28.8</v>
      </c>
      <c r="B441" t="s">
        <v>1123</v>
      </c>
      <c r="C441" t="s">
        <v>1038</v>
      </c>
      <c r="D441" s="3" t="s">
        <v>1008</v>
      </c>
      <c r="E441">
        <v>7.7</v>
      </c>
      <c r="F441">
        <v>7.6</v>
      </c>
      <c r="G441">
        <v>7.3</v>
      </c>
      <c r="H441">
        <v>7.4</v>
      </c>
      <c r="I441" s="17">
        <f t="shared" si="38"/>
        <v>7.6496732026143786</v>
      </c>
      <c r="J441" s="17">
        <f t="shared" si="39"/>
        <v>7.3496598639455799</v>
      </c>
      <c r="K441" s="20">
        <v>44693</v>
      </c>
      <c r="L441" t="s">
        <v>1029</v>
      </c>
      <c r="O441" t="s">
        <v>454</v>
      </c>
      <c r="P441" t="s">
        <v>454</v>
      </c>
      <c r="Q441">
        <v>5.3</v>
      </c>
      <c r="R441">
        <v>5.7</v>
      </c>
      <c r="S441">
        <v>5.0999999999999996</v>
      </c>
      <c r="T441">
        <v>5.2</v>
      </c>
      <c r="U441" s="17">
        <f t="shared" si="41"/>
        <v>5.4927272727272722</v>
      </c>
      <c r="V441" s="17">
        <f t="shared" si="42"/>
        <v>5.1495145631067958</v>
      </c>
      <c r="W441" s="2">
        <v>44837</v>
      </c>
      <c r="X441" t="s">
        <v>1175</v>
      </c>
      <c r="Y441" t="s">
        <v>1241</v>
      </c>
      <c r="Z441" s="17">
        <f t="shared" si="40"/>
        <v>2.1569459298871063</v>
      </c>
      <c r="AA441" s="17">
        <f t="shared" si="40"/>
        <v>2.2001453008387841</v>
      </c>
    </row>
    <row r="442" spans="1:27" x14ac:dyDescent="0.35">
      <c r="A442" s="1">
        <v>28.9</v>
      </c>
      <c r="B442" t="s">
        <v>1123</v>
      </c>
      <c r="C442" t="s">
        <v>1039</v>
      </c>
      <c r="D442" s="3" t="s">
        <v>1008</v>
      </c>
      <c r="I442" s="17" t="e">
        <f t="shared" si="38"/>
        <v>#N/A</v>
      </c>
      <c r="J442" s="17" t="e">
        <f t="shared" si="39"/>
        <v>#N/A</v>
      </c>
      <c r="K442" s="20">
        <v>44693</v>
      </c>
      <c r="L442" t="s">
        <v>1029</v>
      </c>
      <c r="M442" t="s">
        <v>1127</v>
      </c>
      <c r="U442" s="17" t="str">
        <f t="shared" si="41"/>
        <v/>
      </c>
      <c r="V442" s="17" t="str">
        <f t="shared" si="42"/>
        <v/>
      </c>
      <c r="W442" s="2">
        <v>44837</v>
      </c>
      <c r="X442" t="s">
        <v>1175</v>
      </c>
      <c r="Y442" t="s">
        <v>1243</v>
      </c>
      <c r="Z442" s="17" t="str">
        <f t="shared" si="40"/>
        <v/>
      </c>
      <c r="AA442" s="17" t="str">
        <f t="shared" si="40"/>
        <v/>
      </c>
    </row>
    <row r="443" spans="1:27" x14ac:dyDescent="0.35">
      <c r="A443" s="1" t="s">
        <v>1000</v>
      </c>
      <c r="B443" t="s">
        <v>1123</v>
      </c>
      <c r="C443" t="s">
        <v>1040</v>
      </c>
      <c r="D443" s="3" t="s">
        <v>1008</v>
      </c>
      <c r="E443">
        <v>7.6</v>
      </c>
      <c r="F443">
        <v>7.5</v>
      </c>
      <c r="G443">
        <v>7.6</v>
      </c>
      <c r="H443">
        <v>7.6</v>
      </c>
      <c r="I443" s="17">
        <f t="shared" si="38"/>
        <v>7.5496688741721858</v>
      </c>
      <c r="J443" s="17">
        <f t="shared" si="39"/>
        <v>7.6000000000000005</v>
      </c>
      <c r="K443" s="20">
        <v>44693</v>
      </c>
      <c r="L443" t="s">
        <v>1029</v>
      </c>
      <c r="M443" t="s">
        <v>653</v>
      </c>
      <c r="O443" t="s">
        <v>925</v>
      </c>
      <c r="P443" t="s">
        <v>454</v>
      </c>
      <c r="Q443">
        <v>4.4000000000000004</v>
      </c>
      <c r="R443">
        <v>4.0999999999999996</v>
      </c>
      <c r="S443">
        <v>4</v>
      </c>
      <c r="T443">
        <v>3.6</v>
      </c>
      <c r="U443" s="17">
        <f t="shared" si="41"/>
        <v>4.2447058823529407</v>
      </c>
      <c r="V443" s="17">
        <f t="shared" si="42"/>
        <v>3.7894736842105261</v>
      </c>
      <c r="W443" s="2">
        <v>44837</v>
      </c>
      <c r="X443" t="s">
        <v>1175</v>
      </c>
      <c r="Y443" t="s">
        <v>1244</v>
      </c>
      <c r="Z443" s="17">
        <f t="shared" si="40"/>
        <v>3.3049629918192451</v>
      </c>
      <c r="AA443" s="17">
        <f t="shared" si="40"/>
        <v>3.8105263157894744</v>
      </c>
    </row>
    <row r="444" spans="1:27" x14ac:dyDescent="0.35">
      <c r="A444" s="1">
        <v>28.11</v>
      </c>
      <c r="B444" t="s">
        <v>1123</v>
      </c>
      <c r="C444" t="s">
        <v>1041</v>
      </c>
      <c r="D444" s="3" t="s">
        <v>1008</v>
      </c>
      <c r="E444">
        <v>9.5</v>
      </c>
      <c r="F444">
        <v>9.1</v>
      </c>
      <c r="G444">
        <v>9.1999999999999993</v>
      </c>
      <c r="H444">
        <v>9.5</v>
      </c>
      <c r="I444" s="17">
        <f t="shared" si="38"/>
        <v>9.2956989247311839</v>
      </c>
      <c r="J444" s="17">
        <f t="shared" si="39"/>
        <v>9.3475935828877006</v>
      </c>
      <c r="K444" s="20">
        <v>44693</v>
      </c>
      <c r="L444" t="s">
        <v>1029</v>
      </c>
      <c r="O444" t="s">
        <v>925</v>
      </c>
      <c r="P444" t="s">
        <v>925</v>
      </c>
      <c r="Q444">
        <v>6.6</v>
      </c>
      <c r="R444">
        <v>6.9</v>
      </c>
      <c r="S444">
        <v>6.1</v>
      </c>
      <c r="T444">
        <v>6.3</v>
      </c>
      <c r="U444" s="17">
        <f t="shared" si="41"/>
        <v>6.7466666666666661</v>
      </c>
      <c r="V444" s="17">
        <f t="shared" si="42"/>
        <v>6.1983870967741934</v>
      </c>
      <c r="W444" s="2">
        <v>44837</v>
      </c>
      <c r="X444" t="s">
        <v>1175</v>
      </c>
      <c r="Z444" s="17">
        <f t="shared" si="40"/>
        <v>2.5490322580645177</v>
      </c>
      <c r="AA444" s="17">
        <f t="shared" si="40"/>
        <v>3.1492064861135072</v>
      </c>
    </row>
    <row r="445" spans="1:27" x14ac:dyDescent="0.35">
      <c r="A445" s="1">
        <v>28.12</v>
      </c>
      <c r="B445" t="s">
        <v>1123</v>
      </c>
      <c r="C445" t="s">
        <v>1043</v>
      </c>
      <c r="D445" s="3" t="s">
        <v>1008</v>
      </c>
      <c r="E445">
        <v>6.6</v>
      </c>
      <c r="F445">
        <v>6.7</v>
      </c>
      <c r="G445">
        <v>6</v>
      </c>
      <c r="H445">
        <v>6.4</v>
      </c>
      <c r="I445" s="17">
        <f t="shared" si="38"/>
        <v>6.6496240601503764</v>
      </c>
      <c r="J445" s="17">
        <f t="shared" si="39"/>
        <v>6.1935483870967749</v>
      </c>
      <c r="K445" s="20">
        <v>44693</v>
      </c>
      <c r="L445" t="s">
        <v>1029</v>
      </c>
      <c r="O445" t="s">
        <v>454</v>
      </c>
      <c r="P445" t="s">
        <v>925</v>
      </c>
      <c r="Q445">
        <v>3.2</v>
      </c>
      <c r="R445">
        <v>3.5</v>
      </c>
      <c r="S445">
        <v>3.6</v>
      </c>
      <c r="T445">
        <v>3.8</v>
      </c>
      <c r="U445" s="17">
        <f t="shared" si="41"/>
        <v>3.3432835820895521</v>
      </c>
      <c r="V445" s="17">
        <f t="shared" si="42"/>
        <v>3.6972972972972968</v>
      </c>
      <c r="W445" s="2">
        <v>44837</v>
      </c>
      <c r="X445" t="s">
        <v>1175</v>
      </c>
      <c r="Y445" t="s">
        <v>1245</v>
      </c>
      <c r="Z445" s="17">
        <f t="shared" si="40"/>
        <v>3.3063404780608243</v>
      </c>
      <c r="AA445" s="17">
        <f t="shared" si="40"/>
        <v>2.4962510897994781</v>
      </c>
    </row>
    <row r="446" spans="1:27" x14ac:dyDescent="0.35">
      <c r="A446" s="1">
        <v>28.13</v>
      </c>
      <c r="B446" t="s">
        <v>1123</v>
      </c>
      <c r="C446" t="s">
        <v>1045</v>
      </c>
      <c r="D446" s="3" t="s">
        <v>1008</v>
      </c>
      <c r="I446" s="17" t="e">
        <f t="shared" si="38"/>
        <v>#N/A</v>
      </c>
      <c r="J446" s="17" t="e">
        <f t="shared" si="39"/>
        <v>#N/A</v>
      </c>
      <c r="K446" s="20">
        <v>44693</v>
      </c>
      <c r="L446" t="s">
        <v>1029</v>
      </c>
      <c r="M446" t="s">
        <v>1127</v>
      </c>
      <c r="U446" s="17" t="str">
        <f t="shared" si="41"/>
        <v/>
      </c>
      <c r="V446" s="17" t="str">
        <f t="shared" si="42"/>
        <v/>
      </c>
      <c r="W446" s="2">
        <v>44837</v>
      </c>
      <c r="X446" t="s">
        <v>1175</v>
      </c>
      <c r="Y446" t="s">
        <v>1243</v>
      </c>
      <c r="Z446" s="17" t="str">
        <f t="shared" si="40"/>
        <v/>
      </c>
      <c r="AA446" s="17" t="str">
        <f t="shared" si="40"/>
        <v/>
      </c>
    </row>
    <row r="447" spans="1:27" x14ac:dyDescent="0.35">
      <c r="A447" s="1">
        <v>28.14</v>
      </c>
      <c r="B447" t="s">
        <v>1123</v>
      </c>
      <c r="C447" t="s">
        <v>1046</v>
      </c>
      <c r="D447" s="3" t="s">
        <v>1008</v>
      </c>
      <c r="E447">
        <v>8.8000000000000007</v>
      </c>
      <c r="F447">
        <v>8.6999999999999993</v>
      </c>
      <c r="G447">
        <v>9.4</v>
      </c>
      <c r="H447">
        <v>9.1999999999999993</v>
      </c>
      <c r="I447" s="17">
        <f t="shared" si="38"/>
        <v>8.7497142857142851</v>
      </c>
      <c r="J447" s="17">
        <f t="shared" si="39"/>
        <v>9.2989247311827938</v>
      </c>
      <c r="K447" s="20">
        <v>44693</v>
      </c>
      <c r="L447" t="s">
        <v>1029</v>
      </c>
      <c r="O447" t="s">
        <v>925</v>
      </c>
      <c r="P447" t="s">
        <v>925</v>
      </c>
      <c r="Q447">
        <v>6.7</v>
      </c>
      <c r="R447">
        <v>7.1</v>
      </c>
      <c r="S447">
        <v>5.7</v>
      </c>
      <c r="T447">
        <v>6.1</v>
      </c>
      <c r="U447" s="17">
        <f t="shared" si="41"/>
        <v>6.8942028985507244</v>
      </c>
      <c r="V447" s="17">
        <f t="shared" si="42"/>
        <v>5.8932203389830509</v>
      </c>
      <c r="W447" s="2">
        <v>44837</v>
      </c>
      <c r="X447" t="s">
        <v>1175</v>
      </c>
      <c r="Z447" s="17">
        <f t="shared" si="40"/>
        <v>1.8555113871635607</v>
      </c>
      <c r="AA447" s="17">
        <f t="shared" si="40"/>
        <v>3.405704392199743</v>
      </c>
    </row>
    <row r="448" spans="1:27" x14ac:dyDescent="0.35">
      <c r="A448" s="1">
        <v>28.15</v>
      </c>
      <c r="B448" t="s">
        <v>1123</v>
      </c>
      <c r="C448" t="s">
        <v>1047</v>
      </c>
      <c r="D448" s="3" t="s">
        <v>1008</v>
      </c>
      <c r="E448">
        <v>6.5</v>
      </c>
      <c r="F448">
        <v>6.1</v>
      </c>
      <c r="G448">
        <v>6.1</v>
      </c>
      <c r="H448">
        <v>6.3</v>
      </c>
      <c r="I448" s="17">
        <f t="shared" si="38"/>
        <v>6.2936507936507935</v>
      </c>
      <c r="J448" s="17">
        <f t="shared" si="39"/>
        <v>6.1983870967741934</v>
      </c>
      <c r="K448" s="20">
        <v>44693</v>
      </c>
      <c r="L448" t="s">
        <v>1029</v>
      </c>
      <c r="M448" t="s">
        <v>1060</v>
      </c>
      <c r="O448" t="s">
        <v>925</v>
      </c>
      <c r="P448" t="s">
        <v>925</v>
      </c>
      <c r="Q448" t="s">
        <v>84</v>
      </c>
      <c r="R448">
        <v>5.7</v>
      </c>
      <c r="S448" t="s">
        <v>84</v>
      </c>
      <c r="T448">
        <v>5.2</v>
      </c>
      <c r="U448" s="17">
        <f t="shared" si="41"/>
        <v>5.7</v>
      </c>
      <c r="V448" s="17">
        <f t="shared" si="42"/>
        <v>5.2</v>
      </c>
      <c r="W448" s="2">
        <v>44837</v>
      </c>
      <c r="X448" t="s">
        <v>1175</v>
      </c>
      <c r="Z448" s="17">
        <f t="shared" si="40"/>
        <v>0.59365079365079332</v>
      </c>
      <c r="AA448" s="17">
        <f t="shared" si="40"/>
        <v>0.99838709677419324</v>
      </c>
    </row>
    <row r="449" spans="1:27" x14ac:dyDescent="0.35">
      <c r="A449" s="1">
        <v>28.16</v>
      </c>
      <c r="B449" t="s">
        <v>1123</v>
      </c>
      <c r="C449" t="s">
        <v>1048</v>
      </c>
      <c r="D449" s="3" t="s">
        <v>1008</v>
      </c>
      <c r="E449">
        <v>9</v>
      </c>
      <c r="F449">
        <v>8.8000000000000007</v>
      </c>
      <c r="G449">
        <v>7.5</v>
      </c>
      <c r="H449">
        <v>7.7</v>
      </c>
      <c r="I449" s="17">
        <f t="shared" si="38"/>
        <v>8.8988764044943824</v>
      </c>
      <c r="J449" s="17">
        <f t="shared" si="39"/>
        <v>7.598684210526315</v>
      </c>
      <c r="K449" s="20">
        <v>44693</v>
      </c>
      <c r="L449" t="s">
        <v>1029</v>
      </c>
      <c r="M449" t="s">
        <v>1128</v>
      </c>
      <c r="O449" t="s">
        <v>443</v>
      </c>
      <c r="P449" t="s">
        <v>443</v>
      </c>
      <c r="Q449">
        <v>8.5</v>
      </c>
      <c r="R449">
        <v>8.6</v>
      </c>
      <c r="S449">
        <v>7.9</v>
      </c>
      <c r="T449">
        <v>8.3000000000000007</v>
      </c>
      <c r="U449" s="17">
        <f t="shared" si="41"/>
        <v>8.5497076023391809</v>
      </c>
      <c r="V449" s="17">
        <f t="shared" si="42"/>
        <v>8.0950617283950628</v>
      </c>
      <c r="W449" s="2">
        <v>44837</v>
      </c>
      <c r="X449" t="s">
        <v>1175</v>
      </c>
      <c r="Z449" s="17">
        <f t="shared" si="40"/>
        <v>0.34916880215520152</v>
      </c>
      <c r="AA449" s="17">
        <f t="shared" si="40"/>
        <v>-0.49637751786874773</v>
      </c>
    </row>
    <row r="450" spans="1:27" x14ac:dyDescent="0.35">
      <c r="A450" s="1">
        <v>29.1</v>
      </c>
      <c r="B450" t="s">
        <v>1129</v>
      </c>
      <c r="C450" t="s">
        <v>1028</v>
      </c>
      <c r="D450" s="3" t="s">
        <v>1008</v>
      </c>
      <c r="E450">
        <v>12.2</v>
      </c>
      <c r="F450">
        <v>12.2</v>
      </c>
      <c r="G450">
        <v>12.2</v>
      </c>
      <c r="H450">
        <v>12.2</v>
      </c>
      <c r="I450" s="17">
        <f t="shared" si="38"/>
        <v>12.2</v>
      </c>
      <c r="J450" s="17">
        <f t="shared" si="39"/>
        <v>12.2</v>
      </c>
      <c r="K450" s="20">
        <v>44693</v>
      </c>
      <c r="L450" t="s">
        <v>1029</v>
      </c>
      <c r="O450" t="s">
        <v>759</v>
      </c>
      <c r="P450" t="s">
        <v>759</v>
      </c>
      <c r="U450" s="17" t="str">
        <f t="shared" si="41"/>
        <v/>
      </c>
      <c r="V450" s="17" t="str">
        <f t="shared" si="42"/>
        <v/>
      </c>
      <c r="Z450" s="17" t="str">
        <f t="shared" si="40"/>
        <v/>
      </c>
      <c r="AA450" s="17" t="str">
        <f t="shared" si="40"/>
        <v/>
      </c>
    </row>
    <row r="451" spans="1:27" x14ac:dyDescent="0.35">
      <c r="A451" s="1">
        <v>29.2</v>
      </c>
      <c r="B451" t="s">
        <v>1129</v>
      </c>
      <c r="C451" t="s">
        <v>1030</v>
      </c>
      <c r="D451" s="3" t="s">
        <v>1008</v>
      </c>
      <c r="E451">
        <v>8.9</v>
      </c>
      <c r="F451">
        <v>8.5</v>
      </c>
      <c r="G451">
        <v>8.3000000000000007</v>
      </c>
      <c r="H451">
        <v>8.4</v>
      </c>
      <c r="I451" s="17">
        <f t="shared" ref="I451:I514" si="43">HARMEAN(E451,F451)</f>
        <v>8.6954022988505741</v>
      </c>
      <c r="J451" s="17">
        <f t="shared" ref="J451:J514" si="44">HARMEAN(G451,H451)</f>
        <v>8.3497005988023965</v>
      </c>
      <c r="K451" s="20">
        <v>44693</v>
      </c>
      <c r="L451" t="s">
        <v>1029</v>
      </c>
      <c r="O451" t="s">
        <v>759</v>
      </c>
      <c r="P451" t="s">
        <v>759</v>
      </c>
      <c r="U451" s="17" t="str">
        <f t="shared" si="41"/>
        <v/>
      </c>
      <c r="V451" s="17" t="str">
        <f t="shared" si="42"/>
        <v/>
      </c>
      <c r="Z451" s="17" t="str">
        <f t="shared" ref="Z451:AA514" si="45">IFERROR(I451-U451,"")</f>
        <v/>
      </c>
      <c r="AA451" s="17" t="str">
        <f t="shared" si="45"/>
        <v/>
      </c>
    </row>
    <row r="452" spans="1:27" x14ac:dyDescent="0.35">
      <c r="A452" s="1">
        <v>29.3</v>
      </c>
      <c r="B452" t="s">
        <v>1129</v>
      </c>
      <c r="C452" t="s">
        <v>1032</v>
      </c>
      <c r="D452" s="3" t="s">
        <v>1008</v>
      </c>
      <c r="E452">
        <v>10.5</v>
      </c>
      <c r="F452">
        <v>10.3</v>
      </c>
      <c r="G452">
        <v>10.199999999999999</v>
      </c>
      <c r="H452">
        <v>10.199999999999999</v>
      </c>
      <c r="I452" s="17">
        <f t="shared" si="43"/>
        <v>10.399038461538462</v>
      </c>
      <c r="J452" s="17">
        <f t="shared" si="44"/>
        <v>10.199999999999999</v>
      </c>
      <c r="K452" s="20">
        <v>44693</v>
      </c>
      <c r="L452" t="s">
        <v>1029</v>
      </c>
      <c r="O452" t="s">
        <v>759</v>
      </c>
      <c r="P452" t="s">
        <v>759</v>
      </c>
      <c r="U452" s="17" t="str">
        <f t="shared" si="41"/>
        <v/>
      </c>
      <c r="V452" s="17" t="str">
        <f t="shared" si="42"/>
        <v/>
      </c>
      <c r="Z452" s="17" t="str">
        <f t="shared" si="45"/>
        <v/>
      </c>
      <c r="AA452" s="17" t="str">
        <f t="shared" si="45"/>
        <v/>
      </c>
    </row>
    <row r="453" spans="1:27" x14ac:dyDescent="0.35">
      <c r="A453" s="1">
        <v>29.4</v>
      </c>
      <c r="B453" t="s">
        <v>1129</v>
      </c>
      <c r="C453" t="s">
        <v>1033</v>
      </c>
      <c r="D453" s="3" t="s">
        <v>1008</v>
      </c>
      <c r="E453">
        <v>9.6999999999999993</v>
      </c>
      <c r="F453">
        <v>9.5</v>
      </c>
      <c r="G453">
        <v>9.3000000000000007</v>
      </c>
      <c r="H453">
        <v>9.1999999999999993</v>
      </c>
      <c r="I453" s="17">
        <f t="shared" si="43"/>
        <v>9.5989583333333321</v>
      </c>
      <c r="J453" s="17">
        <f t="shared" si="44"/>
        <v>9.2497297297297294</v>
      </c>
      <c r="K453" s="20">
        <v>44693</v>
      </c>
      <c r="L453" t="s">
        <v>1029</v>
      </c>
      <c r="O453" t="s">
        <v>759</v>
      </c>
      <c r="P453" t="s">
        <v>759</v>
      </c>
      <c r="U453" s="17" t="str">
        <f t="shared" si="41"/>
        <v/>
      </c>
      <c r="V453" s="17" t="str">
        <f t="shared" si="42"/>
        <v/>
      </c>
      <c r="Z453" s="17" t="str">
        <f t="shared" si="45"/>
        <v/>
      </c>
      <c r="AA453" s="17" t="str">
        <f t="shared" si="45"/>
        <v/>
      </c>
    </row>
    <row r="454" spans="1:27" x14ac:dyDescent="0.35">
      <c r="A454" s="1">
        <v>29.5</v>
      </c>
      <c r="B454" t="s">
        <v>1129</v>
      </c>
      <c r="C454" t="s">
        <v>1035</v>
      </c>
      <c r="D454" s="3" t="s">
        <v>1008</v>
      </c>
      <c r="E454">
        <v>10.4</v>
      </c>
      <c r="F454">
        <v>10.8</v>
      </c>
      <c r="G454">
        <v>10.6</v>
      </c>
      <c r="H454">
        <v>10.8</v>
      </c>
      <c r="I454" s="17">
        <f t="shared" si="43"/>
        <v>10.596226415094341</v>
      </c>
      <c r="J454" s="17">
        <f t="shared" si="44"/>
        <v>10.699065420560748</v>
      </c>
      <c r="K454" s="20">
        <v>44693</v>
      </c>
      <c r="L454" t="s">
        <v>1029</v>
      </c>
      <c r="O454" t="s">
        <v>464</v>
      </c>
      <c r="P454" t="s">
        <v>759</v>
      </c>
      <c r="U454" s="17" t="str">
        <f t="shared" si="41"/>
        <v/>
      </c>
      <c r="V454" s="17" t="str">
        <f t="shared" si="42"/>
        <v/>
      </c>
      <c r="Z454" s="17" t="str">
        <f t="shared" si="45"/>
        <v/>
      </c>
      <c r="AA454" s="17" t="str">
        <f t="shared" si="45"/>
        <v/>
      </c>
    </row>
    <row r="455" spans="1:27" x14ac:dyDescent="0.35">
      <c r="A455" s="1">
        <v>29.6</v>
      </c>
      <c r="B455" t="s">
        <v>1129</v>
      </c>
      <c r="C455" t="s">
        <v>1036</v>
      </c>
      <c r="D455" s="3" t="s">
        <v>1008</v>
      </c>
      <c r="E455">
        <v>10.7</v>
      </c>
      <c r="F455">
        <v>10.9</v>
      </c>
      <c r="G455">
        <v>10.9</v>
      </c>
      <c r="H455">
        <v>11.2</v>
      </c>
      <c r="I455" s="17">
        <f t="shared" si="43"/>
        <v>10.799074074074074</v>
      </c>
      <c r="J455" s="17">
        <f t="shared" si="44"/>
        <v>11.047963800904977</v>
      </c>
      <c r="K455" s="20">
        <v>44693</v>
      </c>
      <c r="L455" t="s">
        <v>1029</v>
      </c>
      <c r="O455" t="s">
        <v>759</v>
      </c>
      <c r="P455" t="s">
        <v>759</v>
      </c>
      <c r="U455" s="17" t="str">
        <f t="shared" si="41"/>
        <v/>
      </c>
      <c r="V455" s="17" t="str">
        <f t="shared" si="42"/>
        <v/>
      </c>
      <c r="Z455" s="17" t="str">
        <f t="shared" si="45"/>
        <v/>
      </c>
      <c r="AA455" s="17" t="str">
        <f t="shared" si="45"/>
        <v/>
      </c>
    </row>
    <row r="456" spans="1:27" x14ac:dyDescent="0.35">
      <c r="A456" s="1">
        <v>29.7</v>
      </c>
      <c r="B456" t="s">
        <v>1129</v>
      </c>
      <c r="C456" t="s">
        <v>1037</v>
      </c>
      <c r="D456" s="3" t="s">
        <v>1008</v>
      </c>
      <c r="E456">
        <v>11.4</v>
      </c>
      <c r="F456">
        <v>11.2</v>
      </c>
      <c r="G456">
        <v>11.7</v>
      </c>
      <c r="H456">
        <v>11.8</v>
      </c>
      <c r="I456" s="17">
        <f t="shared" si="43"/>
        <v>11.299115044247786</v>
      </c>
      <c r="J456" s="17">
        <f t="shared" si="44"/>
        <v>11.749787234042554</v>
      </c>
      <c r="K456" s="20">
        <v>44693</v>
      </c>
      <c r="L456" t="s">
        <v>1029</v>
      </c>
      <c r="O456" t="s">
        <v>759</v>
      </c>
      <c r="P456" t="s">
        <v>759</v>
      </c>
      <c r="U456" s="17" t="str">
        <f t="shared" si="41"/>
        <v/>
      </c>
      <c r="V456" s="17" t="str">
        <f t="shared" si="42"/>
        <v/>
      </c>
      <c r="Z456" s="17" t="str">
        <f t="shared" si="45"/>
        <v/>
      </c>
      <c r="AA456" s="17" t="str">
        <f t="shared" si="45"/>
        <v/>
      </c>
    </row>
    <row r="457" spans="1:27" x14ac:dyDescent="0.35">
      <c r="A457" s="1">
        <v>29.8</v>
      </c>
      <c r="B457" t="s">
        <v>1129</v>
      </c>
      <c r="C457" t="s">
        <v>1038</v>
      </c>
      <c r="D457" s="3" t="s">
        <v>1008</v>
      </c>
      <c r="E457">
        <v>8.8000000000000007</v>
      </c>
      <c r="F457">
        <v>9.1999999999999993</v>
      </c>
      <c r="G457">
        <v>9.3000000000000007</v>
      </c>
      <c r="H457">
        <v>9.6</v>
      </c>
      <c r="I457" s="17">
        <f t="shared" si="43"/>
        <v>8.9955555555555566</v>
      </c>
      <c r="J457" s="17">
        <f t="shared" si="44"/>
        <v>9.4476190476190478</v>
      </c>
      <c r="K457" s="20">
        <v>44693</v>
      </c>
      <c r="L457" t="s">
        <v>1029</v>
      </c>
      <c r="O457" t="s">
        <v>759</v>
      </c>
      <c r="P457" t="s">
        <v>759</v>
      </c>
      <c r="U457" s="17" t="str">
        <f t="shared" si="41"/>
        <v/>
      </c>
      <c r="V457" s="17" t="str">
        <f t="shared" si="42"/>
        <v/>
      </c>
      <c r="Z457" s="17" t="str">
        <f t="shared" si="45"/>
        <v/>
      </c>
      <c r="AA457" s="17" t="str">
        <f t="shared" si="45"/>
        <v/>
      </c>
    </row>
    <row r="458" spans="1:27" x14ac:dyDescent="0.35">
      <c r="A458" s="1">
        <v>29.9</v>
      </c>
      <c r="B458" t="s">
        <v>1129</v>
      </c>
      <c r="C458" t="s">
        <v>1039</v>
      </c>
      <c r="D458" s="3" t="s">
        <v>1008</v>
      </c>
      <c r="E458">
        <v>7.3</v>
      </c>
      <c r="F458">
        <v>7.7</v>
      </c>
      <c r="G458">
        <v>8.1999999999999993</v>
      </c>
      <c r="H458">
        <v>7.8</v>
      </c>
      <c r="I458" s="17">
        <f t="shared" si="43"/>
        <v>7.4946666666666673</v>
      </c>
      <c r="J458" s="17">
        <f t="shared" si="44"/>
        <v>7.9949999999999983</v>
      </c>
      <c r="K458" s="20">
        <v>44693</v>
      </c>
      <c r="L458" t="s">
        <v>1029</v>
      </c>
      <c r="O458" t="s">
        <v>759</v>
      </c>
      <c r="P458" t="s">
        <v>759</v>
      </c>
      <c r="U458" s="17" t="str">
        <f t="shared" si="41"/>
        <v/>
      </c>
      <c r="V458" s="17" t="str">
        <f t="shared" si="42"/>
        <v/>
      </c>
      <c r="Z458" s="17" t="str">
        <f t="shared" si="45"/>
        <v/>
      </c>
      <c r="AA458" s="17" t="str">
        <f t="shared" si="45"/>
        <v/>
      </c>
    </row>
    <row r="459" spans="1:27" x14ac:dyDescent="0.35">
      <c r="A459" s="1" t="s">
        <v>1017</v>
      </c>
      <c r="B459" t="s">
        <v>1129</v>
      </c>
      <c r="C459" t="s">
        <v>1040</v>
      </c>
      <c r="D459" s="3" t="s">
        <v>1008</v>
      </c>
      <c r="E459">
        <v>5.7</v>
      </c>
      <c r="F459">
        <v>5.9</v>
      </c>
      <c r="G459">
        <v>6</v>
      </c>
      <c r="H459">
        <v>6.3</v>
      </c>
      <c r="I459" s="17">
        <f t="shared" si="43"/>
        <v>5.7982758620689658</v>
      </c>
      <c r="J459" s="17">
        <f t="shared" si="44"/>
        <v>6.1463414634146352</v>
      </c>
      <c r="K459" s="20">
        <v>44693</v>
      </c>
      <c r="L459" t="s">
        <v>1029</v>
      </c>
      <c r="O459" t="s">
        <v>759</v>
      </c>
      <c r="P459" t="s">
        <v>759</v>
      </c>
      <c r="U459" s="17" t="str">
        <f t="shared" si="41"/>
        <v/>
      </c>
      <c r="V459" s="17" t="str">
        <f t="shared" si="42"/>
        <v/>
      </c>
      <c r="Z459" s="17" t="str">
        <f t="shared" si="45"/>
        <v/>
      </c>
      <c r="AA459" s="17" t="str">
        <f t="shared" si="45"/>
        <v/>
      </c>
    </row>
    <row r="460" spans="1:27" x14ac:dyDescent="0.35">
      <c r="A460" s="1">
        <v>29.11</v>
      </c>
      <c r="B460" t="s">
        <v>1129</v>
      </c>
      <c r="C460" t="s">
        <v>1041</v>
      </c>
      <c r="D460" s="3" t="s">
        <v>1008</v>
      </c>
      <c r="E460">
        <v>5.7</v>
      </c>
      <c r="F460">
        <v>5.9</v>
      </c>
      <c r="G460">
        <v>6</v>
      </c>
      <c r="H460">
        <v>6</v>
      </c>
      <c r="I460" s="17">
        <f t="shared" si="43"/>
        <v>5.7982758620689658</v>
      </c>
      <c r="J460" s="17">
        <f t="shared" si="44"/>
        <v>6</v>
      </c>
      <c r="K460" s="20">
        <v>44693</v>
      </c>
      <c r="L460" t="s">
        <v>1029</v>
      </c>
      <c r="O460" t="s">
        <v>759</v>
      </c>
      <c r="P460" t="s">
        <v>759</v>
      </c>
      <c r="U460" s="17" t="str">
        <f t="shared" si="41"/>
        <v/>
      </c>
      <c r="V460" s="17" t="str">
        <f t="shared" si="42"/>
        <v/>
      </c>
      <c r="Z460" s="17" t="str">
        <f t="shared" si="45"/>
        <v/>
      </c>
      <c r="AA460" s="17" t="str">
        <f t="shared" si="45"/>
        <v/>
      </c>
    </row>
    <row r="461" spans="1:27" x14ac:dyDescent="0.35">
      <c r="A461" s="1">
        <v>29.12</v>
      </c>
      <c r="B461" t="s">
        <v>1129</v>
      </c>
      <c r="C461" t="s">
        <v>1043</v>
      </c>
      <c r="D461" s="3" t="s">
        <v>1008</v>
      </c>
      <c r="E461">
        <v>12.6</v>
      </c>
      <c r="F461">
        <v>12.4</v>
      </c>
      <c r="G461">
        <v>13.5</v>
      </c>
      <c r="H461">
        <v>13.2</v>
      </c>
      <c r="I461" s="17">
        <f t="shared" si="43"/>
        <v>12.499200000000002</v>
      </c>
      <c r="J461" s="17">
        <f t="shared" si="44"/>
        <v>13.348314606741575</v>
      </c>
      <c r="K461" s="20">
        <v>44693</v>
      </c>
      <c r="L461" t="s">
        <v>1029</v>
      </c>
      <c r="O461" t="s">
        <v>759</v>
      </c>
      <c r="P461" t="s">
        <v>759</v>
      </c>
      <c r="U461" s="17" t="str">
        <f t="shared" si="41"/>
        <v/>
      </c>
      <c r="V461" s="17" t="str">
        <f t="shared" si="42"/>
        <v/>
      </c>
      <c r="Z461" s="17" t="str">
        <f t="shared" si="45"/>
        <v/>
      </c>
      <c r="AA461" s="17" t="str">
        <f t="shared" si="45"/>
        <v/>
      </c>
    </row>
    <row r="462" spans="1:27" x14ac:dyDescent="0.35">
      <c r="A462" s="1">
        <v>29.13</v>
      </c>
      <c r="B462" t="s">
        <v>1129</v>
      </c>
      <c r="C462" t="s">
        <v>1045</v>
      </c>
      <c r="D462" s="3" t="s">
        <v>1008</v>
      </c>
      <c r="E462">
        <v>5.4</v>
      </c>
      <c r="F462">
        <v>5.0999999999999996</v>
      </c>
      <c r="G462">
        <v>5.6</v>
      </c>
      <c r="H462">
        <v>5.4</v>
      </c>
      <c r="I462" s="17">
        <f t="shared" si="43"/>
        <v>5.2457142857142856</v>
      </c>
      <c r="J462" s="17">
        <f t="shared" si="44"/>
        <v>5.4981818181818189</v>
      </c>
      <c r="K462" s="20">
        <v>44693</v>
      </c>
      <c r="L462" t="s">
        <v>1029</v>
      </c>
      <c r="O462" t="s">
        <v>1022</v>
      </c>
      <c r="P462" t="s">
        <v>464</v>
      </c>
      <c r="U462" s="17" t="str">
        <f t="shared" si="41"/>
        <v/>
      </c>
      <c r="V462" s="17" t="str">
        <f t="shared" si="42"/>
        <v/>
      </c>
      <c r="Z462" s="17" t="str">
        <f t="shared" si="45"/>
        <v/>
      </c>
      <c r="AA462" s="17" t="str">
        <f t="shared" si="45"/>
        <v/>
      </c>
    </row>
    <row r="463" spans="1:27" x14ac:dyDescent="0.35">
      <c r="A463" s="1">
        <v>29.14</v>
      </c>
      <c r="B463" t="s">
        <v>1129</v>
      </c>
      <c r="C463" t="s">
        <v>1046</v>
      </c>
      <c r="D463" s="3" t="s">
        <v>1008</v>
      </c>
      <c r="E463">
        <v>5</v>
      </c>
      <c r="F463">
        <v>5</v>
      </c>
      <c r="G463">
        <v>5.4</v>
      </c>
      <c r="H463">
        <v>5.4</v>
      </c>
      <c r="I463" s="17">
        <f t="shared" si="43"/>
        <v>5</v>
      </c>
      <c r="J463" s="17">
        <f t="shared" si="44"/>
        <v>5.4</v>
      </c>
      <c r="K463" s="20">
        <v>44693</v>
      </c>
      <c r="L463" t="s">
        <v>1029</v>
      </c>
      <c r="O463" t="s">
        <v>759</v>
      </c>
      <c r="P463" t="s">
        <v>759</v>
      </c>
      <c r="U463" s="17" t="str">
        <f t="shared" si="41"/>
        <v/>
      </c>
      <c r="V463" s="17" t="str">
        <f t="shared" si="42"/>
        <v/>
      </c>
      <c r="Z463" s="17" t="str">
        <f t="shared" si="45"/>
        <v/>
      </c>
      <c r="AA463" s="17" t="str">
        <f t="shared" si="45"/>
        <v/>
      </c>
    </row>
    <row r="464" spans="1:27" x14ac:dyDescent="0.35">
      <c r="A464" s="1">
        <v>29.15</v>
      </c>
      <c r="B464" t="s">
        <v>1129</v>
      </c>
      <c r="C464" t="s">
        <v>1047</v>
      </c>
      <c r="D464" s="3" t="s">
        <v>1008</v>
      </c>
      <c r="E464">
        <v>6.3</v>
      </c>
      <c r="F464">
        <v>6</v>
      </c>
      <c r="G464">
        <v>6.1</v>
      </c>
      <c r="H464">
        <v>6.4</v>
      </c>
      <c r="I464" s="17">
        <f t="shared" si="43"/>
        <v>6.1463414634146352</v>
      </c>
      <c r="J464" s="17">
        <f t="shared" si="44"/>
        <v>6.2463999999999995</v>
      </c>
      <c r="K464" s="20">
        <v>44693</v>
      </c>
      <c r="L464" t="s">
        <v>1029</v>
      </c>
      <c r="O464" t="s">
        <v>759</v>
      </c>
      <c r="P464" t="s">
        <v>759</v>
      </c>
      <c r="U464" s="17" t="str">
        <f t="shared" si="41"/>
        <v/>
      </c>
      <c r="V464" s="17" t="str">
        <f t="shared" si="42"/>
        <v/>
      </c>
      <c r="Z464" s="17" t="str">
        <f t="shared" si="45"/>
        <v/>
      </c>
      <c r="AA464" s="17" t="str">
        <f t="shared" si="45"/>
        <v/>
      </c>
    </row>
    <row r="465" spans="1:27" x14ac:dyDescent="0.35">
      <c r="A465" s="1">
        <v>29.16</v>
      </c>
      <c r="B465" t="s">
        <v>1129</v>
      </c>
      <c r="C465" t="s">
        <v>1048</v>
      </c>
      <c r="D465" s="3" t="s">
        <v>1008</v>
      </c>
      <c r="E465">
        <v>6.1</v>
      </c>
      <c r="F465">
        <v>5.9</v>
      </c>
      <c r="G465">
        <v>7.4</v>
      </c>
      <c r="H465">
        <v>7.3</v>
      </c>
      <c r="I465" s="17">
        <f t="shared" si="43"/>
        <v>5.9983333333333331</v>
      </c>
      <c r="J465" s="17">
        <f t="shared" si="44"/>
        <v>7.3496598639455799</v>
      </c>
      <c r="K465" s="20">
        <v>44693</v>
      </c>
      <c r="L465" t="s">
        <v>1029</v>
      </c>
      <c r="O465" t="s">
        <v>759</v>
      </c>
      <c r="P465" t="s">
        <v>759</v>
      </c>
      <c r="U465" s="17" t="str">
        <f t="shared" si="41"/>
        <v/>
      </c>
      <c r="V465" s="17" t="str">
        <f t="shared" si="42"/>
        <v/>
      </c>
      <c r="Z465" s="17" t="str">
        <f t="shared" si="45"/>
        <v/>
      </c>
      <c r="AA465" s="17" t="str">
        <f t="shared" si="45"/>
        <v/>
      </c>
    </row>
    <row r="466" spans="1:27" x14ac:dyDescent="0.35">
      <c r="A466" s="1">
        <v>30.1</v>
      </c>
      <c r="B466" t="s">
        <v>1130</v>
      </c>
      <c r="C466" t="s">
        <v>1028</v>
      </c>
      <c r="D466" s="3" t="s">
        <v>1008</v>
      </c>
      <c r="E466">
        <v>12</v>
      </c>
      <c r="F466">
        <v>12.1</v>
      </c>
      <c r="G466">
        <v>11.7</v>
      </c>
      <c r="H466">
        <v>11.9</v>
      </c>
      <c r="I466" s="17">
        <f t="shared" si="43"/>
        <v>12.049792531120334</v>
      </c>
      <c r="J466" s="17">
        <f t="shared" si="44"/>
        <v>11.79915254237288</v>
      </c>
      <c r="K466" s="20">
        <v>44693</v>
      </c>
      <c r="L466" t="s">
        <v>1029</v>
      </c>
      <c r="O466" t="s">
        <v>1022</v>
      </c>
      <c r="P466" t="s">
        <v>1022</v>
      </c>
      <c r="U466" s="17" t="str">
        <f t="shared" si="41"/>
        <v/>
      </c>
      <c r="V466" s="17" t="str">
        <f t="shared" si="42"/>
        <v/>
      </c>
      <c r="Z466" s="17" t="str">
        <f t="shared" si="45"/>
        <v/>
      </c>
      <c r="AA466" s="17" t="str">
        <f t="shared" si="45"/>
        <v/>
      </c>
    </row>
    <row r="467" spans="1:27" x14ac:dyDescent="0.35">
      <c r="A467" s="1">
        <v>30.2</v>
      </c>
      <c r="B467" t="s">
        <v>1130</v>
      </c>
      <c r="C467" t="s">
        <v>1030</v>
      </c>
      <c r="D467" s="3" t="s">
        <v>1008</v>
      </c>
      <c r="E467">
        <v>7.4</v>
      </c>
      <c r="F467">
        <v>7.4</v>
      </c>
      <c r="G467">
        <v>7.2</v>
      </c>
      <c r="H467">
        <v>7.2</v>
      </c>
      <c r="I467" s="17">
        <f t="shared" si="43"/>
        <v>7.4000000000000012</v>
      </c>
      <c r="J467" s="17">
        <f t="shared" si="44"/>
        <v>7.1999999999999993</v>
      </c>
      <c r="K467" s="20">
        <v>44693</v>
      </c>
      <c r="L467" t="s">
        <v>1029</v>
      </c>
      <c r="O467" t="s">
        <v>1022</v>
      </c>
      <c r="P467" t="s">
        <v>1022</v>
      </c>
      <c r="U467" s="17" t="str">
        <f t="shared" si="41"/>
        <v/>
      </c>
      <c r="V467" s="17" t="str">
        <f t="shared" si="42"/>
        <v/>
      </c>
      <c r="Z467" s="17" t="str">
        <f t="shared" si="45"/>
        <v/>
      </c>
      <c r="AA467" s="17" t="str">
        <f t="shared" si="45"/>
        <v/>
      </c>
    </row>
    <row r="468" spans="1:27" x14ac:dyDescent="0.35">
      <c r="A468" s="1">
        <v>30.3</v>
      </c>
      <c r="B468" t="s">
        <v>1130</v>
      </c>
      <c r="C468" t="s">
        <v>1032</v>
      </c>
      <c r="D468" s="3" t="s">
        <v>1008</v>
      </c>
      <c r="E468">
        <v>10.5</v>
      </c>
      <c r="F468">
        <v>10.5</v>
      </c>
      <c r="G468">
        <v>11.1</v>
      </c>
      <c r="H468">
        <v>11.1</v>
      </c>
      <c r="I468" s="17">
        <f t="shared" si="43"/>
        <v>10.5</v>
      </c>
      <c r="J468" s="17">
        <f t="shared" si="44"/>
        <v>11.1</v>
      </c>
      <c r="K468" s="20">
        <v>44693</v>
      </c>
      <c r="L468" t="s">
        <v>1029</v>
      </c>
      <c r="M468" t="s">
        <v>1076</v>
      </c>
      <c r="O468" t="s">
        <v>1022</v>
      </c>
      <c r="P468" t="s">
        <v>1022</v>
      </c>
      <c r="U468" s="17" t="str">
        <f t="shared" ref="U468:U531" si="46">IFERROR(HARMEAN(Q468,R468),"")</f>
        <v/>
      </c>
      <c r="V468" s="17" t="str">
        <f t="shared" ref="V468:V531" si="47">IFERROR(HARMEAN(S468,T468),"")</f>
        <v/>
      </c>
      <c r="Z468" s="17" t="str">
        <f t="shared" si="45"/>
        <v/>
      </c>
      <c r="AA468" s="17" t="str">
        <f t="shared" si="45"/>
        <v/>
      </c>
    </row>
    <row r="469" spans="1:27" x14ac:dyDescent="0.35">
      <c r="A469" s="1">
        <v>30.4</v>
      </c>
      <c r="B469" t="s">
        <v>1130</v>
      </c>
      <c r="C469" t="s">
        <v>1033</v>
      </c>
      <c r="D469" s="3" t="s">
        <v>1008</v>
      </c>
      <c r="E469">
        <v>8.6</v>
      </c>
      <c r="F469">
        <v>8.6999999999999993</v>
      </c>
      <c r="G469">
        <v>8.4</v>
      </c>
      <c r="H469">
        <v>8.3000000000000007</v>
      </c>
      <c r="I469" s="17">
        <f t="shared" si="43"/>
        <v>8.6497109826589593</v>
      </c>
      <c r="J469" s="17">
        <f t="shared" si="44"/>
        <v>8.3497005988023965</v>
      </c>
      <c r="K469" s="20">
        <v>44693</v>
      </c>
      <c r="L469" t="s">
        <v>1029</v>
      </c>
      <c r="O469" t="s">
        <v>1022</v>
      </c>
      <c r="P469" t="s">
        <v>1022</v>
      </c>
      <c r="U469" s="17" t="str">
        <f t="shared" si="46"/>
        <v/>
      </c>
      <c r="V469" s="17" t="str">
        <f t="shared" si="47"/>
        <v/>
      </c>
      <c r="Z469" s="17" t="str">
        <f t="shared" si="45"/>
        <v/>
      </c>
      <c r="AA469" s="17" t="str">
        <f t="shared" si="45"/>
        <v/>
      </c>
    </row>
    <row r="470" spans="1:27" x14ac:dyDescent="0.35">
      <c r="A470" s="1">
        <v>30.5</v>
      </c>
      <c r="B470" t="s">
        <v>1130</v>
      </c>
      <c r="C470" t="s">
        <v>1035</v>
      </c>
      <c r="D470" s="3" t="s">
        <v>1008</v>
      </c>
      <c r="E470">
        <v>9.8000000000000007</v>
      </c>
      <c r="F470">
        <v>9.6999999999999993</v>
      </c>
      <c r="G470">
        <v>9.6</v>
      </c>
      <c r="H470">
        <v>9.5</v>
      </c>
      <c r="I470" s="17">
        <f t="shared" si="43"/>
        <v>9.7497435897435896</v>
      </c>
      <c r="J470" s="17">
        <f t="shared" si="44"/>
        <v>9.5497382198952874</v>
      </c>
      <c r="K470" s="20">
        <v>44693</v>
      </c>
      <c r="L470" t="s">
        <v>1029</v>
      </c>
      <c r="O470" t="s">
        <v>1022</v>
      </c>
      <c r="P470" t="s">
        <v>1022</v>
      </c>
      <c r="U470" s="17" t="str">
        <f t="shared" si="46"/>
        <v/>
      </c>
      <c r="V470" s="17" t="str">
        <f t="shared" si="47"/>
        <v/>
      </c>
      <c r="Z470" s="17" t="str">
        <f t="shared" si="45"/>
        <v/>
      </c>
      <c r="AA470" s="17" t="str">
        <f t="shared" si="45"/>
        <v/>
      </c>
    </row>
    <row r="471" spans="1:27" x14ac:dyDescent="0.35">
      <c r="A471" s="1">
        <v>30.6</v>
      </c>
      <c r="B471" t="s">
        <v>1130</v>
      </c>
      <c r="C471" t="s">
        <v>1036</v>
      </c>
      <c r="D471" s="3" t="s">
        <v>1008</v>
      </c>
      <c r="E471">
        <v>8</v>
      </c>
      <c r="F471">
        <v>8</v>
      </c>
      <c r="G471">
        <v>7.5</v>
      </c>
      <c r="H471">
        <v>7.6</v>
      </c>
      <c r="I471" s="17">
        <f t="shared" si="43"/>
        <v>8</v>
      </c>
      <c r="J471" s="17">
        <f t="shared" si="44"/>
        <v>7.5496688741721858</v>
      </c>
      <c r="K471" s="20">
        <v>44693</v>
      </c>
      <c r="L471" t="s">
        <v>1029</v>
      </c>
      <c r="M471" t="s">
        <v>1062</v>
      </c>
      <c r="O471" t="s">
        <v>1022</v>
      </c>
      <c r="P471" t="s">
        <v>1022</v>
      </c>
      <c r="U471" s="17" t="str">
        <f t="shared" si="46"/>
        <v/>
      </c>
      <c r="V471" s="17" t="str">
        <f t="shared" si="47"/>
        <v/>
      </c>
      <c r="Z471" s="17" t="str">
        <f t="shared" si="45"/>
        <v/>
      </c>
      <c r="AA471" s="17" t="str">
        <f t="shared" si="45"/>
        <v/>
      </c>
    </row>
    <row r="472" spans="1:27" x14ac:dyDescent="0.35">
      <c r="A472" s="1">
        <v>30.7</v>
      </c>
      <c r="B472" t="s">
        <v>1130</v>
      </c>
      <c r="C472" t="s">
        <v>1037</v>
      </c>
      <c r="D472" s="3" t="s">
        <v>1008</v>
      </c>
      <c r="E472">
        <v>6.2</v>
      </c>
      <c r="F472">
        <v>6.3</v>
      </c>
      <c r="G472">
        <v>5.7</v>
      </c>
      <c r="H472">
        <v>5.8</v>
      </c>
      <c r="I472" s="17">
        <f t="shared" si="43"/>
        <v>6.2496000000000009</v>
      </c>
      <c r="J472" s="17">
        <f t="shared" si="44"/>
        <v>5.7495652173913046</v>
      </c>
      <c r="K472" s="20">
        <v>44693</v>
      </c>
      <c r="L472" t="s">
        <v>1029</v>
      </c>
      <c r="M472" t="s">
        <v>1131</v>
      </c>
      <c r="O472" t="s">
        <v>1022</v>
      </c>
      <c r="P472" t="s">
        <v>1022</v>
      </c>
      <c r="U472" s="17" t="str">
        <f t="shared" si="46"/>
        <v/>
      </c>
      <c r="V472" s="17" t="str">
        <f t="shared" si="47"/>
        <v/>
      </c>
      <c r="Z472" s="17" t="str">
        <f t="shared" si="45"/>
        <v/>
      </c>
      <c r="AA472" s="17" t="str">
        <f t="shared" si="45"/>
        <v/>
      </c>
    </row>
    <row r="473" spans="1:27" x14ac:dyDescent="0.35">
      <c r="A473" s="1">
        <v>30.8</v>
      </c>
      <c r="B473" t="s">
        <v>1130</v>
      </c>
      <c r="C473" t="s">
        <v>1038</v>
      </c>
      <c r="D473" s="3" t="s">
        <v>1008</v>
      </c>
      <c r="E473">
        <v>11.7</v>
      </c>
      <c r="F473">
        <v>11.6</v>
      </c>
      <c r="G473">
        <v>12</v>
      </c>
      <c r="H473">
        <v>11.8</v>
      </c>
      <c r="I473" s="17">
        <f t="shared" si="43"/>
        <v>11.649785407725322</v>
      </c>
      <c r="J473" s="17">
        <f t="shared" si="44"/>
        <v>11.899159663865548</v>
      </c>
      <c r="K473" s="20">
        <v>44693</v>
      </c>
      <c r="L473" t="s">
        <v>1029</v>
      </c>
      <c r="M473" t="s">
        <v>1132</v>
      </c>
      <c r="O473" t="s">
        <v>1022</v>
      </c>
      <c r="P473" t="s">
        <v>1022</v>
      </c>
      <c r="U473" s="17" t="str">
        <f t="shared" si="46"/>
        <v/>
      </c>
      <c r="V473" s="17" t="str">
        <f t="shared" si="47"/>
        <v/>
      </c>
      <c r="Z473" s="17" t="str">
        <f t="shared" si="45"/>
        <v/>
      </c>
      <c r="AA473" s="17" t="str">
        <f t="shared" si="45"/>
        <v/>
      </c>
    </row>
    <row r="474" spans="1:27" x14ac:dyDescent="0.35">
      <c r="A474" s="1">
        <v>30.9</v>
      </c>
      <c r="B474" t="s">
        <v>1130</v>
      </c>
      <c r="C474" t="s">
        <v>1039</v>
      </c>
      <c r="D474" s="3" t="s">
        <v>1008</v>
      </c>
      <c r="E474">
        <v>7.9</v>
      </c>
      <c r="F474">
        <v>7.8</v>
      </c>
      <c r="G474">
        <v>8.1</v>
      </c>
      <c r="H474">
        <v>8</v>
      </c>
      <c r="I474" s="17">
        <f t="shared" si="43"/>
        <v>7.8496815286624209</v>
      </c>
      <c r="J474" s="17">
        <f t="shared" si="44"/>
        <v>8.0496894409937898</v>
      </c>
      <c r="K474" s="20">
        <v>44693</v>
      </c>
      <c r="L474" t="s">
        <v>1029</v>
      </c>
      <c r="O474" t="s">
        <v>1022</v>
      </c>
      <c r="P474" t="s">
        <v>1022</v>
      </c>
      <c r="U474" s="17" t="str">
        <f t="shared" si="46"/>
        <v/>
      </c>
      <c r="V474" s="17" t="str">
        <f t="shared" si="47"/>
        <v/>
      </c>
      <c r="Z474" s="17" t="str">
        <f t="shared" si="45"/>
        <v/>
      </c>
      <c r="AA474" s="17" t="str">
        <f t="shared" si="45"/>
        <v/>
      </c>
    </row>
    <row r="475" spans="1:27" x14ac:dyDescent="0.35">
      <c r="A475" s="1" t="s">
        <v>1026</v>
      </c>
      <c r="B475" t="s">
        <v>1130</v>
      </c>
      <c r="C475" t="s">
        <v>1040</v>
      </c>
      <c r="D475" s="3" t="s">
        <v>1008</v>
      </c>
      <c r="E475">
        <v>8.9</v>
      </c>
      <c r="F475">
        <v>8.9</v>
      </c>
      <c r="G475">
        <v>8.9</v>
      </c>
      <c r="H475">
        <v>9</v>
      </c>
      <c r="I475" s="17">
        <f t="shared" si="43"/>
        <v>8.9</v>
      </c>
      <c r="J475" s="17">
        <f t="shared" si="44"/>
        <v>8.949720670391061</v>
      </c>
      <c r="K475" s="20">
        <v>44693</v>
      </c>
      <c r="L475" t="s">
        <v>1029</v>
      </c>
      <c r="O475" t="s">
        <v>1022</v>
      </c>
      <c r="P475" t="s">
        <v>1022</v>
      </c>
      <c r="U475" s="17" t="str">
        <f t="shared" si="46"/>
        <v/>
      </c>
      <c r="V475" s="17" t="str">
        <f t="shared" si="47"/>
        <v/>
      </c>
      <c r="Z475" s="17" t="str">
        <f t="shared" si="45"/>
        <v/>
      </c>
      <c r="AA475" s="17" t="str">
        <f t="shared" si="45"/>
        <v/>
      </c>
    </row>
    <row r="476" spans="1:27" x14ac:dyDescent="0.35">
      <c r="A476" s="1">
        <v>30.11</v>
      </c>
      <c r="B476" t="s">
        <v>1130</v>
      </c>
      <c r="C476" t="s">
        <v>1041</v>
      </c>
      <c r="D476" s="3" t="s">
        <v>1008</v>
      </c>
      <c r="E476">
        <v>11.6</v>
      </c>
      <c r="F476">
        <v>11.4</v>
      </c>
      <c r="G476">
        <v>10.7</v>
      </c>
      <c r="H476">
        <v>10.6</v>
      </c>
      <c r="I476" s="17">
        <f t="shared" si="43"/>
        <v>11.499130434782609</v>
      </c>
      <c r="J476" s="17">
        <f t="shared" si="44"/>
        <v>10.649765258215961</v>
      </c>
      <c r="K476" s="20">
        <v>44693</v>
      </c>
      <c r="L476" t="s">
        <v>1029</v>
      </c>
      <c r="M476" t="s">
        <v>1133</v>
      </c>
      <c r="O476" t="s">
        <v>1022</v>
      </c>
      <c r="P476" t="s">
        <v>1022</v>
      </c>
      <c r="U476" s="17" t="str">
        <f t="shared" si="46"/>
        <v/>
      </c>
      <c r="V476" s="17" t="str">
        <f t="shared" si="47"/>
        <v/>
      </c>
      <c r="Z476" s="17" t="str">
        <f t="shared" si="45"/>
        <v/>
      </c>
      <c r="AA476" s="17" t="str">
        <f t="shared" si="45"/>
        <v/>
      </c>
    </row>
    <row r="477" spans="1:27" x14ac:dyDescent="0.35">
      <c r="A477" s="1">
        <v>30.12</v>
      </c>
      <c r="B477" t="s">
        <v>1130</v>
      </c>
      <c r="C477" t="s">
        <v>1043</v>
      </c>
      <c r="D477" s="3" t="s">
        <v>1008</v>
      </c>
      <c r="E477">
        <v>11.6</v>
      </c>
      <c r="F477">
        <v>11.9</v>
      </c>
      <c r="G477">
        <v>11.6</v>
      </c>
      <c r="H477">
        <v>11.5</v>
      </c>
      <c r="I477" s="17">
        <f t="shared" si="43"/>
        <v>11.74808510638298</v>
      </c>
      <c r="J477" s="17">
        <f t="shared" si="44"/>
        <v>11.54978354978355</v>
      </c>
      <c r="K477" s="20">
        <v>44693</v>
      </c>
      <c r="L477" t="s">
        <v>1029</v>
      </c>
      <c r="M477" t="s">
        <v>653</v>
      </c>
      <c r="O477" t="s">
        <v>1022</v>
      </c>
      <c r="P477" t="s">
        <v>1022</v>
      </c>
      <c r="U477" s="17" t="str">
        <f t="shared" si="46"/>
        <v/>
      </c>
      <c r="V477" s="17" t="str">
        <f t="shared" si="47"/>
        <v/>
      </c>
      <c r="Z477" s="17" t="str">
        <f t="shared" si="45"/>
        <v/>
      </c>
      <c r="AA477" s="17" t="str">
        <f t="shared" si="45"/>
        <v/>
      </c>
    </row>
    <row r="478" spans="1:27" x14ac:dyDescent="0.35">
      <c r="A478" s="1">
        <v>30.13</v>
      </c>
      <c r="B478" t="s">
        <v>1130</v>
      </c>
      <c r="C478" t="s">
        <v>1045</v>
      </c>
      <c r="D478" s="3" t="s">
        <v>1008</v>
      </c>
      <c r="E478">
        <v>10.8</v>
      </c>
      <c r="F478">
        <v>10.5</v>
      </c>
      <c r="G478">
        <v>10.4</v>
      </c>
      <c r="H478">
        <v>10.5</v>
      </c>
      <c r="I478" s="17">
        <f t="shared" si="43"/>
        <v>10.647887323943662</v>
      </c>
      <c r="J478" s="17">
        <f t="shared" si="44"/>
        <v>10.44976076555024</v>
      </c>
      <c r="K478" s="20">
        <v>44693</v>
      </c>
      <c r="L478" t="s">
        <v>1029</v>
      </c>
      <c r="O478" t="s">
        <v>1022</v>
      </c>
      <c r="P478" t="s">
        <v>1022</v>
      </c>
      <c r="U478" s="17" t="str">
        <f t="shared" si="46"/>
        <v/>
      </c>
      <c r="V478" s="17" t="str">
        <f t="shared" si="47"/>
        <v/>
      </c>
      <c r="Z478" s="17" t="str">
        <f t="shared" si="45"/>
        <v/>
      </c>
      <c r="AA478" s="17" t="str">
        <f t="shared" si="45"/>
        <v/>
      </c>
    </row>
    <row r="479" spans="1:27" x14ac:dyDescent="0.35">
      <c r="A479" s="1">
        <v>30.14</v>
      </c>
      <c r="B479" t="s">
        <v>1130</v>
      </c>
      <c r="C479" t="s">
        <v>1046</v>
      </c>
      <c r="D479" s="3" t="s">
        <v>1008</v>
      </c>
      <c r="E479">
        <v>9.1999999999999993</v>
      </c>
      <c r="F479">
        <v>9.1</v>
      </c>
      <c r="G479">
        <v>8.6999999999999993</v>
      </c>
      <c r="H479">
        <v>8.6</v>
      </c>
      <c r="I479" s="17">
        <f t="shared" si="43"/>
        <v>9.1497267759562835</v>
      </c>
      <c r="J479" s="17">
        <f t="shared" si="44"/>
        <v>8.6497109826589593</v>
      </c>
      <c r="K479" s="20">
        <v>44693</v>
      </c>
      <c r="L479" t="s">
        <v>1029</v>
      </c>
      <c r="O479" t="s">
        <v>1022</v>
      </c>
      <c r="P479" t="s">
        <v>1022</v>
      </c>
      <c r="U479" s="17" t="str">
        <f t="shared" si="46"/>
        <v/>
      </c>
      <c r="V479" s="17" t="str">
        <f t="shared" si="47"/>
        <v/>
      </c>
      <c r="Z479" s="17" t="str">
        <f t="shared" si="45"/>
        <v/>
      </c>
      <c r="AA479" s="17" t="str">
        <f t="shared" si="45"/>
        <v/>
      </c>
    </row>
    <row r="480" spans="1:27" x14ac:dyDescent="0.35">
      <c r="A480" s="1">
        <v>30.15</v>
      </c>
      <c r="B480" t="s">
        <v>1130</v>
      </c>
      <c r="C480" t="s">
        <v>1047</v>
      </c>
      <c r="D480" s="3" t="s">
        <v>1008</v>
      </c>
      <c r="G480">
        <v>6.8</v>
      </c>
      <c r="H480">
        <v>6.8</v>
      </c>
      <c r="I480" s="17" t="e">
        <f t="shared" si="43"/>
        <v>#N/A</v>
      </c>
      <c r="J480" s="17">
        <f t="shared" si="44"/>
        <v>6.8</v>
      </c>
      <c r="K480" s="20">
        <v>44693</v>
      </c>
      <c r="L480" t="s">
        <v>1029</v>
      </c>
      <c r="M480" t="s">
        <v>1134</v>
      </c>
      <c r="P480" t="s">
        <v>1022</v>
      </c>
      <c r="U480" s="17" t="str">
        <f t="shared" si="46"/>
        <v/>
      </c>
      <c r="V480" s="17" t="str">
        <f t="shared" si="47"/>
        <v/>
      </c>
      <c r="Z480" s="17" t="str">
        <f t="shared" si="45"/>
        <v/>
      </c>
      <c r="AA480" s="17" t="str">
        <f t="shared" si="45"/>
        <v/>
      </c>
    </row>
    <row r="481" spans="1:27" x14ac:dyDescent="0.35">
      <c r="A481" s="1">
        <v>30.16</v>
      </c>
      <c r="B481" t="s">
        <v>1130</v>
      </c>
      <c r="C481" t="s">
        <v>1048</v>
      </c>
      <c r="D481" s="3" t="s">
        <v>1008</v>
      </c>
      <c r="E481">
        <v>8.3000000000000007</v>
      </c>
      <c r="F481">
        <v>8.4</v>
      </c>
      <c r="G481">
        <v>9.6</v>
      </c>
      <c r="H481">
        <v>9.6999999999999993</v>
      </c>
      <c r="I481" s="17">
        <f t="shared" si="43"/>
        <v>8.3497005988023965</v>
      </c>
      <c r="J481" s="17">
        <f t="shared" si="44"/>
        <v>9.6497409326424872</v>
      </c>
      <c r="K481" s="20">
        <v>44693</v>
      </c>
      <c r="L481" t="s">
        <v>1029</v>
      </c>
      <c r="O481" t="s">
        <v>1022</v>
      </c>
      <c r="P481" t="s">
        <v>1022</v>
      </c>
      <c r="U481" s="17" t="str">
        <f t="shared" si="46"/>
        <v/>
      </c>
      <c r="V481" s="17" t="str">
        <f t="shared" si="47"/>
        <v/>
      </c>
      <c r="Z481" s="17" t="str">
        <f t="shared" si="45"/>
        <v/>
      </c>
      <c r="AA481" s="17" t="str">
        <f t="shared" si="45"/>
        <v/>
      </c>
    </row>
    <row r="482" spans="1:27" x14ac:dyDescent="0.35">
      <c r="I482" s="17" t="e">
        <f t="shared" si="43"/>
        <v>#N/A</v>
      </c>
      <c r="J482" s="17" t="e">
        <f t="shared" si="44"/>
        <v>#N/A</v>
      </c>
      <c r="U482" s="17" t="str">
        <f t="shared" si="46"/>
        <v/>
      </c>
      <c r="V482" s="17" t="str">
        <f t="shared" si="47"/>
        <v/>
      </c>
      <c r="Z482" s="17" t="str">
        <f t="shared" si="45"/>
        <v/>
      </c>
      <c r="AA482" s="17" t="str">
        <f t="shared" si="45"/>
        <v/>
      </c>
    </row>
    <row r="483" spans="1:27" x14ac:dyDescent="0.35">
      <c r="I483" s="17" t="e">
        <f t="shared" si="43"/>
        <v>#N/A</v>
      </c>
      <c r="J483" s="17" t="e">
        <f t="shared" si="44"/>
        <v>#N/A</v>
      </c>
      <c r="U483" s="17" t="str">
        <f t="shared" si="46"/>
        <v/>
      </c>
      <c r="V483" s="17" t="str">
        <f t="shared" si="47"/>
        <v/>
      </c>
      <c r="Z483" s="17" t="str">
        <f t="shared" si="45"/>
        <v/>
      </c>
      <c r="AA483" s="17" t="str">
        <f t="shared" si="45"/>
        <v/>
      </c>
    </row>
    <row r="484" spans="1:27" x14ac:dyDescent="0.35">
      <c r="I484" s="17" t="e">
        <f t="shared" si="43"/>
        <v>#N/A</v>
      </c>
      <c r="J484" s="17" t="e">
        <f t="shared" si="44"/>
        <v>#N/A</v>
      </c>
      <c r="U484" s="17" t="str">
        <f t="shared" si="46"/>
        <v/>
      </c>
      <c r="V484" s="17" t="str">
        <f t="shared" si="47"/>
        <v/>
      </c>
      <c r="Z484" s="17" t="str">
        <f t="shared" si="45"/>
        <v/>
      </c>
      <c r="AA484" s="17" t="str">
        <f t="shared" si="45"/>
        <v/>
      </c>
    </row>
    <row r="485" spans="1:27" x14ac:dyDescent="0.35">
      <c r="I485" s="17" t="e">
        <f t="shared" si="43"/>
        <v>#N/A</v>
      </c>
      <c r="J485" s="17" t="e">
        <f t="shared" si="44"/>
        <v>#N/A</v>
      </c>
      <c r="U485" s="17" t="str">
        <f t="shared" si="46"/>
        <v/>
      </c>
      <c r="V485" s="17" t="str">
        <f t="shared" si="47"/>
        <v/>
      </c>
      <c r="Z485" s="17" t="str">
        <f t="shared" si="45"/>
        <v/>
      </c>
      <c r="AA485" s="17" t="str">
        <f t="shared" si="45"/>
        <v/>
      </c>
    </row>
    <row r="486" spans="1:27" x14ac:dyDescent="0.35">
      <c r="I486" s="17" t="e">
        <f t="shared" si="43"/>
        <v>#N/A</v>
      </c>
      <c r="J486" s="17" t="e">
        <f t="shared" si="44"/>
        <v>#N/A</v>
      </c>
      <c r="U486" s="17" t="str">
        <f t="shared" si="46"/>
        <v/>
      </c>
      <c r="V486" s="17" t="str">
        <f t="shared" si="47"/>
        <v/>
      </c>
      <c r="Z486" s="17" t="str">
        <f t="shared" si="45"/>
        <v/>
      </c>
      <c r="AA486" s="17" t="str">
        <f t="shared" si="45"/>
        <v/>
      </c>
    </row>
    <row r="487" spans="1:27" x14ac:dyDescent="0.35">
      <c r="I487" s="17" t="e">
        <f t="shared" si="43"/>
        <v>#N/A</v>
      </c>
      <c r="J487" s="17" t="e">
        <f t="shared" si="44"/>
        <v>#N/A</v>
      </c>
      <c r="U487" s="17" t="str">
        <f t="shared" si="46"/>
        <v/>
      </c>
      <c r="V487" s="17" t="str">
        <f t="shared" si="47"/>
        <v/>
      </c>
      <c r="Z487" s="17" t="str">
        <f t="shared" si="45"/>
        <v/>
      </c>
      <c r="AA487" s="17" t="str">
        <f t="shared" si="45"/>
        <v/>
      </c>
    </row>
    <row r="488" spans="1:27" x14ac:dyDescent="0.35">
      <c r="I488" s="17" t="e">
        <f t="shared" si="43"/>
        <v>#N/A</v>
      </c>
      <c r="J488" s="17" t="e">
        <f t="shared" si="44"/>
        <v>#N/A</v>
      </c>
      <c r="U488" s="17" t="str">
        <f t="shared" si="46"/>
        <v/>
      </c>
      <c r="V488" s="17" t="str">
        <f t="shared" si="47"/>
        <v/>
      </c>
      <c r="Z488" s="17" t="str">
        <f t="shared" si="45"/>
        <v/>
      </c>
      <c r="AA488" s="17" t="str">
        <f t="shared" si="45"/>
        <v/>
      </c>
    </row>
    <row r="489" spans="1:27" x14ac:dyDescent="0.35">
      <c r="I489" s="17" t="e">
        <f t="shared" si="43"/>
        <v>#N/A</v>
      </c>
      <c r="J489" s="17" t="e">
        <f t="shared" si="44"/>
        <v>#N/A</v>
      </c>
      <c r="U489" s="17" t="str">
        <f t="shared" si="46"/>
        <v/>
      </c>
      <c r="V489" s="17" t="str">
        <f t="shared" si="47"/>
        <v/>
      </c>
      <c r="Z489" s="17" t="str">
        <f t="shared" si="45"/>
        <v/>
      </c>
      <c r="AA489" s="17" t="str">
        <f t="shared" si="45"/>
        <v/>
      </c>
    </row>
    <row r="490" spans="1:27" x14ac:dyDescent="0.35">
      <c r="I490" s="17" t="e">
        <f t="shared" si="43"/>
        <v>#N/A</v>
      </c>
      <c r="J490" s="17" t="e">
        <f t="shared" si="44"/>
        <v>#N/A</v>
      </c>
      <c r="U490" s="17" t="str">
        <f t="shared" si="46"/>
        <v/>
      </c>
      <c r="V490" s="17" t="str">
        <f t="shared" si="47"/>
        <v/>
      </c>
      <c r="Z490" s="17" t="str">
        <f t="shared" si="45"/>
        <v/>
      </c>
      <c r="AA490" s="17" t="str">
        <f t="shared" si="45"/>
        <v/>
      </c>
    </row>
    <row r="491" spans="1:27" x14ac:dyDescent="0.35">
      <c r="I491" s="17" t="e">
        <f t="shared" si="43"/>
        <v>#N/A</v>
      </c>
      <c r="J491" s="17" t="e">
        <f t="shared" si="44"/>
        <v>#N/A</v>
      </c>
      <c r="U491" s="17" t="str">
        <f t="shared" si="46"/>
        <v/>
      </c>
      <c r="V491" s="17" t="str">
        <f t="shared" si="47"/>
        <v/>
      </c>
      <c r="Z491" s="17" t="str">
        <f t="shared" si="45"/>
        <v/>
      </c>
      <c r="AA491" s="17" t="str">
        <f t="shared" si="45"/>
        <v/>
      </c>
    </row>
    <row r="492" spans="1:27" x14ac:dyDescent="0.35">
      <c r="I492" s="17" t="e">
        <f t="shared" si="43"/>
        <v>#N/A</v>
      </c>
      <c r="J492" s="17" t="e">
        <f t="shared" si="44"/>
        <v>#N/A</v>
      </c>
      <c r="U492" s="17" t="str">
        <f t="shared" si="46"/>
        <v/>
      </c>
      <c r="V492" s="17" t="str">
        <f t="shared" si="47"/>
        <v/>
      </c>
      <c r="Z492" s="17" t="str">
        <f t="shared" si="45"/>
        <v/>
      </c>
      <c r="AA492" s="17" t="str">
        <f t="shared" si="45"/>
        <v/>
      </c>
    </row>
    <row r="493" spans="1:27" x14ac:dyDescent="0.35">
      <c r="I493" s="17" t="e">
        <f t="shared" si="43"/>
        <v>#N/A</v>
      </c>
      <c r="J493" s="17" t="e">
        <f t="shared" si="44"/>
        <v>#N/A</v>
      </c>
      <c r="U493" s="17" t="str">
        <f t="shared" si="46"/>
        <v/>
      </c>
      <c r="V493" s="17" t="str">
        <f t="shared" si="47"/>
        <v/>
      </c>
      <c r="Z493" s="17" t="str">
        <f t="shared" si="45"/>
        <v/>
      </c>
      <c r="AA493" s="17" t="str">
        <f t="shared" si="45"/>
        <v/>
      </c>
    </row>
    <row r="494" spans="1:27" x14ac:dyDescent="0.35">
      <c r="I494" s="17" t="e">
        <f t="shared" si="43"/>
        <v>#N/A</v>
      </c>
      <c r="J494" s="17" t="e">
        <f t="shared" si="44"/>
        <v>#N/A</v>
      </c>
      <c r="U494" s="17" t="str">
        <f t="shared" si="46"/>
        <v/>
      </c>
      <c r="V494" s="17" t="str">
        <f t="shared" si="47"/>
        <v/>
      </c>
      <c r="Z494" s="17" t="str">
        <f t="shared" si="45"/>
        <v/>
      </c>
      <c r="AA494" s="17" t="str">
        <f t="shared" si="45"/>
        <v/>
      </c>
    </row>
    <row r="495" spans="1:27" x14ac:dyDescent="0.35">
      <c r="I495" s="17" t="e">
        <f t="shared" si="43"/>
        <v>#N/A</v>
      </c>
      <c r="J495" s="17" t="e">
        <f t="shared" si="44"/>
        <v>#N/A</v>
      </c>
      <c r="U495" s="17" t="str">
        <f t="shared" si="46"/>
        <v/>
      </c>
      <c r="V495" s="17" t="str">
        <f t="shared" si="47"/>
        <v/>
      </c>
      <c r="Z495" s="17" t="str">
        <f t="shared" si="45"/>
        <v/>
      </c>
      <c r="AA495" s="17" t="str">
        <f t="shared" si="45"/>
        <v/>
      </c>
    </row>
    <row r="496" spans="1:27" x14ac:dyDescent="0.35">
      <c r="I496" s="17" t="e">
        <f t="shared" si="43"/>
        <v>#N/A</v>
      </c>
      <c r="J496" s="17" t="e">
        <f t="shared" si="44"/>
        <v>#N/A</v>
      </c>
      <c r="U496" s="17" t="str">
        <f t="shared" si="46"/>
        <v/>
      </c>
      <c r="V496" s="17" t="str">
        <f t="shared" si="47"/>
        <v/>
      </c>
      <c r="Z496" s="17" t="str">
        <f t="shared" si="45"/>
        <v/>
      </c>
      <c r="AA496" s="17" t="str">
        <f t="shared" si="45"/>
        <v/>
      </c>
    </row>
    <row r="497" spans="9:27" x14ac:dyDescent="0.35">
      <c r="I497" s="17" t="e">
        <f t="shared" si="43"/>
        <v>#N/A</v>
      </c>
      <c r="J497" s="17" t="e">
        <f t="shared" si="44"/>
        <v>#N/A</v>
      </c>
      <c r="U497" s="17" t="str">
        <f t="shared" si="46"/>
        <v/>
      </c>
      <c r="V497" s="17" t="str">
        <f t="shared" si="47"/>
        <v/>
      </c>
      <c r="Z497" s="17" t="str">
        <f t="shared" si="45"/>
        <v/>
      </c>
      <c r="AA497" s="17" t="str">
        <f t="shared" si="45"/>
        <v/>
      </c>
    </row>
    <row r="498" spans="9:27" x14ac:dyDescent="0.35">
      <c r="I498" s="17" t="e">
        <f t="shared" si="43"/>
        <v>#N/A</v>
      </c>
      <c r="J498" s="17" t="e">
        <f t="shared" si="44"/>
        <v>#N/A</v>
      </c>
      <c r="U498" s="17" t="str">
        <f t="shared" si="46"/>
        <v/>
      </c>
      <c r="V498" s="17" t="str">
        <f t="shared" si="47"/>
        <v/>
      </c>
      <c r="Z498" s="17" t="str">
        <f t="shared" si="45"/>
        <v/>
      </c>
      <c r="AA498" s="17" t="str">
        <f t="shared" si="45"/>
        <v/>
      </c>
    </row>
    <row r="499" spans="9:27" x14ac:dyDescent="0.35">
      <c r="I499" s="17" t="e">
        <f t="shared" si="43"/>
        <v>#N/A</v>
      </c>
      <c r="J499" s="17" t="e">
        <f t="shared" si="44"/>
        <v>#N/A</v>
      </c>
      <c r="U499" s="17" t="str">
        <f t="shared" si="46"/>
        <v/>
      </c>
      <c r="V499" s="17" t="str">
        <f t="shared" si="47"/>
        <v/>
      </c>
      <c r="Z499" s="17" t="str">
        <f t="shared" si="45"/>
        <v/>
      </c>
      <c r="AA499" s="17" t="str">
        <f t="shared" si="45"/>
        <v/>
      </c>
    </row>
    <row r="500" spans="9:27" x14ac:dyDescent="0.35">
      <c r="I500" s="17" t="e">
        <f t="shared" si="43"/>
        <v>#N/A</v>
      </c>
      <c r="J500" s="17" t="e">
        <f t="shared" si="44"/>
        <v>#N/A</v>
      </c>
      <c r="U500" s="17" t="str">
        <f t="shared" si="46"/>
        <v/>
      </c>
      <c r="V500" s="17" t="str">
        <f t="shared" si="47"/>
        <v/>
      </c>
      <c r="Z500" s="17" t="str">
        <f t="shared" si="45"/>
        <v/>
      </c>
      <c r="AA500" s="17" t="str">
        <f t="shared" si="45"/>
        <v/>
      </c>
    </row>
    <row r="501" spans="9:27" x14ac:dyDescent="0.35">
      <c r="I501" s="17" t="e">
        <f t="shared" si="43"/>
        <v>#N/A</v>
      </c>
      <c r="J501" s="17" t="e">
        <f t="shared" si="44"/>
        <v>#N/A</v>
      </c>
      <c r="U501" s="17" t="str">
        <f t="shared" si="46"/>
        <v/>
      </c>
      <c r="V501" s="17" t="str">
        <f t="shared" si="47"/>
        <v/>
      </c>
      <c r="Z501" s="17" t="str">
        <f t="shared" si="45"/>
        <v/>
      </c>
      <c r="AA501" s="17" t="str">
        <f t="shared" si="45"/>
        <v/>
      </c>
    </row>
    <row r="502" spans="9:27" x14ac:dyDescent="0.35">
      <c r="I502" s="17" t="e">
        <f t="shared" si="43"/>
        <v>#N/A</v>
      </c>
      <c r="J502" s="17" t="e">
        <f t="shared" si="44"/>
        <v>#N/A</v>
      </c>
      <c r="U502" s="17" t="str">
        <f t="shared" si="46"/>
        <v/>
      </c>
      <c r="V502" s="17" t="str">
        <f t="shared" si="47"/>
        <v/>
      </c>
      <c r="Z502" s="17" t="str">
        <f t="shared" si="45"/>
        <v/>
      </c>
      <c r="AA502" s="17" t="str">
        <f t="shared" si="45"/>
        <v/>
      </c>
    </row>
    <row r="503" spans="9:27" x14ac:dyDescent="0.35">
      <c r="I503" s="17" t="e">
        <f t="shared" si="43"/>
        <v>#N/A</v>
      </c>
      <c r="J503" s="17" t="e">
        <f t="shared" si="44"/>
        <v>#N/A</v>
      </c>
      <c r="U503" s="17" t="str">
        <f t="shared" si="46"/>
        <v/>
      </c>
      <c r="V503" s="17" t="str">
        <f t="shared" si="47"/>
        <v/>
      </c>
      <c r="Z503" s="17" t="str">
        <f t="shared" si="45"/>
        <v/>
      </c>
      <c r="AA503" s="17" t="str">
        <f t="shared" si="45"/>
        <v/>
      </c>
    </row>
    <row r="504" spans="9:27" x14ac:dyDescent="0.35">
      <c r="I504" s="17" t="e">
        <f t="shared" si="43"/>
        <v>#N/A</v>
      </c>
      <c r="J504" s="17" t="e">
        <f t="shared" si="44"/>
        <v>#N/A</v>
      </c>
      <c r="U504" s="17" t="str">
        <f t="shared" si="46"/>
        <v/>
      </c>
      <c r="V504" s="17" t="str">
        <f t="shared" si="47"/>
        <v/>
      </c>
      <c r="Z504" s="17" t="str">
        <f t="shared" si="45"/>
        <v/>
      </c>
      <c r="AA504" s="17" t="str">
        <f t="shared" si="45"/>
        <v/>
      </c>
    </row>
    <row r="505" spans="9:27" x14ac:dyDescent="0.35">
      <c r="I505" s="17" t="e">
        <f t="shared" si="43"/>
        <v>#N/A</v>
      </c>
      <c r="J505" s="17" t="e">
        <f t="shared" si="44"/>
        <v>#N/A</v>
      </c>
      <c r="U505" s="17" t="str">
        <f t="shared" si="46"/>
        <v/>
      </c>
      <c r="V505" s="17" t="str">
        <f t="shared" si="47"/>
        <v/>
      </c>
      <c r="Z505" s="17" t="str">
        <f t="shared" si="45"/>
        <v/>
      </c>
      <c r="AA505" s="17" t="str">
        <f t="shared" si="45"/>
        <v/>
      </c>
    </row>
    <row r="506" spans="9:27" x14ac:dyDescent="0.35">
      <c r="I506" s="17" t="e">
        <f t="shared" si="43"/>
        <v>#N/A</v>
      </c>
      <c r="J506" s="17" t="e">
        <f t="shared" si="44"/>
        <v>#N/A</v>
      </c>
      <c r="U506" s="17" t="str">
        <f t="shared" si="46"/>
        <v/>
      </c>
      <c r="V506" s="17" t="str">
        <f t="shared" si="47"/>
        <v/>
      </c>
      <c r="Z506" s="17" t="str">
        <f t="shared" si="45"/>
        <v/>
      </c>
      <c r="AA506" s="17" t="str">
        <f t="shared" si="45"/>
        <v/>
      </c>
    </row>
    <row r="507" spans="9:27" x14ac:dyDescent="0.35">
      <c r="I507" s="17" t="e">
        <f t="shared" si="43"/>
        <v>#N/A</v>
      </c>
      <c r="J507" s="17" t="e">
        <f t="shared" si="44"/>
        <v>#N/A</v>
      </c>
      <c r="U507" s="17" t="str">
        <f t="shared" si="46"/>
        <v/>
      </c>
      <c r="V507" s="17" t="str">
        <f t="shared" si="47"/>
        <v/>
      </c>
      <c r="Z507" s="17" t="str">
        <f t="shared" si="45"/>
        <v/>
      </c>
      <c r="AA507" s="17" t="str">
        <f t="shared" si="45"/>
        <v/>
      </c>
    </row>
    <row r="508" spans="9:27" x14ac:dyDescent="0.35">
      <c r="I508" s="17" t="e">
        <f t="shared" si="43"/>
        <v>#N/A</v>
      </c>
      <c r="J508" s="17" t="e">
        <f t="shared" si="44"/>
        <v>#N/A</v>
      </c>
      <c r="U508" s="17" t="str">
        <f t="shared" si="46"/>
        <v/>
      </c>
      <c r="V508" s="17" t="str">
        <f t="shared" si="47"/>
        <v/>
      </c>
      <c r="Z508" s="17" t="str">
        <f t="shared" si="45"/>
        <v/>
      </c>
      <c r="AA508" s="17" t="str">
        <f t="shared" si="45"/>
        <v/>
      </c>
    </row>
    <row r="509" spans="9:27" x14ac:dyDescent="0.35">
      <c r="I509" s="17" t="e">
        <f t="shared" si="43"/>
        <v>#N/A</v>
      </c>
      <c r="J509" s="17" t="e">
        <f t="shared" si="44"/>
        <v>#N/A</v>
      </c>
      <c r="U509" s="17" t="str">
        <f t="shared" si="46"/>
        <v/>
      </c>
      <c r="V509" s="17" t="str">
        <f t="shared" si="47"/>
        <v/>
      </c>
      <c r="Z509" s="17" t="str">
        <f t="shared" si="45"/>
        <v/>
      </c>
      <c r="AA509" s="17" t="str">
        <f t="shared" si="45"/>
        <v/>
      </c>
    </row>
    <row r="510" spans="9:27" x14ac:dyDescent="0.35">
      <c r="I510" s="17" t="e">
        <f t="shared" si="43"/>
        <v>#N/A</v>
      </c>
      <c r="J510" s="17" t="e">
        <f t="shared" si="44"/>
        <v>#N/A</v>
      </c>
      <c r="U510" s="17" t="str">
        <f t="shared" si="46"/>
        <v/>
      </c>
      <c r="V510" s="17" t="str">
        <f t="shared" si="47"/>
        <v/>
      </c>
      <c r="Z510" s="17" t="str">
        <f t="shared" si="45"/>
        <v/>
      </c>
      <c r="AA510" s="19" t="str">
        <f t="shared" si="45"/>
        <v/>
      </c>
    </row>
    <row r="511" spans="9:27" x14ac:dyDescent="0.35">
      <c r="I511" s="17" t="e">
        <f t="shared" si="43"/>
        <v>#N/A</v>
      </c>
      <c r="J511" s="17" t="e">
        <f t="shared" si="44"/>
        <v>#N/A</v>
      </c>
      <c r="U511" s="17" t="str">
        <f t="shared" si="46"/>
        <v/>
      </c>
      <c r="V511" s="17" t="str">
        <f t="shared" si="47"/>
        <v/>
      </c>
      <c r="Z511" s="17" t="str">
        <f t="shared" si="45"/>
        <v/>
      </c>
      <c r="AA511" s="17" t="str">
        <f t="shared" si="45"/>
        <v/>
      </c>
    </row>
    <row r="512" spans="9:27" x14ac:dyDescent="0.35">
      <c r="I512" s="17" t="e">
        <f t="shared" si="43"/>
        <v>#N/A</v>
      </c>
      <c r="J512" s="17" t="e">
        <f t="shared" si="44"/>
        <v>#N/A</v>
      </c>
      <c r="U512" s="17" t="str">
        <f t="shared" si="46"/>
        <v/>
      </c>
      <c r="V512" s="17" t="str">
        <f t="shared" si="47"/>
        <v/>
      </c>
      <c r="Z512" s="17" t="str">
        <f t="shared" si="45"/>
        <v/>
      </c>
      <c r="AA512" s="17" t="str">
        <f t="shared" si="45"/>
        <v/>
      </c>
    </row>
    <row r="513" spans="9:27" x14ac:dyDescent="0.35">
      <c r="I513" s="17" t="e">
        <f t="shared" si="43"/>
        <v>#N/A</v>
      </c>
      <c r="J513" s="17" t="e">
        <f t="shared" si="44"/>
        <v>#N/A</v>
      </c>
      <c r="U513" s="17" t="str">
        <f t="shared" si="46"/>
        <v/>
      </c>
      <c r="V513" s="17" t="str">
        <f t="shared" si="47"/>
        <v/>
      </c>
      <c r="Z513" s="19" t="str">
        <f t="shared" si="45"/>
        <v/>
      </c>
      <c r="AA513" s="17" t="str">
        <f t="shared" si="45"/>
        <v/>
      </c>
    </row>
    <row r="514" spans="9:27" x14ac:dyDescent="0.35">
      <c r="I514" s="17" t="e">
        <f t="shared" si="43"/>
        <v>#N/A</v>
      </c>
      <c r="J514" s="17" t="e">
        <f t="shared" si="44"/>
        <v>#N/A</v>
      </c>
      <c r="U514" s="17" t="str">
        <f t="shared" si="46"/>
        <v/>
      </c>
      <c r="V514" s="17" t="str">
        <f t="shared" si="47"/>
        <v/>
      </c>
      <c r="Z514" s="17" t="str">
        <f t="shared" si="45"/>
        <v/>
      </c>
      <c r="AA514" s="17" t="str">
        <f t="shared" si="45"/>
        <v/>
      </c>
    </row>
    <row r="515" spans="9:27" x14ac:dyDescent="0.35">
      <c r="I515" s="17" t="e">
        <f t="shared" ref="I515:I546" si="48">HARMEAN(E515,F515)</f>
        <v>#N/A</v>
      </c>
      <c r="J515" s="17" t="e">
        <f t="shared" ref="J515:J546" si="49">HARMEAN(G515,H515)</f>
        <v>#N/A</v>
      </c>
      <c r="U515" s="17" t="str">
        <f t="shared" si="46"/>
        <v/>
      </c>
      <c r="V515" s="17" t="str">
        <f t="shared" si="47"/>
        <v/>
      </c>
      <c r="Z515" s="17" t="str">
        <f t="shared" ref="Z515:AA546" si="50">IFERROR(I515-U515,"")</f>
        <v/>
      </c>
      <c r="AA515" s="17" t="str">
        <f t="shared" si="50"/>
        <v/>
      </c>
    </row>
    <row r="516" spans="9:27" x14ac:dyDescent="0.35">
      <c r="I516" s="17" t="e">
        <f t="shared" si="48"/>
        <v>#N/A</v>
      </c>
      <c r="J516" s="17" t="e">
        <f t="shared" si="49"/>
        <v>#N/A</v>
      </c>
      <c r="U516" s="17" t="str">
        <f t="shared" si="46"/>
        <v/>
      </c>
      <c r="V516" s="17" t="str">
        <f t="shared" si="47"/>
        <v/>
      </c>
      <c r="Z516" s="19" t="str">
        <f t="shared" si="50"/>
        <v/>
      </c>
      <c r="AA516" s="19" t="str">
        <f t="shared" si="50"/>
        <v/>
      </c>
    </row>
    <row r="517" spans="9:27" x14ac:dyDescent="0.35">
      <c r="I517" s="17" t="e">
        <f t="shared" si="48"/>
        <v>#N/A</v>
      </c>
      <c r="J517" s="17" t="e">
        <f t="shared" si="49"/>
        <v>#N/A</v>
      </c>
      <c r="U517" s="17" t="str">
        <f t="shared" si="46"/>
        <v/>
      </c>
      <c r="V517" s="17" t="str">
        <f t="shared" si="47"/>
        <v/>
      </c>
      <c r="Z517" s="19" t="str">
        <f t="shared" si="50"/>
        <v/>
      </c>
      <c r="AA517" s="19" t="str">
        <f t="shared" si="50"/>
        <v/>
      </c>
    </row>
    <row r="518" spans="9:27" x14ac:dyDescent="0.35">
      <c r="I518" s="17" t="e">
        <f t="shared" si="48"/>
        <v>#N/A</v>
      </c>
      <c r="J518" s="17" t="e">
        <f t="shared" si="49"/>
        <v>#N/A</v>
      </c>
      <c r="U518" s="17" t="str">
        <f t="shared" si="46"/>
        <v/>
      </c>
      <c r="V518" s="17" t="str">
        <f t="shared" si="47"/>
        <v/>
      </c>
      <c r="Z518" s="19" t="str">
        <f t="shared" si="50"/>
        <v/>
      </c>
      <c r="AA518" s="19" t="str">
        <f t="shared" si="50"/>
        <v/>
      </c>
    </row>
    <row r="519" spans="9:27" x14ac:dyDescent="0.35">
      <c r="I519" s="17" t="e">
        <f t="shared" si="48"/>
        <v>#N/A</v>
      </c>
      <c r="J519" s="17" t="e">
        <f t="shared" si="49"/>
        <v>#N/A</v>
      </c>
      <c r="U519" s="17" t="str">
        <f t="shared" si="46"/>
        <v/>
      </c>
      <c r="V519" s="17" t="str">
        <f t="shared" si="47"/>
        <v/>
      </c>
      <c r="Z519" s="17" t="str">
        <f t="shared" si="50"/>
        <v/>
      </c>
      <c r="AA519" s="17" t="str">
        <f t="shared" si="50"/>
        <v/>
      </c>
    </row>
    <row r="520" spans="9:27" x14ac:dyDescent="0.35">
      <c r="I520" s="17" t="e">
        <f t="shared" si="48"/>
        <v>#N/A</v>
      </c>
      <c r="J520" s="17" t="e">
        <f t="shared" si="49"/>
        <v>#N/A</v>
      </c>
      <c r="U520" s="17" t="str">
        <f t="shared" si="46"/>
        <v/>
      </c>
      <c r="V520" s="17" t="str">
        <f t="shared" si="47"/>
        <v/>
      </c>
      <c r="Z520" s="17" t="str">
        <f t="shared" si="50"/>
        <v/>
      </c>
      <c r="AA520" s="17" t="str">
        <f t="shared" si="50"/>
        <v/>
      </c>
    </row>
    <row r="521" spans="9:27" x14ac:dyDescent="0.35">
      <c r="I521" s="17" t="e">
        <f t="shared" si="48"/>
        <v>#N/A</v>
      </c>
      <c r="J521" s="17" t="e">
        <f t="shared" si="49"/>
        <v>#N/A</v>
      </c>
      <c r="U521" s="17" t="str">
        <f t="shared" si="46"/>
        <v/>
      </c>
      <c r="V521" s="17" t="str">
        <f t="shared" si="47"/>
        <v/>
      </c>
      <c r="Z521" s="17" t="str">
        <f t="shared" si="50"/>
        <v/>
      </c>
      <c r="AA521" s="17" t="str">
        <f t="shared" si="50"/>
        <v/>
      </c>
    </row>
    <row r="522" spans="9:27" x14ac:dyDescent="0.35">
      <c r="I522" s="17" t="e">
        <f t="shared" si="48"/>
        <v>#N/A</v>
      </c>
      <c r="J522" s="17" t="e">
        <f t="shared" si="49"/>
        <v>#N/A</v>
      </c>
      <c r="U522" s="17" t="str">
        <f t="shared" si="46"/>
        <v/>
      </c>
      <c r="V522" s="17" t="str">
        <f t="shared" si="47"/>
        <v/>
      </c>
      <c r="Z522" s="17" t="str">
        <f t="shared" si="50"/>
        <v/>
      </c>
      <c r="AA522" s="19" t="str">
        <f t="shared" si="50"/>
        <v/>
      </c>
    </row>
    <row r="523" spans="9:27" x14ac:dyDescent="0.35">
      <c r="I523" s="17" t="e">
        <f t="shared" si="48"/>
        <v>#N/A</v>
      </c>
      <c r="J523" s="17" t="e">
        <f t="shared" si="49"/>
        <v>#N/A</v>
      </c>
      <c r="U523" s="17" t="str">
        <f t="shared" si="46"/>
        <v/>
      </c>
      <c r="V523" s="17" t="str">
        <f t="shared" si="47"/>
        <v/>
      </c>
      <c r="Z523" s="17" t="str">
        <f t="shared" si="50"/>
        <v/>
      </c>
      <c r="AA523" s="17" t="str">
        <f t="shared" si="50"/>
        <v/>
      </c>
    </row>
    <row r="524" spans="9:27" x14ac:dyDescent="0.35">
      <c r="I524" s="17" t="e">
        <f t="shared" si="48"/>
        <v>#N/A</v>
      </c>
      <c r="J524" s="17" t="e">
        <f t="shared" si="49"/>
        <v>#N/A</v>
      </c>
      <c r="U524" s="17" t="str">
        <f t="shared" si="46"/>
        <v/>
      </c>
      <c r="V524" s="17" t="str">
        <f t="shared" si="47"/>
        <v/>
      </c>
      <c r="Z524" s="17" t="str">
        <f t="shared" si="50"/>
        <v/>
      </c>
      <c r="AA524" s="19" t="str">
        <f t="shared" si="50"/>
        <v/>
      </c>
    </row>
    <row r="525" spans="9:27" x14ac:dyDescent="0.35">
      <c r="I525" s="17" t="e">
        <f t="shared" si="48"/>
        <v>#N/A</v>
      </c>
      <c r="J525" s="17" t="e">
        <f t="shared" si="49"/>
        <v>#N/A</v>
      </c>
      <c r="U525" s="17" t="str">
        <f t="shared" si="46"/>
        <v/>
      </c>
      <c r="V525" s="17" t="str">
        <f t="shared" si="47"/>
        <v/>
      </c>
      <c r="Z525" s="17" t="str">
        <f t="shared" si="50"/>
        <v/>
      </c>
      <c r="AA525" s="17" t="str">
        <f t="shared" si="50"/>
        <v/>
      </c>
    </row>
    <row r="526" spans="9:27" x14ac:dyDescent="0.35">
      <c r="I526" s="17" t="e">
        <f t="shared" si="48"/>
        <v>#N/A</v>
      </c>
      <c r="J526" s="17" t="e">
        <f t="shared" si="49"/>
        <v>#N/A</v>
      </c>
      <c r="U526" s="17" t="str">
        <f t="shared" si="46"/>
        <v/>
      </c>
      <c r="V526" s="17" t="str">
        <f t="shared" si="47"/>
        <v/>
      </c>
      <c r="Z526" s="17" t="str">
        <f t="shared" si="50"/>
        <v/>
      </c>
      <c r="AA526" s="17" t="str">
        <f t="shared" si="50"/>
        <v/>
      </c>
    </row>
    <row r="527" spans="9:27" x14ac:dyDescent="0.35">
      <c r="I527" s="17" t="e">
        <f t="shared" si="48"/>
        <v>#N/A</v>
      </c>
      <c r="J527" s="17" t="e">
        <f t="shared" si="49"/>
        <v>#N/A</v>
      </c>
      <c r="U527" s="17" t="str">
        <f t="shared" si="46"/>
        <v/>
      </c>
      <c r="V527" s="17" t="str">
        <f t="shared" si="47"/>
        <v/>
      </c>
      <c r="Z527" s="17" t="str">
        <f t="shared" si="50"/>
        <v/>
      </c>
      <c r="AA527" s="17" t="str">
        <f t="shared" si="50"/>
        <v/>
      </c>
    </row>
    <row r="528" spans="9:27" x14ac:dyDescent="0.35">
      <c r="I528" s="17" t="e">
        <f t="shared" si="48"/>
        <v>#N/A</v>
      </c>
      <c r="J528" s="17" t="e">
        <f t="shared" si="49"/>
        <v>#N/A</v>
      </c>
      <c r="U528" s="17" t="str">
        <f t="shared" si="46"/>
        <v/>
      </c>
      <c r="V528" s="17" t="str">
        <f t="shared" si="47"/>
        <v/>
      </c>
      <c r="Z528" s="17" t="str">
        <f t="shared" si="50"/>
        <v/>
      </c>
      <c r="AA528" s="17" t="str">
        <f t="shared" si="50"/>
        <v/>
      </c>
    </row>
    <row r="529" spans="9:27" x14ac:dyDescent="0.35">
      <c r="I529" s="17" t="e">
        <f t="shared" si="48"/>
        <v>#N/A</v>
      </c>
      <c r="J529" s="17" t="e">
        <f t="shared" si="49"/>
        <v>#N/A</v>
      </c>
      <c r="U529" s="17" t="str">
        <f t="shared" si="46"/>
        <v/>
      </c>
      <c r="V529" s="17" t="str">
        <f t="shared" si="47"/>
        <v/>
      </c>
      <c r="Z529" s="19" t="str">
        <f t="shared" si="50"/>
        <v/>
      </c>
      <c r="AA529" s="19" t="str">
        <f t="shared" si="50"/>
        <v/>
      </c>
    </row>
    <row r="530" spans="9:27" x14ac:dyDescent="0.35">
      <c r="I530" s="17" t="e">
        <f t="shared" si="48"/>
        <v>#N/A</v>
      </c>
      <c r="J530" s="17" t="e">
        <f t="shared" si="49"/>
        <v>#N/A</v>
      </c>
      <c r="U530" s="17" t="str">
        <f t="shared" si="46"/>
        <v/>
      </c>
      <c r="V530" s="17" t="str">
        <f t="shared" si="47"/>
        <v/>
      </c>
      <c r="Z530" s="17" t="str">
        <f t="shared" si="50"/>
        <v/>
      </c>
      <c r="AA530" s="17" t="str">
        <f t="shared" si="50"/>
        <v/>
      </c>
    </row>
    <row r="531" spans="9:27" x14ac:dyDescent="0.35">
      <c r="I531" s="17" t="e">
        <f t="shared" si="48"/>
        <v>#N/A</v>
      </c>
      <c r="J531" s="17" t="e">
        <f t="shared" si="49"/>
        <v>#N/A</v>
      </c>
      <c r="U531" s="17" t="str">
        <f t="shared" si="46"/>
        <v/>
      </c>
      <c r="V531" s="17" t="str">
        <f t="shared" si="47"/>
        <v/>
      </c>
      <c r="Z531" s="17" t="str">
        <f t="shared" si="50"/>
        <v/>
      </c>
      <c r="AA531" s="17" t="str">
        <f t="shared" si="50"/>
        <v/>
      </c>
    </row>
    <row r="532" spans="9:27" x14ac:dyDescent="0.35">
      <c r="I532" s="17" t="e">
        <f t="shared" si="48"/>
        <v>#N/A</v>
      </c>
      <c r="J532" s="17" t="e">
        <f t="shared" si="49"/>
        <v>#N/A</v>
      </c>
      <c r="U532" s="17" t="str">
        <f t="shared" ref="U532:U546" si="51">IFERROR(HARMEAN(Q532,R532),"")</f>
        <v/>
      </c>
      <c r="V532" s="17" t="str">
        <f t="shared" ref="V532:V546" si="52">IFERROR(HARMEAN(S532,T532),"")</f>
        <v/>
      </c>
      <c r="Z532" s="17" t="str">
        <f t="shared" si="50"/>
        <v/>
      </c>
      <c r="AA532" s="17" t="str">
        <f t="shared" si="50"/>
        <v/>
      </c>
    </row>
    <row r="533" spans="9:27" x14ac:dyDescent="0.35">
      <c r="I533" s="17" t="e">
        <f t="shared" si="48"/>
        <v>#N/A</v>
      </c>
      <c r="J533" s="17" t="e">
        <f t="shared" si="49"/>
        <v>#N/A</v>
      </c>
      <c r="U533" s="17" t="str">
        <f t="shared" si="51"/>
        <v/>
      </c>
      <c r="V533" s="17" t="str">
        <f t="shared" si="52"/>
        <v/>
      </c>
      <c r="Z533" s="17" t="str">
        <f t="shared" si="50"/>
        <v/>
      </c>
      <c r="AA533" s="17" t="str">
        <f t="shared" si="50"/>
        <v/>
      </c>
    </row>
    <row r="534" spans="9:27" x14ac:dyDescent="0.35">
      <c r="I534" s="17" t="e">
        <f t="shared" si="48"/>
        <v>#N/A</v>
      </c>
      <c r="J534" s="17" t="e">
        <f t="shared" si="49"/>
        <v>#N/A</v>
      </c>
      <c r="U534" s="17" t="str">
        <f t="shared" si="51"/>
        <v/>
      </c>
      <c r="V534" s="17" t="str">
        <f t="shared" si="52"/>
        <v/>
      </c>
      <c r="Z534" s="17" t="str">
        <f t="shared" si="50"/>
        <v/>
      </c>
      <c r="AA534" s="17" t="str">
        <f t="shared" si="50"/>
        <v/>
      </c>
    </row>
    <row r="535" spans="9:27" x14ac:dyDescent="0.35">
      <c r="I535" s="17" t="e">
        <f t="shared" si="48"/>
        <v>#N/A</v>
      </c>
      <c r="J535" s="17" t="e">
        <f t="shared" si="49"/>
        <v>#N/A</v>
      </c>
      <c r="U535" s="17" t="str">
        <f t="shared" si="51"/>
        <v/>
      </c>
      <c r="V535" s="17" t="str">
        <f t="shared" si="52"/>
        <v/>
      </c>
      <c r="Z535" s="17" t="str">
        <f t="shared" si="50"/>
        <v/>
      </c>
      <c r="AA535" s="17" t="str">
        <f t="shared" si="50"/>
        <v/>
      </c>
    </row>
    <row r="536" spans="9:27" x14ac:dyDescent="0.35">
      <c r="I536" s="17" t="e">
        <f t="shared" si="48"/>
        <v>#N/A</v>
      </c>
      <c r="J536" s="17" t="e">
        <f t="shared" si="49"/>
        <v>#N/A</v>
      </c>
      <c r="U536" s="17" t="str">
        <f t="shared" si="51"/>
        <v/>
      </c>
      <c r="V536" s="17" t="str">
        <f t="shared" si="52"/>
        <v/>
      </c>
      <c r="Z536" s="17" t="str">
        <f t="shared" si="50"/>
        <v/>
      </c>
      <c r="AA536" s="17" t="str">
        <f t="shared" si="50"/>
        <v/>
      </c>
    </row>
    <row r="537" spans="9:27" x14ac:dyDescent="0.35">
      <c r="I537" s="17" t="e">
        <f t="shared" si="48"/>
        <v>#N/A</v>
      </c>
      <c r="J537" s="17" t="e">
        <f t="shared" si="49"/>
        <v>#N/A</v>
      </c>
      <c r="U537" s="17" t="str">
        <f t="shared" si="51"/>
        <v/>
      </c>
      <c r="V537" s="17" t="str">
        <f t="shared" si="52"/>
        <v/>
      </c>
      <c r="Z537" s="17" t="str">
        <f t="shared" si="50"/>
        <v/>
      </c>
      <c r="AA537" s="17" t="str">
        <f t="shared" si="50"/>
        <v/>
      </c>
    </row>
    <row r="538" spans="9:27" x14ac:dyDescent="0.35">
      <c r="I538" s="17" t="e">
        <f t="shared" si="48"/>
        <v>#N/A</v>
      </c>
      <c r="J538" s="17" t="e">
        <f t="shared" si="49"/>
        <v>#N/A</v>
      </c>
      <c r="U538" s="17" t="str">
        <f t="shared" si="51"/>
        <v/>
      </c>
      <c r="V538" s="17" t="str">
        <f t="shared" si="52"/>
        <v/>
      </c>
      <c r="Z538" s="17" t="str">
        <f t="shared" si="50"/>
        <v/>
      </c>
      <c r="AA538" s="17" t="str">
        <f t="shared" si="50"/>
        <v/>
      </c>
    </row>
    <row r="539" spans="9:27" x14ac:dyDescent="0.35">
      <c r="I539" s="17" t="e">
        <f t="shared" si="48"/>
        <v>#N/A</v>
      </c>
      <c r="J539" s="17" t="e">
        <f t="shared" si="49"/>
        <v>#N/A</v>
      </c>
      <c r="U539" s="17" t="str">
        <f t="shared" si="51"/>
        <v/>
      </c>
      <c r="V539" s="17" t="str">
        <f t="shared" si="52"/>
        <v/>
      </c>
      <c r="Z539" s="17" t="str">
        <f t="shared" si="50"/>
        <v/>
      </c>
      <c r="AA539" s="17" t="str">
        <f t="shared" si="50"/>
        <v/>
      </c>
    </row>
    <row r="540" spans="9:27" x14ac:dyDescent="0.35">
      <c r="I540" s="17" t="e">
        <f t="shared" si="48"/>
        <v>#N/A</v>
      </c>
      <c r="J540" s="17" t="e">
        <f t="shared" si="49"/>
        <v>#N/A</v>
      </c>
      <c r="U540" s="17" t="str">
        <f t="shared" si="51"/>
        <v/>
      </c>
      <c r="V540" s="17" t="str">
        <f t="shared" si="52"/>
        <v/>
      </c>
      <c r="Z540" s="17" t="str">
        <f t="shared" si="50"/>
        <v/>
      </c>
      <c r="AA540" s="17" t="str">
        <f t="shared" si="50"/>
        <v/>
      </c>
    </row>
    <row r="541" spans="9:27" x14ac:dyDescent="0.35">
      <c r="I541" s="17" t="e">
        <f t="shared" si="48"/>
        <v>#N/A</v>
      </c>
      <c r="J541" s="17" t="e">
        <f t="shared" si="49"/>
        <v>#N/A</v>
      </c>
      <c r="U541" s="17" t="str">
        <f t="shared" si="51"/>
        <v/>
      </c>
      <c r="V541" s="17" t="str">
        <f t="shared" si="52"/>
        <v/>
      </c>
      <c r="Z541" s="17" t="str">
        <f t="shared" si="50"/>
        <v/>
      </c>
      <c r="AA541" s="17" t="str">
        <f t="shared" si="50"/>
        <v/>
      </c>
    </row>
    <row r="542" spans="9:27" x14ac:dyDescent="0.35">
      <c r="I542" s="17" t="e">
        <f t="shared" si="48"/>
        <v>#N/A</v>
      </c>
      <c r="J542" s="17" t="e">
        <f t="shared" si="49"/>
        <v>#N/A</v>
      </c>
      <c r="U542" s="17" t="str">
        <f t="shared" si="51"/>
        <v/>
      </c>
      <c r="V542" s="17" t="str">
        <f t="shared" si="52"/>
        <v/>
      </c>
      <c r="Z542" s="17" t="str">
        <f t="shared" si="50"/>
        <v/>
      </c>
      <c r="AA542" s="17" t="str">
        <f t="shared" si="50"/>
        <v/>
      </c>
    </row>
    <row r="543" spans="9:27" x14ac:dyDescent="0.35">
      <c r="I543" s="17" t="e">
        <f t="shared" si="48"/>
        <v>#N/A</v>
      </c>
      <c r="J543" s="17" t="e">
        <f t="shared" si="49"/>
        <v>#N/A</v>
      </c>
      <c r="U543" s="17" t="str">
        <f t="shared" si="51"/>
        <v/>
      </c>
      <c r="V543" s="17" t="str">
        <f t="shared" si="52"/>
        <v/>
      </c>
      <c r="Z543" s="17" t="str">
        <f t="shared" si="50"/>
        <v/>
      </c>
      <c r="AA543" s="17" t="str">
        <f t="shared" si="50"/>
        <v/>
      </c>
    </row>
    <row r="544" spans="9:27" x14ac:dyDescent="0.35">
      <c r="I544" s="17" t="e">
        <f t="shared" si="48"/>
        <v>#N/A</v>
      </c>
      <c r="J544" s="17" t="e">
        <f t="shared" si="49"/>
        <v>#N/A</v>
      </c>
      <c r="U544" s="17" t="str">
        <f t="shared" si="51"/>
        <v/>
      </c>
      <c r="V544" s="17" t="str">
        <f t="shared" si="52"/>
        <v/>
      </c>
      <c r="Z544" s="17" t="str">
        <f t="shared" si="50"/>
        <v/>
      </c>
      <c r="AA544" s="17" t="str">
        <f t="shared" si="50"/>
        <v/>
      </c>
    </row>
    <row r="545" spans="9:27" x14ac:dyDescent="0.35">
      <c r="I545" s="17" t="e">
        <f t="shared" si="48"/>
        <v>#N/A</v>
      </c>
      <c r="J545" s="17" t="e">
        <f t="shared" si="49"/>
        <v>#N/A</v>
      </c>
      <c r="U545" s="17" t="str">
        <f t="shared" si="51"/>
        <v/>
      </c>
      <c r="V545" s="17" t="str">
        <f t="shared" si="52"/>
        <v/>
      </c>
      <c r="Z545" s="17" t="str">
        <f t="shared" si="50"/>
        <v/>
      </c>
      <c r="AA545" s="17" t="str">
        <f t="shared" si="50"/>
        <v/>
      </c>
    </row>
    <row r="546" spans="9:27" x14ac:dyDescent="0.35">
      <c r="I546" s="17" t="e">
        <f t="shared" si="48"/>
        <v>#N/A</v>
      </c>
      <c r="J546" s="17" t="e">
        <f t="shared" si="49"/>
        <v>#N/A</v>
      </c>
      <c r="U546" s="17" t="str">
        <f t="shared" si="51"/>
        <v/>
      </c>
      <c r="V546" s="17" t="str">
        <f t="shared" si="52"/>
        <v/>
      </c>
      <c r="Z546" s="17" t="str">
        <f t="shared" si="50"/>
        <v/>
      </c>
      <c r="AA546" s="17" t="str">
        <f t="shared" si="50"/>
        <v/>
      </c>
    </row>
  </sheetData>
  <conditionalFormatting sqref="Z1:AA1048576">
    <cfRule type="cellIs" dxfId="73" priority="1" operator="greaterThan">
      <formula>1</formula>
    </cfRule>
    <cfRule type="cellIs" dxfId="72" priority="2" operator="lessThan">
      <formula>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15" sqref="G15"/>
    </sheetView>
  </sheetViews>
  <sheetFormatPr baseColWidth="10" defaultRowHeight="14.5" x14ac:dyDescent="0.35"/>
  <cols>
    <col min="1" max="1" width="13.6328125" bestFit="1" customWidth="1"/>
    <col min="2" max="2" width="17.54296875" bestFit="1" customWidth="1"/>
    <col min="4" max="4" width="13.6328125" bestFit="1" customWidth="1"/>
    <col min="5" max="5" width="16.7265625" customWidth="1"/>
    <col min="7" max="7" width="13.6328125" bestFit="1" customWidth="1"/>
    <col min="8" max="8" width="27.81640625" bestFit="1" customWidth="1"/>
    <col min="10" max="10" width="13.6328125" customWidth="1"/>
    <col min="11" max="11" width="28.6328125" customWidth="1"/>
  </cols>
  <sheetData>
    <row r="1" spans="1:11" x14ac:dyDescent="0.35">
      <c r="A1" s="16" t="s">
        <v>1246</v>
      </c>
      <c r="B1" t="s">
        <v>1249</v>
      </c>
      <c r="D1" s="16" t="s">
        <v>1246</v>
      </c>
      <c r="E1" t="s">
        <v>1250</v>
      </c>
      <c r="G1" s="16" t="s">
        <v>1246</v>
      </c>
      <c r="H1" t="s">
        <v>1251</v>
      </c>
      <c r="J1" s="16" t="s">
        <v>1246</v>
      </c>
      <c r="K1" t="s">
        <v>1252</v>
      </c>
    </row>
    <row r="2" spans="1:11" x14ac:dyDescent="0.35">
      <c r="A2" s="29" t="s">
        <v>981</v>
      </c>
      <c r="B2" s="30">
        <v>17</v>
      </c>
      <c r="D2" s="29" t="s">
        <v>981</v>
      </c>
      <c r="E2" s="30">
        <v>15</v>
      </c>
      <c r="G2" s="29" t="s">
        <v>981</v>
      </c>
      <c r="H2" s="6">
        <v>0.16789449922155361</v>
      </c>
      <c r="J2" s="29" t="s">
        <v>981</v>
      </c>
      <c r="K2" s="6">
        <v>0.31876137237143209</v>
      </c>
    </row>
    <row r="3" spans="1:11" x14ac:dyDescent="0.35">
      <c r="A3" s="29" t="s">
        <v>454</v>
      </c>
      <c r="B3" s="30">
        <v>28</v>
      </c>
      <c r="D3" s="29" t="s">
        <v>454</v>
      </c>
      <c r="E3" s="30">
        <v>30</v>
      </c>
      <c r="G3" s="29" t="s">
        <v>454</v>
      </c>
      <c r="H3" s="6">
        <v>1.3108807469704693</v>
      </c>
      <c r="J3" s="29" t="s">
        <v>454</v>
      </c>
      <c r="K3" s="6">
        <v>1.142322857233804</v>
      </c>
    </row>
    <row r="4" spans="1:11" x14ac:dyDescent="0.35">
      <c r="A4" s="29" t="s">
        <v>924</v>
      </c>
      <c r="B4" s="30">
        <v>16</v>
      </c>
      <c r="D4" s="29" t="s">
        <v>924</v>
      </c>
      <c r="E4" s="30">
        <v>17</v>
      </c>
      <c r="G4" s="29" t="s">
        <v>924</v>
      </c>
      <c r="H4" s="6">
        <v>1.0264159442805358</v>
      </c>
      <c r="J4" s="29" t="s">
        <v>924</v>
      </c>
      <c r="K4" s="6">
        <v>0.87282019512379527</v>
      </c>
    </row>
    <row r="5" spans="1:11" x14ac:dyDescent="0.35">
      <c r="A5" s="29" t="s">
        <v>486</v>
      </c>
      <c r="B5" s="30">
        <v>21</v>
      </c>
      <c r="D5" s="29" t="s">
        <v>486</v>
      </c>
      <c r="E5" s="30">
        <v>26</v>
      </c>
      <c r="G5" s="29" t="s">
        <v>486</v>
      </c>
      <c r="H5" s="6">
        <v>0.55401435121587983</v>
      </c>
      <c r="J5" s="29" t="s">
        <v>486</v>
      </c>
      <c r="K5" s="6">
        <v>0.67248187509997615</v>
      </c>
    </row>
    <row r="6" spans="1:11" x14ac:dyDescent="0.35">
      <c r="A6" s="29" t="s">
        <v>929</v>
      </c>
      <c r="B6" s="30">
        <v>13</v>
      </c>
      <c r="D6" s="29" t="s">
        <v>929</v>
      </c>
      <c r="E6" s="30">
        <v>8</v>
      </c>
      <c r="G6" s="29" t="s">
        <v>929</v>
      </c>
      <c r="H6" s="6">
        <v>1.2505746461147591</v>
      </c>
      <c r="J6" s="29" t="s">
        <v>929</v>
      </c>
      <c r="K6" s="6">
        <v>1.3760757597418809</v>
      </c>
    </row>
    <row r="7" spans="1:11" x14ac:dyDescent="0.35">
      <c r="A7" s="29" t="s">
        <v>925</v>
      </c>
      <c r="B7" s="30">
        <v>10</v>
      </c>
      <c r="D7" s="29" t="s">
        <v>925</v>
      </c>
      <c r="E7" s="30">
        <v>8</v>
      </c>
      <c r="G7" s="29" t="s">
        <v>925</v>
      </c>
      <c r="H7" s="6">
        <v>1.8881447545412908</v>
      </c>
      <c r="J7" s="29" t="s">
        <v>925</v>
      </c>
      <c r="K7" s="6">
        <v>1.4216439199618471</v>
      </c>
    </row>
    <row r="8" spans="1:11" x14ac:dyDescent="0.35">
      <c r="A8" s="29" t="s">
        <v>464</v>
      </c>
      <c r="B8" s="30">
        <v>87</v>
      </c>
      <c r="D8" s="29" t="s">
        <v>464</v>
      </c>
      <c r="E8" s="30">
        <v>83</v>
      </c>
      <c r="G8" s="29" t="s">
        <v>464</v>
      </c>
      <c r="H8" s="6">
        <v>0.68276529979221245</v>
      </c>
      <c r="J8" s="29" t="s">
        <v>464</v>
      </c>
      <c r="K8" s="6">
        <v>0.64573098516612859</v>
      </c>
    </row>
    <row r="9" spans="1:11" x14ac:dyDescent="0.35">
      <c r="A9" s="29" t="s">
        <v>84</v>
      </c>
      <c r="B9" s="30">
        <v>1</v>
      </c>
      <c r="D9" s="29" t="s">
        <v>450</v>
      </c>
      <c r="E9" s="30">
        <v>99</v>
      </c>
      <c r="G9" s="29" t="s">
        <v>450</v>
      </c>
      <c r="H9" s="6">
        <v>0.83797476696472928</v>
      </c>
      <c r="J9" s="29" t="s">
        <v>84</v>
      </c>
      <c r="K9" s="6" t="e">
        <v>#DIV/0!</v>
      </c>
    </row>
    <row r="10" spans="1:11" x14ac:dyDescent="0.35">
      <c r="A10" s="29" t="s">
        <v>450</v>
      </c>
      <c r="B10" s="30">
        <v>105</v>
      </c>
      <c r="D10" s="29" t="s">
        <v>446</v>
      </c>
      <c r="E10" s="30">
        <v>61</v>
      </c>
      <c r="G10" s="29" t="s">
        <v>446</v>
      </c>
      <c r="H10" s="6">
        <v>0.78166097806272172</v>
      </c>
      <c r="J10" s="29" t="s">
        <v>450</v>
      </c>
      <c r="K10" s="6">
        <v>0.78303667660828025</v>
      </c>
    </row>
    <row r="11" spans="1:11" x14ac:dyDescent="0.35">
      <c r="A11" s="29" t="s">
        <v>446</v>
      </c>
      <c r="B11" s="30">
        <v>63</v>
      </c>
      <c r="D11" s="29" t="s">
        <v>443</v>
      </c>
      <c r="E11" s="30">
        <v>99</v>
      </c>
      <c r="G11" s="29" t="s">
        <v>443</v>
      </c>
      <c r="H11" s="6">
        <v>0.78724215990069124</v>
      </c>
      <c r="J11" s="29" t="s">
        <v>446</v>
      </c>
      <c r="K11" s="6">
        <v>0.72253836667021121</v>
      </c>
    </row>
    <row r="12" spans="1:11" x14ac:dyDescent="0.35">
      <c r="A12" s="29" t="s">
        <v>443</v>
      </c>
      <c r="B12" s="30">
        <v>85</v>
      </c>
      <c r="D12" s="29" t="s">
        <v>1247</v>
      </c>
      <c r="E12" s="30"/>
      <c r="G12" s="29" t="s">
        <v>1247</v>
      </c>
      <c r="H12" s="6" t="e">
        <v>#DIV/0!</v>
      </c>
      <c r="J12" s="29" t="s">
        <v>443</v>
      </c>
      <c r="K12" s="6">
        <v>0.91508407842675399</v>
      </c>
    </row>
    <row r="13" spans="1:11" x14ac:dyDescent="0.35">
      <c r="A13" s="29" t="s">
        <v>1247</v>
      </c>
      <c r="B13" s="30"/>
      <c r="D13" s="29" t="s">
        <v>1248</v>
      </c>
      <c r="E13" s="30">
        <v>446</v>
      </c>
      <c r="G13" s="29" t="s">
        <v>1248</v>
      </c>
      <c r="H13" s="6">
        <v>0.81707234290097597</v>
      </c>
      <c r="J13" s="29" t="s">
        <v>1247</v>
      </c>
      <c r="K13" s="6" t="e">
        <v>#DIV/0!</v>
      </c>
    </row>
    <row r="14" spans="1:11" x14ac:dyDescent="0.35">
      <c r="A14" s="29" t="s">
        <v>1248</v>
      </c>
      <c r="B14" s="30">
        <v>446</v>
      </c>
      <c r="J14" s="29" t="s">
        <v>1248</v>
      </c>
      <c r="K14" s="6">
        <v>0.8074098912956521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84d820f-0ae6-4b76-9dc6-02f1ed23db1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4868E249B11D841BC0AB88DE9823572" ma:contentTypeVersion="16" ma:contentTypeDescription="Create a new document." ma:contentTypeScope="" ma:versionID="cfdd041670c13ffdcf4cac7be1cd7327">
  <xsd:schema xmlns:xsd="http://www.w3.org/2001/XMLSchema" xmlns:xs="http://www.w3.org/2001/XMLSchema" xmlns:p="http://schemas.microsoft.com/office/2006/metadata/properties" xmlns:ns3="c84d820f-0ae6-4b76-9dc6-02f1ed23db19" xmlns:ns4="09e853d1-f02c-4c8c-9c41-dc0ebcb1db18" targetNamespace="http://schemas.microsoft.com/office/2006/metadata/properties" ma:root="true" ma:fieldsID="8113ce9fbbdac7164af330eda4c2de32" ns3:_="" ns4:_="">
    <xsd:import namespace="c84d820f-0ae6-4b76-9dc6-02f1ed23db19"/>
    <xsd:import namespace="09e853d1-f02c-4c8c-9c41-dc0ebcb1db1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LengthInSecond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4d820f-0ae6-4b76-9dc6-02f1ed23db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9e853d1-f02c-4c8c-9c41-dc0ebcb1db1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F5CCF9-6F6D-4A8E-B0AE-1032D06F1222}">
  <ds:schemaRefs>
    <ds:schemaRef ds:uri="http://schemas.microsoft.com/office/infopath/2007/PartnerControls"/>
    <ds:schemaRef ds:uri="http://schemas.microsoft.com/office/2006/documentManagement/types"/>
    <ds:schemaRef ds:uri="09e853d1-f02c-4c8c-9c41-dc0ebcb1db18"/>
    <ds:schemaRef ds:uri="http://purl.org/dc/elements/1.1/"/>
    <ds:schemaRef ds:uri="http://schemas.microsoft.com/office/2006/metadata/properties"/>
    <ds:schemaRef ds:uri="c84d820f-0ae6-4b76-9dc6-02f1ed23db19"/>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4EE250F0-F0B8-45B7-A95A-C5A89B98D18D}">
  <ds:schemaRefs>
    <ds:schemaRef ds:uri="http://schemas.microsoft.com/sharepoint/v3/contenttype/forms"/>
  </ds:schemaRefs>
</ds:datastoreItem>
</file>

<file path=customXml/itemProps3.xml><?xml version="1.0" encoding="utf-8"?>
<ds:datastoreItem xmlns:ds="http://schemas.openxmlformats.org/officeDocument/2006/customXml" ds:itemID="{7A2F4955-B40F-4C78-8C0A-BD9CAD94B2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4d820f-0ae6-4b76-9dc6-02f1ed23db19"/>
    <ds:schemaRef ds:uri="09e853d1-f02c-4c8c-9c41-dc0ebcb1db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13</vt:i4>
      </vt:variant>
    </vt:vector>
  </HeadingPairs>
  <TitlesOfParts>
    <vt:vector size="13" baseType="lpstr">
      <vt:lpstr>Høstadmyra torvvekst 2017</vt:lpstr>
      <vt:lpstr>Høstadmyra torvvekst 2018</vt:lpstr>
      <vt:lpstr>Høstadmyra torvvekst 2019</vt:lpstr>
      <vt:lpstr>Torvvekst_utregning</vt:lpstr>
      <vt:lpstr>Høstadmyra torvvekst 2020</vt:lpstr>
      <vt:lpstr>PivotVekst2020</vt:lpstr>
      <vt:lpstr>Høstadmyra torvvekst 2021</vt:lpstr>
      <vt:lpstr>Høstadmyra torvvekst 2022</vt:lpstr>
      <vt:lpstr>PivotVekst2022</vt:lpstr>
      <vt:lpstr>PivotVekst2021</vt:lpstr>
      <vt:lpstr>gammelt</vt:lpstr>
      <vt:lpstr>Torvdybder</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Marte Fandrem</dc:creator>
  <cp:keywords/>
  <dc:description/>
  <cp:lastModifiedBy>Marte Fandrem</cp:lastModifiedBy>
  <cp:revision/>
  <dcterms:created xsi:type="dcterms:W3CDTF">2017-10-13T10:50:08Z</dcterms:created>
  <dcterms:modified xsi:type="dcterms:W3CDTF">2023-08-25T10:33:00Z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0x010100C4868E249B11D841BC0AB88DE9823572</vt:lpwstr>
  </property>
</Properties>
</file>