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bmr3_ucl_ac_uk/Documents/UCL_comp_sci/Sustainable_Systems_3/HP_Sus_Sys_3/data/"/>
    </mc:Choice>
  </mc:AlternateContent>
  <xr:revisionPtr revIDLastSave="0" documentId="11_71424A7A5C5706DB7F74F84FD1238614B5F1CF49" xr6:coauthVersionLast="47" xr6:coauthVersionMax="47" xr10:uidLastSave="{00000000-0000-0000-0000-000000000000}"/>
  <bookViews>
    <workbookView xWindow="0" yWindow="1740" windowWidth="24870" windowHeight="11820" xr2:uid="{00000000-000D-0000-FFFF-FFFF00000000}"/>
  </bookViews>
  <sheets>
    <sheet name="WS-Data" sheetId="1" r:id="rId1"/>
    <sheet name="VM-Data" sheetId="2" r:id="rId2"/>
    <sheet name="Mega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4" i="1" l="1"/>
  <c r="AC16" i="1" s="1"/>
  <c r="AB14" i="1"/>
  <c r="AB16" i="1" s="1"/>
  <c r="AB15" i="1" l="1"/>
  <c r="AC15" i="1"/>
</calcChain>
</file>

<file path=xl/sharedStrings.xml><?xml version="1.0" encoding="utf-8"?>
<sst xmlns="http://schemas.openxmlformats.org/spreadsheetml/2006/main" count="141" uniqueCount="99">
  <si>
    <t>Customer: 1038</t>
  </si>
  <si>
    <t>Data Pulled: Jun 09 2024 23:00:00 - Jun 14 2024 22:59:59</t>
  </si>
  <si>
    <t>Total Secs:</t>
  </si>
  <si>
    <t>Analysis Window: Mon,Tue,Wed,Th,Fri, 20:00 to 8:00</t>
  </si>
  <si>
    <t>Host Name</t>
  </si>
  <si>
    <t>Model</t>
  </si>
  <si>
    <t>CPU %Utilization</t>
  </si>
  <si>
    <t>Memory %Utilization</t>
  </si>
  <si>
    <t>All Network Traffic</t>
  </si>
  <si>
    <t>PCoIP Statistics</t>
  </si>
  <si>
    <t>NVIDIA %Utilization</t>
  </si>
  <si>
    <t>Local Disk (workstation internal drives)</t>
  </si>
  <si>
    <t>#Cores</t>
  </si>
  <si>
    <t>Core
Highest
min</t>
  </si>
  <si>
    <t>Core
Highest
max</t>
  </si>
  <si>
    <t>Core
Highest
avg</t>
  </si>
  <si>
    <t>Core
# oc &gt; 80%</t>
  </si>
  <si>
    <t>Core 
Total Seconds &gt; 80%</t>
  </si>
  <si>
    <t>Core 
Total Time &gt; 80%</t>
  </si>
  <si>
    <t>CPU
Highest
min</t>
  </si>
  <si>
    <t>CPU
Highest
max</t>
  </si>
  <si>
    <t>CPU
Highest
avg</t>
  </si>
  <si>
    <t xml:space="preserve">
CPU# oc &gt; 80%</t>
  </si>
  <si>
    <t xml:space="preserve">
CPU
Total Seconds &gt; 80%</t>
  </si>
  <si>
    <t xml:space="preserve">
CPU
% Interval &gt; 80%</t>
  </si>
  <si>
    <t xml:space="preserve">
CPU
Total Time &gt; 80%</t>
  </si>
  <si>
    <t>Total RAM
(GB)</t>
  </si>
  <si>
    <t>min</t>
  </si>
  <si>
    <t>max</t>
  </si>
  <si>
    <t>avg</t>
  </si>
  <si>
    <t>#oc &gt; 80%</t>
  </si>
  <si>
    <t>send min
MB/Sec</t>
  </si>
  <si>
    <t>send max
MB/Sec</t>
  </si>
  <si>
    <t>send avg
MB/Sec</t>
  </si>
  <si>
    <t>receive min
MB/Sec</t>
  </si>
  <si>
    <t>receive max
MB/Sec</t>
  </si>
  <si>
    <t>receive avg
MB/Sec</t>
  </si>
  <si>
    <t>Total MB
Sent</t>
  </si>
  <si>
    <t>Total MB
Received</t>
  </si>
  <si>
    <t>tx min
MB/Sec</t>
  </si>
  <si>
    <t>tx max
MB/Sec</t>
  </si>
  <si>
    <t>tx avg 
MB/Sec</t>
  </si>
  <si>
    <t>Total MB
sent</t>
  </si>
  <si>
    <t>rx min
MB/Sec</t>
  </si>
  <si>
    <t>rx max
MB/Sec</t>
  </si>
  <si>
    <t>rx avg
MB/Sec</t>
  </si>
  <si>
    <t>Total MB
received</t>
  </si>
  <si>
    <t>rx 
% packet loss
min</t>
  </si>
  <si>
    <t>rx 
% packet loss
max</t>
  </si>
  <si>
    <t>rx 
% packet loss
avg</t>
  </si>
  <si>
    <t>tx 
% packet loss
min</t>
  </si>
  <si>
    <t>tx 
% packet loss
max</t>
  </si>
  <si>
    <t>tx 
% packet loss
avg</t>
  </si>
  <si>
    <t>GPU
min</t>
  </si>
  <si>
    <t>GPU
max</t>
  </si>
  <si>
    <t>GPU
avg</t>
  </si>
  <si>
    <t>GPU
#oc &gt; 80%</t>
  </si>
  <si>
    <t>MEM
min</t>
  </si>
  <si>
    <t>MEM
max</t>
  </si>
  <si>
    <t>MEM
avg</t>
  </si>
  <si>
    <t>MEM
#oc &gt; 80%</t>
  </si>
  <si>
    <t>Read MB
min</t>
  </si>
  <si>
    <t>Read MB
max</t>
  </si>
  <si>
    <t>Read MB
avg</t>
  </si>
  <si>
    <t>Write MB
min</t>
  </si>
  <si>
    <t>Write MB
max</t>
  </si>
  <si>
    <t>Write MB
avg</t>
  </si>
  <si>
    <t>Read IOPs
min</t>
  </si>
  <si>
    <t>Read IOPs
max</t>
  </si>
  <si>
    <t>Read IOPs
avg</t>
  </si>
  <si>
    <t>Write IOPs
min</t>
  </si>
  <si>
    <t>Write IOPs
max</t>
  </si>
  <si>
    <t>Write IOPs
avg</t>
  </si>
  <si>
    <t>Free MB
min</t>
  </si>
  <si>
    <t>Free MB
max</t>
  </si>
  <si>
    <t>Free MB
avg</t>
  </si>
  <si>
    <t>ld71r18u44dws</t>
  </si>
  <si>
    <t>ld71r16u15ws</t>
  </si>
  <si>
    <t>ld71r18u44fws</t>
  </si>
  <si>
    <t>ld71r16u13ws</t>
  </si>
  <si>
    <t>ld71r18u44bws</t>
  </si>
  <si>
    <t>ld71r18u44cws</t>
  </si>
  <si>
    <t>ld71r16u14ws</t>
  </si>
  <si>
    <t>ld71r18u44ews</t>
  </si>
  <si>
    <t>Total(MB):</t>
  </si>
  <si>
    <t>Avg Total MB/sec:</t>
  </si>
  <si>
    <t>Avg WS MB/sec:</t>
  </si>
  <si>
    <t>ld71vc1aw1-1038</t>
  </si>
  <si>
    <t>ld71vc1ca1-1038</t>
  </si>
  <si>
    <t>Port Name</t>
  </si>
  <si>
    <t>VXC</t>
  </si>
  <si>
    <t>Send (MB/sec)</t>
  </si>
  <si>
    <t>Receive (MB/sec)</t>
  </si>
  <si>
    <t>VXC Name</t>
  </si>
  <si>
    <t>Speed (Mbps)</t>
  </si>
  <si>
    <t>Min</t>
  </si>
  <si>
    <t>Max</t>
  </si>
  <si>
    <t xml:space="preserve">Avg 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</si>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</sst>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12" xfId="0" applyFont="1" applyFill="1" applyBorder="1"/>
    <xf numFmtId="0" fontId="0" fillId="0" borderId="1" xfId="0" applyBorder="1"/>
    <xf numFmtId="0" fontId="0" fillId="4" borderId="3" xfId="0" applyFill="1" applyBorder="1" applyAlignment="1">
      <alignment horizontal="center" wrapText="1"/>
    </xf>
    <xf numFmtId="0" fontId="0" fillId="10" borderId="20" xfId="0" applyFill="1" applyBorder="1"/>
    <xf numFmtId="0" fontId="0" fillId="10" borderId="2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2" borderId="1" xfId="0" applyFill="1" applyBorder="1"/>
    <xf numFmtId="0" fontId="0" fillId="0" borderId="14" xfId="0" applyBorder="1"/>
    <xf numFmtId="0" fontId="0" fillId="0" borderId="15" xfId="0" applyBorder="1"/>
    <xf numFmtId="0" fontId="0" fillId="6" borderId="7" xfId="0" applyFill="1" applyBorder="1" applyAlignment="1">
      <alignment horizontal="center"/>
    </xf>
    <xf numFmtId="0" fontId="0" fillId="0" borderId="2" xfId="0" applyBorder="1"/>
    <xf numFmtId="0" fontId="1" fillId="9" borderId="19" xfId="0" applyFont="1" applyFill="1" applyBorder="1" applyAlignment="1">
      <alignment horizontal="center"/>
    </xf>
    <xf numFmtId="0" fontId="0" fillId="0" borderId="9" xfId="0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5" borderId="1" xfId="0" applyFill="1" applyBorder="1" applyAlignment="1">
      <alignment horizontal="center"/>
    </xf>
    <xf numFmtId="0" fontId="0" fillId="7" borderId="11" xfId="0" applyFill="1" applyBorder="1"/>
    <xf numFmtId="0" fontId="0" fillId="0" borderId="11" xfId="0" applyBorder="1"/>
    <xf numFmtId="0" fontId="1" fillId="8" borderId="1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7" borderId="10" xfId="0" applyFill="1" applyBorder="1"/>
    <xf numFmtId="0" fontId="0" fillId="0" borderId="10" xfId="0" applyBorder="1"/>
    <xf numFmtId="0" fontId="0" fillId="4" borderId="18" xfId="0" applyFill="1" applyBorder="1" applyAlignment="1">
      <alignment horizontal="center"/>
    </xf>
    <xf numFmtId="0" fontId="1" fillId="9" borderId="13" xfId="0" applyFont="1" applyFill="1" applyBorder="1"/>
    <xf numFmtId="0" fontId="0" fillId="0" borderId="13" xfId="0" applyBorder="1"/>
    <xf numFmtId="0" fontId="1" fillId="9" borderId="1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topLeftCell="A4" zoomScale="160" zoomScaleNormal="160" workbookViewId="0">
      <selection activeCell="AG11" sqref="A11:AG11"/>
    </sheetView>
  </sheetViews>
  <sheetFormatPr defaultRowHeight="15" x14ac:dyDescent="0.25"/>
  <cols>
    <col min="1" max="1" width="26.7109375" customWidth="1"/>
    <col min="2" max="2" width="13.710937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  <col min="30" max="36" width="11.140625" style="1" customWidth="1"/>
    <col min="37" max="37" width="10.28515625" style="1" customWidth="1"/>
    <col min="38" max="43" width="12.28515625" style="1" customWidth="1"/>
    <col min="44" max="44" width="7.5703125" style="1" customWidth="1"/>
    <col min="45" max="45" width="4.42578125" style="1" customWidth="1"/>
    <col min="46" max="46" width="5.7109375" style="1" customWidth="1"/>
    <col min="47" max="47" width="9" style="1" customWidth="1"/>
    <col min="48" max="48" width="5.85546875" style="1" customWidth="1"/>
    <col min="49" max="49" width="5.7109375" style="1" customWidth="1"/>
    <col min="50" max="50" width="6.28515625" style="1" customWidth="1"/>
    <col min="51" max="51" width="9.7109375" style="1" customWidth="1"/>
    <col min="52" max="52" width="7.5703125" style="1" customWidth="1"/>
    <col min="53" max="53" width="8.42578125" style="1" customWidth="1"/>
    <col min="54" max="54" width="7.85546875" style="1" customWidth="1"/>
    <col min="55" max="55" width="8.5703125" style="1" customWidth="1"/>
    <col min="56" max="56" width="8.42578125" style="1" customWidth="1"/>
    <col min="57" max="57" width="9.140625" style="1" customWidth="1"/>
    <col min="58" max="58" width="6.140625" style="1" customWidth="1"/>
    <col min="59" max="59" width="5.85546875" style="1" customWidth="1"/>
    <col min="60" max="60" width="5.42578125" style="1" customWidth="1"/>
    <col min="61" max="61" width="6.140625" style="1" customWidth="1"/>
    <col min="62" max="62" width="5.85546875" style="1" customWidth="1"/>
    <col min="63" max="63" width="5.42578125" style="1" customWidth="1"/>
    <col min="64" max="64" width="7.7109375" style="1" customWidth="1"/>
    <col min="65" max="65" width="7.85546875" style="1" customWidth="1"/>
    <col min="66" max="66" width="8.5703125" style="1" customWidth="1"/>
  </cols>
  <sheetData>
    <row r="1" spans="1:66" x14ac:dyDescent="0.25">
      <c r="A1" s="21" t="s">
        <v>0</v>
      </c>
      <c r="B1" s="22"/>
      <c r="C1" s="22"/>
      <c r="D1" s="23"/>
    </row>
    <row r="2" spans="1:66" x14ac:dyDescent="0.25">
      <c r="A2" s="21" t="s">
        <v>1</v>
      </c>
      <c r="B2" s="22"/>
      <c r="C2" s="22"/>
      <c r="D2" s="23"/>
      <c r="E2" s="1" t="s">
        <v>2</v>
      </c>
      <c r="F2">
        <v>216000</v>
      </c>
    </row>
    <row r="3" spans="1:66" ht="14.65" customHeight="1" thickBot="1" x14ac:dyDescent="0.3">
      <c r="A3" s="21" t="s">
        <v>3</v>
      </c>
      <c r="B3" s="22"/>
      <c r="C3" s="22"/>
      <c r="D3" s="23"/>
    </row>
    <row r="4" spans="1:66" x14ac:dyDescent="0.25">
      <c r="A4" s="36" t="s">
        <v>4</v>
      </c>
      <c r="B4" s="31" t="s">
        <v>5</v>
      </c>
      <c r="C4" s="33" t="s">
        <v>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  <c r="Q4" s="38" t="s">
        <v>7</v>
      </c>
      <c r="R4" s="25"/>
      <c r="S4" s="25"/>
      <c r="T4" s="25"/>
      <c r="U4" s="29"/>
      <c r="V4" s="26" t="s">
        <v>8</v>
      </c>
      <c r="W4" s="25"/>
      <c r="X4" s="25"/>
      <c r="Y4" s="25"/>
      <c r="Z4" s="25"/>
      <c r="AA4" s="25"/>
      <c r="AB4" s="25"/>
      <c r="AC4" s="27"/>
      <c r="AD4" s="30" t="s">
        <v>9</v>
      </c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3"/>
      <c r="AR4" s="28" t="s">
        <v>10</v>
      </c>
      <c r="AS4" s="25"/>
      <c r="AT4" s="25"/>
      <c r="AU4" s="25"/>
      <c r="AV4" s="25"/>
      <c r="AW4" s="25"/>
      <c r="AX4" s="25"/>
      <c r="AY4" s="29"/>
      <c r="AZ4" s="24" t="s">
        <v>11</v>
      </c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</row>
    <row r="5" spans="1:66" ht="57.95" customHeight="1" thickBot="1" x14ac:dyDescent="0.3">
      <c r="A5" s="37"/>
      <c r="B5" s="32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  <c r="AD5" s="12" t="s">
        <v>39</v>
      </c>
      <c r="AE5" s="12" t="s">
        <v>40</v>
      </c>
      <c r="AF5" s="12" t="s">
        <v>41</v>
      </c>
      <c r="AG5" s="12" t="s">
        <v>42</v>
      </c>
      <c r="AH5" s="12" t="s">
        <v>43</v>
      </c>
      <c r="AI5" s="12" t="s">
        <v>44</v>
      </c>
      <c r="AJ5" s="12" t="s">
        <v>45</v>
      </c>
      <c r="AK5" s="12" t="s">
        <v>46</v>
      </c>
      <c r="AL5" s="12" t="s">
        <v>47</v>
      </c>
      <c r="AM5" s="12" t="s">
        <v>48</v>
      </c>
      <c r="AN5" s="12" t="s">
        <v>49</v>
      </c>
      <c r="AO5" s="12" t="s">
        <v>50</v>
      </c>
      <c r="AP5" s="12" t="s">
        <v>51</v>
      </c>
      <c r="AQ5" s="12" t="s">
        <v>52</v>
      </c>
      <c r="AR5" s="5" t="s">
        <v>53</v>
      </c>
      <c r="AS5" s="6" t="s">
        <v>54</v>
      </c>
      <c r="AT5" s="6" t="s">
        <v>55</v>
      </c>
      <c r="AU5" s="7" t="s">
        <v>56</v>
      </c>
      <c r="AV5" s="5" t="s">
        <v>57</v>
      </c>
      <c r="AW5" s="6" t="s">
        <v>58</v>
      </c>
      <c r="AX5" s="6" t="s">
        <v>59</v>
      </c>
      <c r="AY5" s="7" t="s">
        <v>60</v>
      </c>
      <c r="AZ5" s="9" t="s">
        <v>61</v>
      </c>
      <c r="BA5" s="10" t="s">
        <v>62</v>
      </c>
      <c r="BB5" s="10" t="s">
        <v>63</v>
      </c>
      <c r="BC5" s="9" t="s">
        <v>64</v>
      </c>
      <c r="BD5" s="10" t="s">
        <v>65</v>
      </c>
      <c r="BE5" s="10" t="s">
        <v>66</v>
      </c>
      <c r="BF5" s="9" t="s">
        <v>67</v>
      </c>
      <c r="BG5" s="10" t="s">
        <v>68</v>
      </c>
      <c r="BH5" s="10" t="s">
        <v>69</v>
      </c>
      <c r="BI5" s="9" t="s">
        <v>70</v>
      </c>
      <c r="BJ5" s="10" t="s">
        <v>71</v>
      </c>
      <c r="BK5" s="10" t="s">
        <v>72</v>
      </c>
      <c r="BL5" s="9" t="s">
        <v>73</v>
      </c>
      <c r="BM5" s="10" t="s">
        <v>74</v>
      </c>
      <c r="BN5" s="10" t="s">
        <v>75</v>
      </c>
    </row>
    <row r="6" spans="1:66" x14ac:dyDescent="0.25">
      <c r="A6" s="17" t="s">
        <v>76</v>
      </c>
      <c r="B6" s="17"/>
      <c r="C6" s="18">
        <v>24</v>
      </c>
      <c r="D6" s="18">
        <v>0.15625000000001421</v>
      </c>
      <c r="E6" s="18">
        <v>68.836805555555557</v>
      </c>
      <c r="F6" s="18">
        <v>0.74882419582904447</v>
      </c>
      <c r="G6" s="18">
        <v>0</v>
      </c>
      <c r="H6" s="18">
        <v>0</v>
      </c>
      <c r="I6" s="18"/>
      <c r="J6" s="18">
        <v>9.5491416193738132E-4</v>
      </c>
      <c r="K6" s="18">
        <v>34.862557870370381</v>
      </c>
      <c r="L6" s="18">
        <v>0.1068956176778499</v>
      </c>
      <c r="M6" s="18">
        <v>0</v>
      </c>
      <c r="N6" s="18">
        <v>0</v>
      </c>
      <c r="O6" s="18">
        <v>0</v>
      </c>
      <c r="P6" s="18"/>
      <c r="Q6" s="18">
        <v>68.410642432000003</v>
      </c>
      <c r="R6" s="18">
        <v>6.2241132207352052</v>
      </c>
      <c r="S6" s="18">
        <v>16.33349233798933</v>
      </c>
      <c r="T6" s="18">
        <v>11.83482979649345</v>
      </c>
      <c r="U6" s="18">
        <v>0</v>
      </c>
      <c r="V6" s="18">
        <v>6.1908888888888888E-4</v>
      </c>
      <c r="W6" s="18">
        <v>0.3959353888888888</v>
      </c>
      <c r="X6" s="18">
        <v>1.0173492720154209E-3</v>
      </c>
      <c r="Y6" s="18">
        <v>4.4499999999999991E-5</v>
      </c>
      <c r="Z6" s="18">
        <v>0.79352971111111104</v>
      </c>
      <c r="AA6" s="18">
        <v>1.3771284216603421E-3</v>
      </c>
      <c r="AB6" s="18">
        <v>832.18466837788742</v>
      </c>
      <c r="AC6" s="18">
        <v>1446.804229656907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/>
      <c r="AM6" s="18"/>
      <c r="AN6" s="18">
        <v>0</v>
      </c>
      <c r="AO6" s="18"/>
      <c r="AP6" s="18"/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1</v>
      </c>
      <c r="AW6" s="18">
        <v>67</v>
      </c>
      <c r="AX6" s="18">
        <v>28.89076923076918</v>
      </c>
      <c r="AY6" s="18">
        <v>0</v>
      </c>
      <c r="AZ6" s="18">
        <v>0</v>
      </c>
      <c r="BA6" s="18">
        <v>29.70620017777777</v>
      </c>
      <c r="BB6" s="18">
        <v>1.955131286292288E-2</v>
      </c>
      <c r="BC6" s="18">
        <v>3.6067555555555548E-3</v>
      </c>
      <c r="BD6" s="18">
        <v>109.4738545777778</v>
      </c>
      <c r="BE6" s="18">
        <v>0.21013705905293259</v>
      </c>
      <c r="BF6" s="18">
        <v>0</v>
      </c>
      <c r="BG6" s="18">
        <v>1132.8111111111109</v>
      </c>
      <c r="BH6" s="18">
        <v>0.75199433336034827</v>
      </c>
      <c r="BI6" s="18">
        <v>0.22222222222222221</v>
      </c>
      <c r="BJ6" s="18">
        <v>3433.177777777777</v>
      </c>
      <c r="BK6" s="18">
        <v>8.2236388399206373</v>
      </c>
      <c r="BL6" s="18">
        <v>1934364.770304</v>
      </c>
      <c r="BM6" s="18">
        <v>1938809.6839680001</v>
      </c>
      <c r="BN6" s="18">
        <v>1938213.791401617</v>
      </c>
    </row>
    <row r="7" spans="1:66" x14ac:dyDescent="0.25">
      <c r="A7" s="19" t="s">
        <v>77</v>
      </c>
      <c r="B7" s="19"/>
      <c r="C7" s="20">
        <v>28</v>
      </c>
      <c r="D7" s="20">
        <v>6.9444444444457076E-2</v>
      </c>
      <c r="E7" s="20">
        <v>40.295134548611109</v>
      </c>
      <c r="F7" s="20">
        <v>0.69630361859861978</v>
      </c>
      <c r="G7" s="20">
        <v>0</v>
      </c>
      <c r="H7" s="20">
        <v>0</v>
      </c>
      <c r="I7" s="20"/>
      <c r="J7" s="20">
        <v>1.860119047620401E-2</v>
      </c>
      <c r="K7" s="20">
        <v>22.603564034598211</v>
      </c>
      <c r="L7" s="20">
        <v>0.16420847012619791</v>
      </c>
      <c r="M7" s="20">
        <v>0</v>
      </c>
      <c r="N7" s="20">
        <v>0</v>
      </c>
      <c r="O7" s="20">
        <v>0</v>
      </c>
      <c r="P7" s="20"/>
      <c r="Q7" s="20">
        <v>137.15297484800001</v>
      </c>
      <c r="R7" s="20">
        <v>2.9437461319920288</v>
      </c>
      <c r="S7" s="20">
        <v>9.6522871564918518</v>
      </c>
      <c r="T7" s="20">
        <v>7.0211528958709692</v>
      </c>
      <c r="U7" s="20">
        <v>0</v>
      </c>
      <c r="V7" s="20">
        <v>6.6505555555555545E-4</v>
      </c>
      <c r="W7" s="20">
        <v>1.348351111111111E-2</v>
      </c>
      <c r="X7" s="20">
        <v>8.8058666066642179E-4</v>
      </c>
      <c r="Y7" s="20">
        <v>1.093444444444444E-4</v>
      </c>
      <c r="Z7" s="20">
        <v>0.81337996666666657</v>
      </c>
      <c r="AA7" s="20">
        <v>2.0486787357623069E-3</v>
      </c>
      <c r="AB7" s="20">
        <v>632.02655480675276</v>
      </c>
      <c r="AC7" s="20">
        <v>1529.862472338883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/>
      <c r="AM7" s="20"/>
      <c r="AN7" s="20">
        <v>0</v>
      </c>
      <c r="AO7" s="20"/>
      <c r="AP7" s="20"/>
      <c r="AQ7" s="20">
        <v>0</v>
      </c>
      <c r="AR7" s="20">
        <v>0</v>
      </c>
      <c r="AS7" s="20">
        <v>3</v>
      </c>
      <c r="AT7" s="20">
        <v>5.6410256410256406E-3</v>
      </c>
      <c r="AU7" s="20">
        <v>0</v>
      </c>
      <c r="AV7" s="20">
        <v>1</v>
      </c>
      <c r="AW7" s="20">
        <v>64</v>
      </c>
      <c r="AX7" s="20">
        <v>28.429743589743609</v>
      </c>
      <c r="AY7" s="20">
        <v>0</v>
      </c>
      <c r="AZ7" s="20">
        <v>0</v>
      </c>
      <c r="BA7" s="20">
        <v>15.55046857735111</v>
      </c>
      <c r="BB7" s="20">
        <v>2.0969029559861008E-2</v>
      </c>
      <c r="BC7" s="20">
        <v>3.5498666666666659E-3</v>
      </c>
      <c r="BD7" s="20">
        <v>7.7861774222222211</v>
      </c>
      <c r="BE7" s="20">
        <v>4.6014516634384939E-2</v>
      </c>
      <c r="BF7" s="20">
        <v>0</v>
      </c>
      <c r="BG7" s="20">
        <v>339.69917583333341</v>
      </c>
      <c r="BH7" s="20">
        <v>0.47951025211949422</v>
      </c>
      <c r="BI7" s="20">
        <v>0.3</v>
      </c>
      <c r="BJ7" s="20">
        <v>366.21111111111111</v>
      </c>
      <c r="BK7" s="20">
        <v>3.1639327313050249</v>
      </c>
      <c r="BL7" s="20">
        <v>884350.12403199996</v>
      </c>
      <c r="BM7" s="20">
        <v>888922.96396800003</v>
      </c>
      <c r="BN7" s="20">
        <v>888417.29235941754</v>
      </c>
    </row>
    <row r="8" spans="1:66" x14ac:dyDescent="0.25">
      <c r="A8" s="17" t="s">
        <v>78</v>
      </c>
      <c r="B8" s="17"/>
      <c r="C8" s="18">
        <v>24</v>
      </c>
      <c r="D8" s="18">
        <v>0.34722222222222848</v>
      </c>
      <c r="E8" s="18">
        <v>59.079861111111107</v>
      </c>
      <c r="F8" s="18">
        <v>8.9902504583559875</v>
      </c>
      <c r="G8" s="18">
        <v>0</v>
      </c>
      <c r="H8" s="18">
        <v>0</v>
      </c>
      <c r="I8" s="18"/>
      <c r="J8" s="18">
        <v>2.0254629629647521E-2</v>
      </c>
      <c r="K8" s="18">
        <v>16.71947337962963</v>
      </c>
      <c r="L8" s="18">
        <v>1.4089254113336549</v>
      </c>
      <c r="M8" s="18">
        <v>0</v>
      </c>
      <c r="N8" s="18">
        <v>0</v>
      </c>
      <c r="O8" s="18">
        <v>0</v>
      </c>
      <c r="P8" s="18"/>
      <c r="Q8" s="18">
        <v>68.410642432000003</v>
      </c>
      <c r="R8" s="18">
        <v>19.63934822181324</v>
      </c>
      <c r="S8" s="18">
        <v>28.359417421469772</v>
      </c>
      <c r="T8" s="18">
        <v>21.611791309123941</v>
      </c>
      <c r="U8" s="18">
        <v>0</v>
      </c>
      <c r="V8" s="18">
        <v>6.8969999999999991E-4</v>
      </c>
      <c r="W8" s="18">
        <v>0.68740926666666657</v>
      </c>
      <c r="X8" s="18">
        <v>4.2557420478100466E-3</v>
      </c>
      <c r="Y8" s="18">
        <v>5.5722222222222218E-5</v>
      </c>
      <c r="Z8" s="18">
        <v>3.1942161885928861</v>
      </c>
      <c r="AA8" s="18">
        <v>7.3796257527600989E-3</v>
      </c>
      <c r="AB8" s="18">
        <v>3757.863341558264</v>
      </c>
      <c r="AC8" s="18">
        <v>3770.9403664161309</v>
      </c>
      <c r="AD8" s="18">
        <v>0</v>
      </c>
      <c r="AE8" s="18">
        <v>2.5119168990637451E-2</v>
      </c>
      <c r="AF8" s="18">
        <v>3.0900041237648833E-5</v>
      </c>
      <c r="AG8" s="18">
        <v>478.69856119947968</v>
      </c>
      <c r="AH8" s="18">
        <v>0</v>
      </c>
      <c r="AI8" s="18">
        <v>3.479258694058042E-4</v>
      </c>
      <c r="AJ8" s="18">
        <v>5.2801384613403058E-7</v>
      </c>
      <c r="AK8" s="18">
        <v>106.40833726871681</v>
      </c>
      <c r="AL8" s="18">
        <v>0</v>
      </c>
      <c r="AM8" s="18">
        <v>8.235294117647058</v>
      </c>
      <c r="AN8" s="18">
        <v>2.537826422720852</v>
      </c>
      <c r="AO8" s="18">
        <v>0</v>
      </c>
      <c r="AP8" s="18">
        <v>9.8799313893653515</v>
      </c>
      <c r="AQ8" s="18">
        <v>3.454410747613883</v>
      </c>
      <c r="AR8" s="18">
        <v>0</v>
      </c>
      <c r="AS8" s="18">
        <v>8</v>
      </c>
      <c r="AT8" s="18">
        <v>1.901025641025657</v>
      </c>
      <c r="AU8" s="18">
        <v>0</v>
      </c>
      <c r="AV8" s="18">
        <v>0</v>
      </c>
      <c r="AW8" s="18">
        <v>71</v>
      </c>
      <c r="AX8" s="18">
        <v>15.935384615384651</v>
      </c>
      <c r="AY8" s="18">
        <v>0</v>
      </c>
      <c r="AZ8" s="18">
        <v>0</v>
      </c>
      <c r="BA8" s="18">
        <v>18.104553244444439</v>
      </c>
      <c r="BB8" s="18">
        <v>3.2748740026090302E-2</v>
      </c>
      <c r="BC8" s="18">
        <v>1.456924444444444E-2</v>
      </c>
      <c r="BD8" s="18">
        <v>36.786949688888882</v>
      </c>
      <c r="BE8" s="18">
        <v>0.1085857460549525</v>
      </c>
      <c r="BF8" s="18">
        <v>0</v>
      </c>
      <c r="BG8" s="18">
        <v>255.21111111111111</v>
      </c>
      <c r="BH8" s="18">
        <v>0.87855038710517819</v>
      </c>
      <c r="BI8" s="18">
        <v>0.7</v>
      </c>
      <c r="BJ8" s="18">
        <v>1151.955555555556</v>
      </c>
      <c r="BK8" s="18">
        <v>6.9015480283094366</v>
      </c>
      <c r="BL8" s="18">
        <v>1901770.8339199999</v>
      </c>
      <c r="BM8" s="18">
        <v>1908769.030144</v>
      </c>
      <c r="BN8" s="18">
        <v>1903985.1663044919</v>
      </c>
    </row>
    <row r="9" spans="1:66" x14ac:dyDescent="0.25">
      <c r="A9" s="19" t="s">
        <v>79</v>
      </c>
      <c r="B9" s="19"/>
      <c r="C9" s="20">
        <v>28</v>
      </c>
      <c r="D9" s="20">
        <v>0.2604166666666714</v>
      </c>
      <c r="E9" s="20">
        <v>79.479166666666671</v>
      </c>
      <c r="F9" s="20">
        <v>0.62445190121233907</v>
      </c>
      <c r="G9" s="20">
        <v>0</v>
      </c>
      <c r="H9" s="20">
        <v>0</v>
      </c>
      <c r="I9" s="20"/>
      <c r="J9" s="20">
        <v>3.782242063493868E-2</v>
      </c>
      <c r="K9" s="20">
        <v>70.640500992063494</v>
      </c>
      <c r="L9" s="20">
        <v>0.27448259692167198</v>
      </c>
      <c r="M9" s="20">
        <v>0</v>
      </c>
      <c r="N9" s="20">
        <v>0</v>
      </c>
      <c r="O9" s="20">
        <v>0</v>
      </c>
      <c r="P9" s="20"/>
      <c r="Q9" s="20">
        <v>137.15297484800001</v>
      </c>
      <c r="R9" s="20">
        <v>3.7216138648518888</v>
      </c>
      <c r="S9" s="20">
        <v>8.983344081055975</v>
      </c>
      <c r="T9" s="20">
        <v>6.5792488981737023</v>
      </c>
      <c r="U9" s="20">
        <v>0</v>
      </c>
      <c r="V9" s="20">
        <v>2.8679999999999998E-4</v>
      </c>
      <c r="W9" s="20">
        <v>9.8065058380555556E-2</v>
      </c>
      <c r="X9" s="20">
        <v>1.0410184206415449E-3</v>
      </c>
      <c r="Y9" s="20">
        <v>1.072111111111111E-4</v>
      </c>
      <c r="Z9" s="20">
        <v>1.2454098111111109</v>
      </c>
      <c r="AA9" s="20">
        <v>4.6053594567783372E-3</v>
      </c>
      <c r="AB9" s="20">
        <v>859.6917818945999</v>
      </c>
      <c r="AC9" s="20">
        <v>2707.836391279287</v>
      </c>
      <c r="AD9" s="20">
        <v>0</v>
      </c>
      <c r="AE9" s="20">
        <v>6.4541573825000004E-2</v>
      </c>
      <c r="AF9" s="20">
        <v>8.8321268545122863E-5</v>
      </c>
      <c r="AG9" s="20">
        <v>32.565560217058028</v>
      </c>
      <c r="AH9" s="20">
        <v>0</v>
      </c>
      <c r="AI9" s="20">
        <v>3.2829285888888891E-3</v>
      </c>
      <c r="AJ9" s="20">
        <v>5.1105866298956716E-6</v>
      </c>
      <c r="AK9" s="20">
        <v>1.7074521391126749</v>
      </c>
      <c r="AL9" s="20">
        <v>0</v>
      </c>
      <c r="AM9" s="20">
        <v>0</v>
      </c>
      <c r="AN9" s="20">
        <v>0</v>
      </c>
      <c r="AO9" s="20">
        <v>0</v>
      </c>
      <c r="AP9" s="20">
        <v>0.3076292042657916</v>
      </c>
      <c r="AQ9" s="20">
        <v>0.1025430680885972</v>
      </c>
      <c r="AR9" s="20">
        <v>0</v>
      </c>
      <c r="AS9" s="20">
        <v>8</v>
      </c>
      <c r="AT9" s="20">
        <v>6.6769388803287113E-3</v>
      </c>
      <c r="AU9" s="20">
        <v>0</v>
      </c>
      <c r="AV9" s="20">
        <v>0</v>
      </c>
      <c r="AW9" s="20">
        <v>83</v>
      </c>
      <c r="AX9" s="20">
        <v>30.299435028248539</v>
      </c>
      <c r="AY9" s="20">
        <v>3</v>
      </c>
      <c r="AZ9" s="20">
        <v>0</v>
      </c>
      <c r="BA9" s="20">
        <v>57.886590816000002</v>
      </c>
      <c r="BB9" s="20">
        <v>0.1184965992970063</v>
      </c>
      <c r="BC9" s="20">
        <v>4.4145777777777773E-3</v>
      </c>
      <c r="BD9" s="20">
        <v>40.494481830399998</v>
      </c>
      <c r="BE9" s="20">
        <v>0.1897267189212013</v>
      </c>
      <c r="BF9" s="20">
        <v>0</v>
      </c>
      <c r="BG9" s="20">
        <v>1266.3703687499999</v>
      </c>
      <c r="BH9" s="20">
        <v>2.4171464386852981</v>
      </c>
      <c r="BI9" s="20">
        <v>0.28888888888888892</v>
      </c>
      <c r="BJ9" s="20">
        <v>655.69999999999993</v>
      </c>
      <c r="BK9" s="20">
        <v>6.0868747253725051</v>
      </c>
      <c r="BL9" s="20">
        <v>870601.19551999995</v>
      </c>
      <c r="BM9" s="20">
        <v>883378.09407999995</v>
      </c>
      <c r="BN9" s="20">
        <v>874612.64009898668</v>
      </c>
    </row>
    <row r="10" spans="1:66" x14ac:dyDescent="0.25">
      <c r="A10" s="17" t="s">
        <v>80</v>
      </c>
      <c r="B10" s="17"/>
      <c r="C10" s="18">
        <v>24</v>
      </c>
      <c r="D10" s="18">
        <v>0.15625000000001421</v>
      </c>
      <c r="E10" s="18">
        <v>35.208333333333343</v>
      </c>
      <c r="F10" s="18">
        <v>1.4641387067728</v>
      </c>
      <c r="G10" s="18">
        <v>0</v>
      </c>
      <c r="H10" s="18">
        <v>0</v>
      </c>
      <c r="I10" s="18"/>
      <c r="J10" s="18">
        <v>1.6637731481495169E-2</v>
      </c>
      <c r="K10" s="18">
        <v>10.124421296296299</v>
      </c>
      <c r="L10" s="18">
        <v>0.26564044207110271</v>
      </c>
      <c r="M10" s="18">
        <v>0</v>
      </c>
      <c r="N10" s="18">
        <v>0</v>
      </c>
      <c r="O10" s="18">
        <v>0</v>
      </c>
      <c r="P10" s="18"/>
      <c r="Q10" s="18">
        <v>68.410642432000003</v>
      </c>
      <c r="R10" s="18">
        <v>16.52170539289229</v>
      </c>
      <c r="S10" s="18">
        <v>29.233088830993669</v>
      </c>
      <c r="T10" s="18">
        <v>18.23871667406782</v>
      </c>
      <c r="U10" s="18">
        <v>0</v>
      </c>
      <c r="V10" s="18">
        <v>6.9224444444444442E-4</v>
      </c>
      <c r="W10" s="18">
        <v>6.0888244444444441E-2</v>
      </c>
      <c r="X10" s="18">
        <v>1.1001877272540409E-3</v>
      </c>
      <c r="Y10" s="18">
        <v>4.7399999999999987E-5</v>
      </c>
      <c r="Z10" s="18">
        <v>2.4184207222222218</v>
      </c>
      <c r="AA10" s="18">
        <v>3.8781591848160248E-3</v>
      </c>
      <c r="AB10" s="18">
        <v>803.94467463317835</v>
      </c>
      <c r="AC10" s="18">
        <v>17003.170311167691</v>
      </c>
      <c r="AD10" s="18">
        <v>0</v>
      </c>
      <c r="AE10" s="18">
        <v>5.6761999999999993E-2</v>
      </c>
      <c r="AF10" s="18">
        <v>1.8503299145299139E-4</v>
      </c>
      <c r="AG10" s="18">
        <v>243.63904273332199</v>
      </c>
      <c r="AH10" s="18">
        <v>0</v>
      </c>
      <c r="AI10" s="18">
        <v>5.2072666666666666E-3</v>
      </c>
      <c r="AJ10" s="18">
        <v>2.260125356125356E-5</v>
      </c>
      <c r="AK10" s="18">
        <v>32.394014912822513</v>
      </c>
      <c r="AL10" s="18">
        <v>0</v>
      </c>
      <c r="AM10" s="18">
        <v>1.5380908191359011E-2</v>
      </c>
      <c r="AN10" s="18">
        <v>1.013755012532515E-2</v>
      </c>
      <c r="AO10" s="18">
        <v>0</v>
      </c>
      <c r="AP10" s="18">
        <v>0.5725190839694656</v>
      </c>
      <c r="AQ10" s="18">
        <v>0.29048129993180261</v>
      </c>
      <c r="AR10" s="18">
        <v>0</v>
      </c>
      <c r="AS10" s="18">
        <v>94</v>
      </c>
      <c r="AT10" s="18">
        <v>0.16769230769230681</v>
      </c>
      <c r="AU10" s="18">
        <v>1</v>
      </c>
      <c r="AV10" s="18">
        <v>0</v>
      </c>
      <c r="AW10" s="18">
        <v>86</v>
      </c>
      <c r="AX10" s="18">
        <v>28.670256410256439</v>
      </c>
      <c r="AY10" s="18">
        <v>1</v>
      </c>
      <c r="AZ10" s="18">
        <v>0</v>
      </c>
      <c r="BA10" s="18">
        <v>43.664014222222207</v>
      </c>
      <c r="BB10" s="18">
        <v>2.785636538157538E-2</v>
      </c>
      <c r="BC10" s="18">
        <v>6.718577777777777E-3</v>
      </c>
      <c r="BD10" s="18">
        <v>19.684664888888889</v>
      </c>
      <c r="BE10" s="18">
        <v>0.100551709394893</v>
      </c>
      <c r="BF10" s="18">
        <v>0</v>
      </c>
      <c r="BG10" s="18">
        <v>289.95555555555552</v>
      </c>
      <c r="BH10" s="18">
        <v>0.28501428935712891</v>
      </c>
      <c r="BI10" s="18">
        <v>0.3</v>
      </c>
      <c r="BJ10" s="18">
        <v>731.78888888888878</v>
      </c>
      <c r="BK10" s="18">
        <v>4.8214561209185796</v>
      </c>
      <c r="BL10" s="18">
        <v>1899614.9616640001</v>
      </c>
      <c r="BM10" s="18">
        <v>1932172.1978879999</v>
      </c>
      <c r="BN10" s="18">
        <v>1923397.988431819</v>
      </c>
    </row>
    <row r="11" spans="1:66" x14ac:dyDescent="0.25">
      <c r="A11" s="19" t="s">
        <v>81</v>
      </c>
      <c r="B11" s="19"/>
      <c r="C11" s="20">
        <v>24</v>
      </c>
      <c r="D11" s="20">
        <v>0.13888888888889989</v>
      </c>
      <c r="E11" s="20">
        <v>69.340277777777786</v>
      </c>
      <c r="F11" s="20">
        <v>0.61983485140686412</v>
      </c>
      <c r="G11" s="20">
        <v>0</v>
      </c>
      <c r="H11" s="20">
        <v>0</v>
      </c>
      <c r="I11" s="20"/>
      <c r="J11" s="20">
        <v>2.1701388888899938E-2</v>
      </c>
      <c r="K11" s="20">
        <v>49.907407407407398</v>
      </c>
      <c r="L11" s="20">
        <v>0.1215987597896913</v>
      </c>
      <c r="M11" s="20">
        <v>0</v>
      </c>
      <c r="N11" s="20">
        <v>0</v>
      </c>
      <c r="O11" s="20">
        <v>0</v>
      </c>
      <c r="P11" s="20"/>
      <c r="Q11" s="20">
        <v>68.410642432000003</v>
      </c>
      <c r="R11" s="20">
        <v>8.0902874220212198</v>
      </c>
      <c r="S11" s="20">
        <v>23.559939616150739</v>
      </c>
      <c r="T11" s="20">
        <v>18.70434439128427</v>
      </c>
      <c r="U11" s="20">
        <v>0</v>
      </c>
      <c r="V11" s="20">
        <v>6.2355555555555547E-4</v>
      </c>
      <c r="W11" s="20">
        <v>4.7156233333333332E-2</v>
      </c>
      <c r="X11" s="20">
        <v>8.9461183553811137E-4</v>
      </c>
      <c r="Y11" s="20">
        <v>4.4366666666666663E-5</v>
      </c>
      <c r="Z11" s="20">
        <v>2.3717831999999999</v>
      </c>
      <c r="AA11" s="20">
        <v>4.5722527164240127E-3</v>
      </c>
      <c r="AB11" s="20">
        <v>1907.1004142408251</v>
      </c>
      <c r="AC11" s="20">
        <v>2480.1078641077511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/>
      <c r="AM11" s="20"/>
      <c r="AN11" s="20">
        <v>0</v>
      </c>
      <c r="AO11" s="20"/>
      <c r="AP11" s="20"/>
      <c r="AQ11" s="20">
        <v>0</v>
      </c>
      <c r="AR11" s="20">
        <v>0</v>
      </c>
      <c r="AS11" s="20">
        <v>1</v>
      </c>
      <c r="AT11" s="20">
        <v>6.6666666666666654E-3</v>
      </c>
      <c r="AU11" s="20">
        <v>0</v>
      </c>
      <c r="AV11" s="20">
        <v>1</v>
      </c>
      <c r="AW11" s="20">
        <v>84</v>
      </c>
      <c r="AX11" s="20">
        <v>29.48666666666664</v>
      </c>
      <c r="AY11" s="20">
        <v>1</v>
      </c>
      <c r="AZ11" s="20">
        <v>0</v>
      </c>
      <c r="BA11" s="20">
        <v>61.692199822222221</v>
      </c>
      <c r="BB11" s="20">
        <v>4.4543985295358059E-2</v>
      </c>
      <c r="BC11" s="20">
        <v>3.225599999999999E-3</v>
      </c>
      <c r="BD11" s="20">
        <v>64.92872248888888</v>
      </c>
      <c r="BE11" s="20">
        <v>0.20323877243107069</v>
      </c>
      <c r="BF11" s="20">
        <v>0</v>
      </c>
      <c r="BG11" s="20">
        <v>2074.3222222222221</v>
      </c>
      <c r="BH11" s="20">
        <v>1.373606835151147</v>
      </c>
      <c r="BI11" s="20">
        <v>0.31111111111111112</v>
      </c>
      <c r="BJ11" s="20">
        <v>1941.3888888888889</v>
      </c>
      <c r="BK11" s="20">
        <v>7.4001942229137061</v>
      </c>
      <c r="BL11" s="20">
        <v>1924167.368704</v>
      </c>
      <c r="BM11" s="20">
        <v>1930461.970432</v>
      </c>
      <c r="BN11" s="20">
        <v>1929268.7381299201</v>
      </c>
    </row>
    <row r="12" spans="1:66" x14ac:dyDescent="0.25">
      <c r="A12" s="17" t="s">
        <v>82</v>
      </c>
      <c r="B12" s="17"/>
      <c r="C12" s="18">
        <v>28</v>
      </c>
      <c r="D12" s="18">
        <v>6.9444444444457076E-2</v>
      </c>
      <c r="E12" s="18">
        <v>30.885416666666671</v>
      </c>
      <c r="F12" s="18">
        <v>0.73814146639378464</v>
      </c>
      <c r="G12" s="18">
        <v>0</v>
      </c>
      <c r="H12" s="18">
        <v>0</v>
      </c>
      <c r="I12" s="18"/>
      <c r="J12" s="18">
        <v>3.5342261904759198E-2</v>
      </c>
      <c r="K12" s="18">
        <v>13.71899801587303</v>
      </c>
      <c r="L12" s="18">
        <v>0.166101130945421</v>
      </c>
      <c r="M12" s="18">
        <v>0</v>
      </c>
      <c r="N12" s="18">
        <v>0</v>
      </c>
      <c r="O12" s="18">
        <v>0</v>
      </c>
      <c r="P12" s="18"/>
      <c r="Q12" s="18">
        <v>137.15297484800001</v>
      </c>
      <c r="R12" s="18">
        <v>4.4476309163256644</v>
      </c>
      <c r="S12" s="18">
        <v>12.48751777420871</v>
      </c>
      <c r="T12" s="18">
        <v>9.8544674040985853</v>
      </c>
      <c r="U12" s="18">
        <v>0</v>
      </c>
      <c r="V12" s="18">
        <v>6.7012222222222217E-4</v>
      </c>
      <c r="W12" s="18">
        <v>0.14016488888888889</v>
      </c>
      <c r="X12" s="18">
        <v>9.4204722325652492E-4</v>
      </c>
      <c r="Y12" s="18">
        <v>1.093444444444444E-4</v>
      </c>
      <c r="Z12" s="18">
        <v>3.7386433204575922</v>
      </c>
      <c r="AA12" s="18">
        <v>5.3859702933941444E-3</v>
      </c>
      <c r="AB12" s="18">
        <v>1063.4125556562519</v>
      </c>
      <c r="AC12" s="18">
        <v>2309.4906036077318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/>
      <c r="AM12" s="18"/>
      <c r="AN12" s="18">
        <v>0</v>
      </c>
      <c r="AO12" s="18"/>
      <c r="AP12" s="18"/>
      <c r="AQ12" s="18">
        <v>0</v>
      </c>
      <c r="AR12" s="18">
        <v>0</v>
      </c>
      <c r="AS12" s="18">
        <v>2</v>
      </c>
      <c r="AT12" s="18">
        <v>4.6177526936890707E-3</v>
      </c>
      <c r="AU12" s="18">
        <v>0</v>
      </c>
      <c r="AV12" s="18">
        <v>2</v>
      </c>
      <c r="AW12" s="18">
        <v>57.999999999999993</v>
      </c>
      <c r="AX12" s="18">
        <v>18.866598255515679</v>
      </c>
      <c r="AY12" s="18">
        <v>0</v>
      </c>
      <c r="AZ12" s="18">
        <v>0</v>
      </c>
      <c r="BA12" s="18">
        <v>27.39330844444444</v>
      </c>
      <c r="BB12" s="18">
        <v>4.0036694164287047E-2</v>
      </c>
      <c r="BC12" s="18">
        <v>1.774933333333333E-3</v>
      </c>
      <c r="BD12" s="18">
        <v>37.829666133333333</v>
      </c>
      <c r="BE12" s="18">
        <v>0.2102417573633984</v>
      </c>
      <c r="BF12" s="18">
        <v>0</v>
      </c>
      <c r="BG12" s="18">
        <v>451.15555555555551</v>
      </c>
      <c r="BH12" s="18">
        <v>0.73371098510507626</v>
      </c>
      <c r="BI12" s="18">
        <v>0.2</v>
      </c>
      <c r="BJ12" s="18">
        <v>770.4222222222221</v>
      </c>
      <c r="BK12" s="18">
        <v>9.1468176592282493</v>
      </c>
      <c r="BL12" s="18">
        <v>872854.58534400002</v>
      </c>
      <c r="BM12" s="18">
        <v>885193.17913599999</v>
      </c>
      <c r="BN12" s="18">
        <v>882888.167243356</v>
      </c>
    </row>
    <row r="13" spans="1:66" x14ac:dyDescent="0.25">
      <c r="A13" s="19" t="s">
        <v>83</v>
      </c>
      <c r="B13" s="19"/>
      <c r="C13" s="20">
        <v>24</v>
      </c>
      <c r="D13" s="20">
        <v>0.27777777777778567</v>
      </c>
      <c r="E13" s="20">
        <v>68.159722222222229</v>
      </c>
      <c r="F13" s="20">
        <v>4.9908118305316549</v>
      </c>
      <c r="G13" s="20">
        <v>0</v>
      </c>
      <c r="H13" s="20">
        <v>0</v>
      </c>
      <c r="I13" s="20"/>
      <c r="J13" s="20">
        <v>1.3020833333371231E-2</v>
      </c>
      <c r="K13" s="20">
        <v>42.149160879629633</v>
      </c>
      <c r="L13" s="20">
        <v>1.0093267052573369</v>
      </c>
      <c r="M13" s="20">
        <v>0</v>
      </c>
      <c r="N13" s="20">
        <v>0</v>
      </c>
      <c r="O13" s="20">
        <v>0</v>
      </c>
      <c r="P13" s="20"/>
      <c r="Q13" s="20">
        <v>0</v>
      </c>
      <c r="R13" s="20">
        <v>6.1734241250517812</v>
      </c>
      <c r="S13" s="20">
        <v>25.053908805251549</v>
      </c>
      <c r="T13" s="20">
        <v>11.20676467407934</v>
      </c>
      <c r="U13" s="20">
        <v>0</v>
      </c>
      <c r="V13" s="20">
        <v>6.6152222222222218E-4</v>
      </c>
      <c r="W13" s="20">
        <v>0.1174056</v>
      </c>
      <c r="X13" s="20">
        <v>5.1360275811415364E-3</v>
      </c>
      <c r="Y13" s="20">
        <v>4.6666666666666658E-5</v>
      </c>
      <c r="Z13" s="20">
        <v>0.86345891111111106</v>
      </c>
      <c r="AA13" s="20">
        <v>6.6955637690340073E-3</v>
      </c>
      <c r="AB13" s="20">
        <v>216.76754954068349</v>
      </c>
      <c r="AC13" s="20">
        <v>360.64158026130298</v>
      </c>
      <c r="AD13" s="20">
        <v>0</v>
      </c>
      <c r="AE13" s="20">
        <v>0.10484775555555551</v>
      </c>
      <c r="AF13" s="20">
        <v>3.3373691975454511E-3</v>
      </c>
      <c r="AG13" s="20">
        <v>132.6490937680552</v>
      </c>
      <c r="AH13" s="20">
        <v>0</v>
      </c>
      <c r="AI13" s="20">
        <v>8.3036888888888879E-3</v>
      </c>
      <c r="AJ13" s="20">
        <v>3.8992745726728592E-4</v>
      </c>
      <c r="AK13" s="20">
        <v>16.06334547626275</v>
      </c>
      <c r="AL13" s="20">
        <v>0</v>
      </c>
      <c r="AM13" s="20">
        <v>0</v>
      </c>
      <c r="AN13" s="20">
        <v>0</v>
      </c>
      <c r="AO13" s="20">
        <v>0</v>
      </c>
      <c r="AP13" s="20">
        <v>0.11115502420709419</v>
      </c>
      <c r="AQ13" s="20">
        <v>6.7302299890833764E-2</v>
      </c>
      <c r="AR13" s="20">
        <v>0</v>
      </c>
      <c r="AS13" s="20">
        <v>37</v>
      </c>
      <c r="AT13" s="20">
        <v>0.8504398826979469</v>
      </c>
      <c r="AU13" s="20">
        <v>0</v>
      </c>
      <c r="AV13" s="20">
        <v>0</v>
      </c>
      <c r="AW13" s="20">
        <v>68</v>
      </c>
      <c r="AX13" s="20">
        <v>29.032258064516132</v>
      </c>
      <c r="AY13" s="20">
        <v>0</v>
      </c>
      <c r="AZ13" s="20">
        <v>0</v>
      </c>
      <c r="BA13" s="20">
        <v>19.51769031111111</v>
      </c>
      <c r="BB13" s="20">
        <v>0.26773522463829752</v>
      </c>
      <c r="BC13" s="20">
        <v>5.5637333333333327E-3</v>
      </c>
      <c r="BD13" s="20">
        <v>5.7051306666666664</v>
      </c>
      <c r="BE13" s="20">
        <v>0.1892029662265193</v>
      </c>
      <c r="BF13" s="20">
        <v>0</v>
      </c>
      <c r="BG13" s="20">
        <v>878.47777777777765</v>
      </c>
      <c r="BH13" s="20">
        <v>10.506981695254421</v>
      </c>
      <c r="BI13" s="20">
        <v>0.5888888888888888</v>
      </c>
      <c r="BJ13" s="20">
        <v>192.04444444444439</v>
      </c>
      <c r="BK13" s="20">
        <v>8.9889002808319027</v>
      </c>
      <c r="BL13" s="20">
        <v>1885356.4252160001</v>
      </c>
      <c r="BM13" s="20">
        <v>1887326.69952</v>
      </c>
      <c r="BN13" s="20">
        <v>1887013.0647992559</v>
      </c>
    </row>
    <row r="14" spans="1:66" x14ac:dyDescent="0.25">
      <c r="AA14" t="s">
        <v>84</v>
      </c>
      <c r="AB14">
        <f>SUM(AB6:AB13)</f>
        <v>10072.991540708443</v>
      </c>
      <c r="AC14">
        <f>SUM(AC6:AC13)</f>
        <v>31608.853818835683</v>
      </c>
    </row>
    <row r="15" spans="1:66" x14ac:dyDescent="0.25">
      <c r="AA15" t="s">
        <v>85</v>
      </c>
      <c r="AB15">
        <f>AB14/F2</f>
        <v>4.6634220095872418E-2</v>
      </c>
      <c r="AC15">
        <f>AC14/F2</f>
        <v>0.14633728619831335</v>
      </c>
    </row>
    <row r="16" spans="1:66" x14ac:dyDescent="0.25">
      <c r="AA16" t="s">
        <v>86</v>
      </c>
      <c r="AB16">
        <f>AB14/8/F2</f>
        <v>5.8292775119840523E-3</v>
      </c>
      <c r="AC16">
        <f>AC14/8/F2</f>
        <v>1.8292160774789169E-2</v>
      </c>
    </row>
  </sheetData>
  <mergeCells count="11">
    <mergeCell ref="A1:D1"/>
    <mergeCell ref="AZ4:BN4"/>
    <mergeCell ref="V4:AC4"/>
    <mergeCell ref="AR4:AY4"/>
    <mergeCell ref="AD4:AQ4"/>
    <mergeCell ref="B4:B5"/>
    <mergeCell ref="C4:P4"/>
    <mergeCell ref="A4:A5"/>
    <mergeCell ref="A3:D3"/>
    <mergeCell ref="A2:D2"/>
    <mergeCell ref="Q4:U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"/>
  <sheetViews>
    <sheetView workbookViewId="0">
      <selection activeCell="J26" sqref="J26"/>
    </sheetView>
  </sheetViews>
  <sheetFormatPr defaultRowHeight="15" x14ac:dyDescent="0.25"/>
  <cols>
    <col min="1" max="1" width="26.7109375" customWidth="1"/>
    <col min="2" max="2" width="13.710937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</cols>
  <sheetData>
    <row r="1" spans="1:66" x14ac:dyDescent="0.25">
      <c r="A1" s="21" t="s">
        <v>0</v>
      </c>
      <c r="B1" s="22"/>
      <c r="C1" s="22"/>
      <c r="D1" s="23"/>
    </row>
    <row r="2" spans="1:66" x14ac:dyDescent="0.25">
      <c r="A2" s="21" t="s">
        <v>1</v>
      </c>
      <c r="B2" s="22"/>
      <c r="C2" s="22"/>
      <c r="D2" s="23"/>
      <c r="E2" s="1" t="s">
        <v>2</v>
      </c>
      <c r="F2">
        <v>216000</v>
      </c>
    </row>
    <row r="3" spans="1:66" ht="14.65" customHeight="1" thickBot="1" x14ac:dyDescent="0.3">
      <c r="A3" s="21" t="s">
        <v>3</v>
      </c>
      <c r="B3" s="22"/>
      <c r="C3" s="22"/>
      <c r="D3" s="23"/>
    </row>
    <row r="4" spans="1:66" x14ac:dyDescent="0.25">
      <c r="A4" s="36" t="s">
        <v>4</v>
      </c>
      <c r="B4" s="31" t="s">
        <v>5</v>
      </c>
      <c r="C4" s="33" t="s">
        <v>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  <c r="Q4" s="38" t="s">
        <v>7</v>
      </c>
      <c r="R4" s="25"/>
      <c r="S4" s="25"/>
      <c r="T4" s="25"/>
      <c r="U4" s="29"/>
      <c r="V4" s="26" t="s">
        <v>8</v>
      </c>
      <c r="W4" s="25"/>
      <c r="X4" s="25"/>
      <c r="Y4" s="25"/>
      <c r="Z4" s="25"/>
      <c r="AA4" s="25"/>
      <c r="AB4" s="25"/>
      <c r="AC4" s="27"/>
    </row>
    <row r="5" spans="1:66" ht="57.95" customHeight="1" thickBot="1" x14ac:dyDescent="0.3">
      <c r="A5" s="37"/>
      <c r="B5" s="32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</row>
    <row r="6" spans="1:66" x14ac:dyDescent="0.25">
      <c r="A6" s="17" t="s">
        <v>87</v>
      </c>
      <c r="B6" s="17"/>
      <c r="C6" s="18">
        <v>8</v>
      </c>
      <c r="D6" s="18">
        <v>5.6444444443978909</v>
      </c>
      <c r="E6" s="18">
        <v>28.34444444445479</v>
      </c>
      <c r="F6" s="18">
        <v>8.2159330338296144</v>
      </c>
      <c r="G6" s="18">
        <v>0</v>
      </c>
      <c r="H6" s="18">
        <v>0</v>
      </c>
      <c r="I6" s="18"/>
      <c r="J6" s="18">
        <v>7.4583333333915363</v>
      </c>
      <c r="K6" s="18">
        <v>19.944444444473561</v>
      </c>
      <c r="L6" s="18">
        <v>7.9945090756012576</v>
      </c>
      <c r="M6" s="18">
        <v>0</v>
      </c>
      <c r="N6" s="18">
        <v>0</v>
      </c>
      <c r="O6" s="18">
        <v>0</v>
      </c>
      <c r="P6" s="18"/>
      <c r="Q6" s="18">
        <v>16.525148160000001</v>
      </c>
      <c r="R6" s="18">
        <v>58.059542045279919</v>
      </c>
      <c r="S6" s="18">
        <v>60.117016899411567</v>
      </c>
      <c r="T6" s="18">
        <v>59.008226424226983</v>
      </c>
      <c r="U6" s="18">
        <v>0</v>
      </c>
      <c r="V6" s="18">
        <v>3.2524055555555542E-2</v>
      </c>
      <c r="W6" s="18">
        <v>0.26619646666666669</v>
      </c>
      <c r="X6" s="18">
        <v>3.7185470138552001E-2</v>
      </c>
      <c r="Y6" s="18">
        <v>2.963742222222222E-2</v>
      </c>
      <c r="Z6" s="18">
        <v>0.5349858666666667</v>
      </c>
      <c r="AA6" s="18">
        <v>3.4718308439787307E-2</v>
      </c>
      <c r="AB6" s="18">
        <v>18794.08540191274</v>
      </c>
      <c r="AC6" s="18">
        <v>17275.808065281519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spans="1:66" x14ac:dyDescent="0.25">
      <c r="A7" s="19" t="s">
        <v>88</v>
      </c>
      <c r="B7" s="19"/>
      <c r="C7" s="20">
        <v>8</v>
      </c>
      <c r="D7" s="20">
        <v>4.2555555556383524</v>
      </c>
      <c r="E7" s="20">
        <v>17.877777777741571</v>
      </c>
      <c r="F7" s="20">
        <v>8.599452937145827</v>
      </c>
      <c r="G7" s="20">
        <v>0</v>
      </c>
      <c r="H7" s="20">
        <v>0</v>
      </c>
      <c r="I7" s="20"/>
      <c r="J7" s="20">
        <v>7.1805555555490912</v>
      </c>
      <c r="K7" s="20">
        <v>12.32916666668544</v>
      </c>
      <c r="L7" s="20">
        <v>8.0105795596209788</v>
      </c>
      <c r="M7" s="20">
        <v>0</v>
      </c>
      <c r="N7" s="20">
        <v>0</v>
      </c>
      <c r="O7" s="20">
        <v>0</v>
      </c>
      <c r="P7" s="20"/>
      <c r="Q7" s="20">
        <v>16.818814975999999</v>
      </c>
      <c r="R7" s="20">
        <v>36.931524277207203</v>
      </c>
      <c r="S7" s="20">
        <v>42.865443982157522</v>
      </c>
      <c r="T7" s="20">
        <v>39.378302261912047</v>
      </c>
      <c r="U7" s="20">
        <v>0</v>
      </c>
      <c r="V7" s="20">
        <v>3.0733777777777792E-3</v>
      </c>
      <c r="W7" s="20">
        <v>1.581040866666666</v>
      </c>
      <c r="X7" s="20">
        <v>8.3461053323293566E-2</v>
      </c>
      <c r="Y7" s="20">
        <v>2.1477333333333329E-3</v>
      </c>
      <c r="Z7" s="20">
        <v>1.5729332444444439</v>
      </c>
      <c r="AA7" s="20">
        <v>8.2381246044002432E-2</v>
      </c>
      <c r="AB7" s="20">
        <v>32008.90212566252</v>
      </c>
      <c r="AC7" s="20">
        <v>31494.9784181305</v>
      </c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</sheetData>
  <mergeCells count="8">
    <mergeCell ref="A1:D1"/>
    <mergeCell ref="V4:AC4"/>
    <mergeCell ref="B4:B5"/>
    <mergeCell ref="C4:P4"/>
    <mergeCell ref="A4:A5"/>
    <mergeCell ref="A3:D3"/>
    <mergeCell ref="A2:D2"/>
    <mergeCell ref="Q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"/>
  <sheetViews>
    <sheetView zoomScale="145" zoomScaleNormal="145" workbookViewId="0">
      <selection activeCell="B14" sqref="B14"/>
    </sheetView>
  </sheetViews>
  <sheetFormatPr defaultRowHeight="15" x14ac:dyDescent="0.25"/>
  <cols>
    <col min="1" max="1" width="18.7109375" customWidth="1"/>
    <col min="2" max="2" width="15.42578125" customWidth="1"/>
    <col min="3" max="3" width="13.28515625" customWidth="1"/>
    <col min="4" max="4" width="11.140625" customWidth="1"/>
    <col min="5" max="5" width="11.42578125" customWidth="1"/>
    <col min="9" max="9" width="13" customWidth="1"/>
  </cols>
  <sheetData>
    <row r="1" spans="1:66" x14ac:dyDescent="0.25">
      <c r="A1" s="21" t="s">
        <v>0</v>
      </c>
      <c r="B1" s="22"/>
      <c r="C1" s="22"/>
      <c r="D1" s="23"/>
    </row>
    <row r="2" spans="1:66" x14ac:dyDescent="0.25">
      <c r="A2" s="21" t="s">
        <v>1</v>
      </c>
      <c r="B2" s="22"/>
      <c r="C2" s="22"/>
      <c r="D2" s="23"/>
      <c r="E2" s="1" t="s">
        <v>2</v>
      </c>
      <c r="F2">
        <v>216000</v>
      </c>
    </row>
    <row r="3" spans="1:66" x14ac:dyDescent="0.25">
      <c r="A3" s="21" t="s">
        <v>3</v>
      </c>
      <c r="B3" s="22"/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39" t="s">
        <v>89</v>
      </c>
      <c r="B4" s="41" t="s">
        <v>90</v>
      </c>
      <c r="C4" s="35"/>
      <c r="D4" s="41" t="s">
        <v>91</v>
      </c>
      <c r="E4" s="34"/>
      <c r="F4" s="35"/>
      <c r="G4" s="42" t="s">
        <v>92</v>
      </c>
      <c r="H4" s="22"/>
      <c r="I4" s="23"/>
    </row>
    <row r="5" spans="1:66" x14ac:dyDescent="0.25">
      <c r="A5" s="40"/>
      <c r="B5" s="14" t="s">
        <v>93</v>
      </c>
      <c r="C5" s="14" t="s">
        <v>94</v>
      </c>
      <c r="D5" s="14" t="s">
        <v>95</v>
      </c>
      <c r="E5" s="14" t="s">
        <v>96</v>
      </c>
      <c r="F5" s="14" t="s">
        <v>97</v>
      </c>
      <c r="G5" s="14" t="s">
        <v>95</v>
      </c>
      <c r="H5" s="14" t="s">
        <v>96</v>
      </c>
      <c r="I5" s="14" t="s">
        <v>98</v>
      </c>
    </row>
    <row r="6" spans="1:66" x14ac:dyDescent="0.25">
      <c r="A6" s="15"/>
      <c r="B6" s="15"/>
      <c r="C6" s="15"/>
      <c r="D6" s="15"/>
      <c r="E6" s="15"/>
      <c r="F6" s="15"/>
      <c r="G6" s="15"/>
      <c r="H6" s="15"/>
      <c r="I6" s="15"/>
    </row>
  </sheetData>
  <mergeCells count="7">
    <mergeCell ref="A1:D1"/>
    <mergeCell ref="A4:A5"/>
    <mergeCell ref="A3:D3"/>
    <mergeCell ref="D4:F4"/>
    <mergeCell ref="G4:I4"/>
    <mergeCell ref="A2:D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WS-Data</vt:lpstr>
      <vt:lpstr>VM-Data</vt:lpstr>
      <vt:lpstr>MegaPort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Bill</dc:creator>
  <cp:lastModifiedBy>Calder-Jones, Martha</cp:lastModifiedBy>
  <dcterms:created xsi:type="dcterms:W3CDTF">2023-10-16T18:11:49Z</dcterms:created>
  <dcterms:modified xsi:type="dcterms:W3CDTF">2024-07-31T16:42:13Z</dcterms:modified>
</cp:coreProperties>
</file>