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ucabmr3_ucl_ac_uk/Documents/UCL_comp_sci/Sustainable_Systems_3/HP_Sus_Sys_3/data/"/>
    </mc:Choice>
  </mc:AlternateContent>
  <xr:revisionPtr revIDLastSave="157" documentId="11_79DA2B6B5C3787F24A9A54D881E28314B5F12F84" xr6:coauthVersionLast="47" xr6:coauthVersionMax="47" xr10:uidLastSave="{7FFACFD7-B3A7-46D2-89E4-89C5F60E826F}"/>
  <bookViews>
    <workbookView xWindow="855" yWindow="5610" windowWidth="18900" windowHeight="9810" xr2:uid="{00000000-000D-0000-FFFF-FFFF00000000}"/>
  </bookViews>
  <sheets>
    <sheet name="WS-Data" sheetId="1" r:id="rId1"/>
    <sheet name="VM-Data" sheetId="2" r:id="rId2"/>
    <sheet name="Mega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4" i="1" l="1"/>
  <c r="AC16" i="1" s="1"/>
  <c r="AB14" i="1"/>
  <c r="AB15" i="1" s="1"/>
  <c r="AB16" i="1" l="1"/>
  <c r="AC15" i="1"/>
</calcChain>
</file>

<file path=xl/sharedStrings.xml><?xml version="1.0" encoding="utf-8"?>
<sst xmlns="http://schemas.openxmlformats.org/spreadsheetml/2006/main" count="146" uniqueCount="103">
  <si>
    <t>Customer: 1038</t>
  </si>
  <si>
    <t>Data Pulled: Jun 09 2024 23:00:00 - Jun 14 2024 22:59:59</t>
  </si>
  <si>
    <t>Total Secs:</t>
  </si>
  <si>
    <t>Analysis Window: Mon,Tue,Wed,Th,Fri, 8:00 to 20:00</t>
  </si>
  <si>
    <t>Host Name</t>
  </si>
  <si>
    <t>Model</t>
  </si>
  <si>
    <t>CPU %Utilization</t>
  </si>
  <si>
    <t>Memory %Utilization</t>
  </si>
  <si>
    <t>All Network Traffic</t>
  </si>
  <si>
    <t>PCoIP Statistics</t>
  </si>
  <si>
    <t>NVIDIA %Utilization</t>
  </si>
  <si>
    <t>Local Disk (workstation internal drives)</t>
  </si>
  <si>
    <t>#Cores</t>
  </si>
  <si>
    <t>Core
Highest
min</t>
  </si>
  <si>
    <t>Core
Highest
max</t>
  </si>
  <si>
    <t>Core
Highest
avg</t>
  </si>
  <si>
    <t>Core
# oc &gt; 80%</t>
  </si>
  <si>
    <t>Core 
Total Seconds &gt; 80%</t>
  </si>
  <si>
    <t>Core 
Total Time &gt; 80%</t>
  </si>
  <si>
    <t>CPU
Highest
min</t>
  </si>
  <si>
    <t>CPU
Highest
max</t>
  </si>
  <si>
    <t>CPU
Highest
avg</t>
  </si>
  <si>
    <t xml:space="preserve">
CPU# oc &gt; 80%</t>
  </si>
  <si>
    <t xml:space="preserve">
CPU
Total Seconds &gt; 80%</t>
  </si>
  <si>
    <t xml:space="preserve">
CPU
% Interval &gt; 80%</t>
  </si>
  <si>
    <t xml:space="preserve">
CPU
Total Time &gt; 80%</t>
  </si>
  <si>
    <t>Total RAM
(GB)</t>
  </si>
  <si>
    <t>min</t>
  </si>
  <si>
    <t>max</t>
  </si>
  <si>
    <t>avg</t>
  </si>
  <si>
    <t>#oc &gt; 80%</t>
  </si>
  <si>
    <t>send min
MB/Sec</t>
  </si>
  <si>
    <t>send max
MB/Sec</t>
  </si>
  <si>
    <t>send avg
MB/Sec</t>
  </si>
  <si>
    <t>receive min
MB/Sec</t>
  </si>
  <si>
    <t>receive max
MB/Sec</t>
  </si>
  <si>
    <t>receive avg
MB/Sec</t>
  </si>
  <si>
    <t>Total MB
Sent</t>
  </si>
  <si>
    <t>Total MB
Received</t>
  </si>
  <si>
    <t>tx min
MB/Sec</t>
  </si>
  <si>
    <t>tx max
MB/Sec</t>
  </si>
  <si>
    <t>tx avg 
MB/Sec</t>
  </si>
  <si>
    <t>Total MB
sent</t>
  </si>
  <si>
    <t>rx min
MB/Sec</t>
  </si>
  <si>
    <t>rx max
MB/Sec</t>
  </si>
  <si>
    <t>rx avg
MB/Sec</t>
  </si>
  <si>
    <t>Total MB
received</t>
  </si>
  <si>
    <t>rx 
% packet loss
min</t>
  </si>
  <si>
    <t>rx 
% packet loss
max</t>
  </si>
  <si>
    <t>rx 
% packet loss
avg</t>
  </si>
  <si>
    <t>tx 
% packet loss
min</t>
  </si>
  <si>
    <t>tx 
% packet loss
max</t>
  </si>
  <si>
    <t>tx 
% packet loss
avg</t>
  </si>
  <si>
    <t>GPU
min</t>
  </si>
  <si>
    <t>GPU
max</t>
  </si>
  <si>
    <t>GPU
avg</t>
  </si>
  <si>
    <t>GPU
#oc &gt; 80%</t>
  </si>
  <si>
    <t>MEM
min</t>
  </si>
  <si>
    <t>MEM
max</t>
  </si>
  <si>
    <t>MEM
avg</t>
  </si>
  <si>
    <t>MEM
#oc &gt; 80%</t>
  </si>
  <si>
    <t>Read MB
min</t>
  </si>
  <si>
    <t>Read MB
max</t>
  </si>
  <si>
    <t>Read MB
avg</t>
  </si>
  <si>
    <t>Write MB
min</t>
  </si>
  <si>
    <t>Write MB
max</t>
  </si>
  <si>
    <t>Write MB
avg</t>
  </si>
  <si>
    <t>Read IOPs
min</t>
  </si>
  <si>
    <t>Read IOPs
max</t>
  </si>
  <si>
    <t>Read IOPs
avg</t>
  </si>
  <si>
    <t>Write IOPs
min</t>
  </si>
  <si>
    <t>Write IOPs
max</t>
  </si>
  <si>
    <t>Write IOPs
avg</t>
  </si>
  <si>
    <t>Free MB
min</t>
  </si>
  <si>
    <t>Free MB
max</t>
  </si>
  <si>
    <t>Free MB
avg</t>
  </si>
  <si>
    <t>ld71r18u44dws</t>
  </si>
  <si>
    <t>ld71r16u15ws</t>
  </si>
  <si>
    <t>ld71r18u44fws</t>
  </si>
  <si>
    <t>ld71r16u13ws</t>
  </si>
  <si>
    <t>ld71r18u44bws</t>
  </si>
  <si>
    <t>ld71r18u44cws</t>
  </si>
  <si>
    <t>ld71r16u14ws</t>
  </si>
  <si>
    <t>ld71r18u44ews</t>
  </si>
  <si>
    <t>Total(MB):</t>
  </si>
  <si>
    <t>Avg Total MB/sec:</t>
  </si>
  <si>
    <t>Avg WS MB/sec:</t>
  </si>
  <si>
    <t>ld71vc1aw1-1038</t>
  </si>
  <si>
    <t>ld71vc1ca1-1038</t>
  </si>
  <si>
    <t>Port Name</t>
  </si>
  <si>
    <t>VXC</t>
  </si>
  <si>
    <t>Send (MB/sec)</t>
  </si>
  <si>
    <t>Receive (MB/sec)</t>
  </si>
  <si>
    <t>VXC Name</t>
  </si>
  <si>
    <t>Speed (Mbps)</t>
  </si>
  <si>
    <t>Min</t>
  </si>
  <si>
    <t>Max</t>
  </si>
  <si>
    <t xml:space="preserve">Avg </t>
  </si>
  <si>
    <t>Avg</t>
  </si>
  <si>
    <t>12m</t>
  </si>
  <si>
    <t>10m</t>
  </si>
  <si>
    <t>260m</t>
  </si>
  <si>
    <t>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</si>
</sst>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9D9D9"/>
        <bgColor rgb="FFD9D9D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1" fillId="9" borderId="8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1" fillId="9" borderId="12" xfId="0" applyFont="1" applyFill="1" applyBorder="1"/>
    <xf numFmtId="0" fontId="0" fillId="0" borderId="1" xfId="0" applyBorder="1"/>
    <xf numFmtId="0" fontId="0" fillId="4" borderId="3" xfId="0" applyFill="1" applyBorder="1" applyAlignment="1">
      <alignment horizontal="center" wrapText="1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0" xfId="0" quotePrefix="1"/>
    <xf numFmtId="0" fontId="0" fillId="2" borderId="1" xfId="0" applyFill="1" applyBorder="1"/>
    <xf numFmtId="0" fontId="0" fillId="0" borderId="14" xfId="0" applyBorder="1"/>
    <xf numFmtId="0" fontId="0" fillId="0" borderId="15" xfId="0" applyBorder="1"/>
    <xf numFmtId="0" fontId="0" fillId="6" borderId="7" xfId="0" applyFill="1" applyBorder="1" applyAlignment="1">
      <alignment horizontal="center"/>
    </xf>
    <xf numFmtId="0" fontId="0" fillId="0" borderId="2" xfId="0" applyBorder="1"/>
    <xf numFmtId="0" fontId="1" fillId="9" borderId="19" xfId="0" applyFont="1" applyFill="1" applyBorder="1" applyAlignment="1">
      <alignment horizontal="center"/>
    </xf>
    <xf numFmtId="0" fontId="0" fillId="0" borderId="9" xfId="0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5" borderId="1" xfId="0" applyFill="1" applyBorder="1" applyAlignment="1">
      <alignment horizontal="center"/>
    </xf>
    <xf numFmtId="0" fontId="0" fillId="7" borderId="12" xfId="0" applyFill="1" applyBorder="1"/>
    <xf numFmtId="0" fontId="0" fillId="7" borderId="11" xfId="0" applyFill="1" applyBorder="1"/>
    <xf numFmtId="0" fontId="1" fillId="8" borderId="11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7" borderId="10" xfId="0" applyFill="1" applyBorder="1"/>
    <xf numFmtId="0" fontId="0" fillId="0" borderId="10" xfId="0" applyBorder="1"/>
    <xf numFmtId="0" fontId="0" fillId="4" borderId="18" xfId="0" applyFill="1" applyBorder="1" applyAlignment="1">
      <alignment horizontal="center"/>
    </xf>
    <xf numFmtId="0" fontId="0" fillId="0" borderId="11" xfId="0" applyBorder="1"/>
    <xf numFmtId="0" fontId="1" fillId="9" borderId="13" xfId="0" applyFont="1" applyFill="1" applyBorder="1"/>
    <xf numFmtId="0" fontId="0" fillId="0" borderId="13" xfId="0" applyBorder="1"/>
    <xf numFmtId="0" fontId="1" fillId="9" borderId="1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6"/>
  <sheetViews>
    <sheetView tabSelected="1" topLeftCell="A4" zoomScale="96" zoomScaleNormal="96" workbookViewId="0">
      <selection activeCell="A8" sqref="A8"/>
    </sheetView>
  </sheetViews>
  <sheetFormatPr defaultRowHeight="15" x14ac:dyDescent="0.25"/>
  <cols>
    <col min="1" max="1" width="26.7109375" customWidth="1"/>
    <col min="2" max="2" width="23.42578125" customWidth="1"/>
    <col min="3" max="3" width="8.5703125" style="1" customWidth="1"/>
    <col min="4" max="4" width="6.85546875" style="1" customWidth="1"/>
    <col min="5" max="5" width="8.85546875" style="1" customWidth="1"/>
    <col min="6" max="6" width="7.42578125" style="1" customWidth="1"/>
    <col min="7" max="7" width="11.140625" style="1" customWidth="1"/>
    <col min="8" max="8" width="16" style="1" customWidth="1"/>
    <col min="9" max="9" width="15.5703125" style="1" customWidth="1"/>
    <col min="10" max="10" width="9.7109375" style="1" customWidth="1"/>
    <col min="11" max="11" width="7.85546875" style="1" customWidth="1"/>
    <col min="12" max="12" width="7.42578125" style="1" customWidth="1"/>
    <col min="13" max="13" width="11.140625" style="1" customWidth="1"/>
    <col min="14" max="16" width="15.5703125" style="1" customWidth="1"/>
    <col min="17" max="17" width="10.28515625" style="1" customWidth="1"/>
    <col min="18" max="19" width="5.7109375" style="1" customWidth="1"/>
    <col min="20" max="20" width="5.28515625" style="1" customWidth="1"/>
    <col min="21" max="21" width="13" style="1" customWidth="1"/>
    <col min="22" max="24" width="8.85546875" style="1" customWidth="1"/>
    <col min="25" max="25" width="10.7109375" style="1" customWidth="1"/>
    <col min="26" max="26" width="11.28515625" style="1" customWidth="1"/>
    <col min="27" max="27" width="10.42578125" style="1" customWidth="1"/>
    <col min="28" max="28" width="11.42578125" style="1" customWidth="1"/>
    <col min="29" max="29" width="10.85546875" style="1" customWidth="1"/>
    <col min="30" max="36" width="11.140625" style="1" customWidth="1"/>
    <col min="37" max="37" width="10.28515625" style="1" customWidth="1"/>
    <col min="38" max="43" width="12.28515625" style="1" customWidth="1"/>
    <col min="44" max="44" width="7.5703125" style="1" customWidth="1"/>
    <col min="45" max="45" width="4.42578125" style="1" customWidth="1"/>
    <col min="46" max="46" width="17.85546875" style="1" customWidth="1"/>
    <col min="47" max="47" width="9" style="1" customWidth="1"/>
    <col min="48" max="48" width="5.85546875" style="1" customWidth="1"/>
    <col min="49" max="49" width="5.7109375" style="1" customWidth="1"/>
    <col min="50" max="50" width="6.28515625" style="1" customWidth="1"/>
    <col min="51" max="51" width="9.7109375" style="1" customWidth="1"/>
    <col min="52" max="52" width="7.5703125" style="1" customWidth="1"/>
    <col min="53" max="53" width="8.42578125" style="1" customWidth="1"/>
    <col min="54" max="54" width="7.85546875" style="1" customWidth="1"/>
    <col min="55" max="55" width="8.5703125" style="1" customWidth="1"/>
    <col min="56" max="56" width="8.42578125" style="1" customWidth="1"/>
    <col min="57" max="57" width="9.140625" style="1" customWidth="1"/>
    <col min="58" max="58" width="6.140625" style="1" customWidth="1"/>
    <col min="59" max="59" width="5.85546875" style="1" customWidth="1"/>
    <col min="60" max="60" width="5.42578125" style="1" customWidth="1"/>
    <col min="61" max="61" width="6.140625" style="1" customWidth="1"/>
    <col min="62" max="62" width="5.85546875" style="1" customWidth="1"/>
    <col min="63" max="63" width="5.42578125" style="1" customWidth="1"/>
    <col min="64" max="64" width="7.7109375" style="1" customWidth="1"/>
    <col min="65" max="65" width="7.85546875" style="1" customWidth="1"/>
    <col min="66" max="66" width="8.5703125" style="1" customWidth="1"/>
  </cols>
  <sheetData>
    <row r="1" spans="1:66" x14ac:dyDescent="0.25">
      <c r="A1" s="22" t="s">
        <v>0</v>
      </c>
      <c r="B1" s="23"/>
      <c r="C1" s="23"/>
      <c r="D1" s="24"/>
    </row>
    <row r="2" spans="1:66" x14ac:dyDescent="0.25">
      <c r="A2" s="22" t="s">
        <v>1</v>
      </c>
      <c r="B2" s="23"/>
      <c r="C2" s="23"/>
      <c r="D2" s="24"/>
      <c r="E2" s="1" t="s">
        <v>2</v>
      </c>
      <c r="F2">
        <v>216000</v>
      </c>
    </row>
    <row r="3" spans="1:66" ht="14.65" customHeight="1" thickBot="1" x14ac:dyDescent="0.3">
      <c r="A3" s="22" t="s">
        <v>3</v>
      </c>
      <c r="B3" s="23"/>
      <c r="C3" s="23"/>
      <c r="D3" s="24"/>
    </row>
    <row r="4" spans="1:66" x14ac:dyDescent="0.25">
      <c r="A4" s="37" t="s">
        <v>4</v>
      </c>
      <c r="B4" s="32" t="s">
        <v>5</v>
      </c>
      <c r="C4" s="34" t="s">
        <v>6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6"/>
      <c r="Q4" s="39" t="s">
        <v>7</v>
      </c>
      <c r="R4" s="26"/>
      <c r="S4" s="26"/>
      <c r="T4" s="26"/>
      <c r="U4" s="30"/>
      <c r="V4" s="27" t="s">
        <v>8</v>
      </c>
      <c r="W4" s="26"/>
      <c r="X4" s="26"/>
      <c r="Y4" s="26"/>
      <c r="Z4" s="26"/>
      <c r="AA4" s="26"/>
      <c r="AB4" s="26"/>
      <c r="AC4" s="28"/>
      <c r="AD4" s="31" t="s">
        <v>9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/>
      <c r="AR4" s="29" t="s">
        <v>10</v>
      </c>
      <c r="AS4" s="26"/>
      <c r="AT4" s="26"/>
      <c r="AU4" s="26"/>
      <c r="AV4" s="26"/>
      <c r="AW4" s="26"/>
      <c r="AX4" s="26"/>
      <c r="AY4" s="30"/>
      <c r="AZ4" s="25" t="s">
        <v>11</v>
      </c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</row>
    <row r="5" spans="1:66" ht="57.95" customHeight="1" thickBot="1" x14ac:dyDescent="0.3">
      <c r="A5" s="38"/>
      <c r="B5" s="33"/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6" t="s">
        <v>26</v>
      </c>
      <c r="R5" s="2" t="s">
        <v>27</v>
      </c>
      <c r="S5" s="2" t="s">
        <v>28</v>
      </c>
      <c r="T5" s="2" t="s">
        <v>29</v>
      </c>
      <c r="U5" s="4" t="s">
        <v>30</v>
      </c>
      <c r="V5" s="13" t="s">
        <v>31</v>
      </c>
      <c r="W5" s="3" t="s">
        <v>32</v>
      </c>
      <c r="X5" s="3" t="s">
        <v>33</v>
      </c>
      <c r="Y5" s="3" t="s">
        <v>34</v>
      </c>
      <c r="Z5" s="3" t="s">
        <v>35</v>
      </c>
      <c r="AA5" s="3" t="s">
        <v>36</v>
      </c>
      <c r="AB5" s="8" t="s">
        <v>37</v>
      </c>
      <c r="AC5" s="3" t="s">
        <v>38</v>
      </c>
      <c r="AD5" s="12" t="s">
        <v>39</v>
      </c>
      <c r="AE5" s="12" t="s">
        <v>40</v>
      </c>
      <c r="AF5" s="12" t="s">
        <v>41</v>
      </c>
      <c r="AG5" s="12" t="s">
        <v>42</v>
      </c>
      <c r="AH5" s="12" t="s">
        <v>43</v>
      </c>
      <c r="AI5" s="12" t="s">
        <v>44</v>
      </c>
      <c r="AJ5" s="12" t="s">
        <v>45</v>
      </c>
      <c r="AK5" s="12" t="s">
        <v>46</v>
      </c>
      <c r="AL5" s="12" t="s">
        <v>47</v>
      </c>
      <c r="AM5" s="12" t="s">
        <v>48</v>
      </c>
      <c r="AN5" s="12" t="s">
        <v>49</v>
      </c>
      <c r="AO5" s="12" t="s">
        <v>50</v>
      </c>
      <c r="AP5" s="12" t="s">
        <v>51</v>
      </c>
      <c r="AQ5" s="12" t="s">
        <v>52</v>
      </c>
      <c r="AR5" s="5" t="s">
        <v>53</v>
      </c>
      <c r="AS5" s="6" t="s">
        <v>54</v>
      </c>
      <c r="AT5" s="6" t="s">
        <v>55</v>
      </c>
      <c r="AU5" s="7" t="s">
        <v>56</v>
      </c>
      <c r="AV5" s="5" t="s">
        <v>57</v>
      </c>
      <c r="AW5" s="6" t="s">
        <v>58</v>
      </c>
      <c r="AX5" s="6" t="s">
        <v>59</v>
      </c>
      <c r="AY5" s="7" t="s">
        <v>60</v>
      </c>
      <c r="AZ5" s="9" t="s">
        <v>61</v>
      </c>
      <c r="BA5" s="10" t="s">
        <v>62</v>
      </c>
      <c r="BB5" s="10" t="s">
        <v>63</v>
      </c>
      <c r="BC5" s="9" t="s">
        <v>64</v>
      </c>
      <c r="BD5" s="10" t="s">
        <v>65</v>
      </c>
      <c r="BE5" s="10" t="s">
        <v>66</v>
      </c>
      <c r="BF5" s="9" t="s">
        <v>67</v>
      </c>
      <c r="BG5" s="10" t="s">
        <v>68</v>
      </c>
      <c r="BH5" s="10" t="s">
        <v>69</v>
      </c>
      <c r="BI5" s="9" t="s">
        <v>70</v>
      </c>
      <c r="BJ5" s="10" t="s">
        <v>71</v>
      </c>
      <c r="BK5" s="10" t="s">
        <v>72</v>
      </c>
      <c r="BL5" s="9" t="s">
        <v>73</v>
      </c>
      <c r="BM5" s="10" t="s">
        <v>74</v>
      </c>
      <c r="BN5" s="10" t="s">
        <v>75</v>
      </c>
    </row>
    <row r="6" spans="1:66" x14ac:dyDescent="0.25">
      <c r="A6" s="17" t="s">
        <v>76</v>
      </c>
      <c r="B6" s="21"/>
      <c r="C6" s="18">
        <v>24</v>
      </c>
      <c r="D6" s="18">
        <v>0.97654300000000005</v>
      </c>
      <c r="E6" s="18">
        <v>67.7083333333333</v>
      </c>
      <c r="F6" s="18">
        <v>20.494700000000002</v>
      </c>
      <c r="G6" s="18">
        <v>0</v>
      </c>
      <c r="H6" s="18">
        <v>0</v>
      </c>
      <c r="I6" s="18"/>
      <c r="J6" s="18">
        <v>1.01317620491967</v>
      </c>
      <c r="K6" s="18">
        <v>71.9639756944444</v>
      </c>
      <c r="L6" s="18">
        <v>30.0807847747114</v>
      </c>
      <c r="M6" s="18">
        <v>0</v>
      </c>
      <c r="N6" s="18">
        <v>0</v>
      </c>
      <c r="O6" s="18">
        <v>0</v>
      </c>
      <c r="P6" s="18"/>
      <c r="Q6" s="18">
        <v>68.410642432000003</v>
      </c>
      <c r="R6" s="18">
        <v>11.55436561183733</v>
      </c>
      <c r="S6" s="18">
        <v>16.446132777050551</v>
      </c>
      <c r="T6" s="18">
        <v>12.51275537020771</v>
      </c>
      <c r="U6" s="18">
        <v>0</v>
      </c>
      <c r="V6" s="18">
        <v>6.5433333333333326E-4</v>
      </c>
      <c r="W6" s="18">
        <v>1.289013722222222</v>
      </c>
      <c r="X6" s="18">
        <v>2.1589043077038521E-3</v>
      </c>
      <c r="Y6" s="18">
        <v>454667</v>
      </c>
      <c r="Z6" s="18">
        <v>7.6640584888888874</v>
      </c>
      <c r="AA6" s="18">
        <v>6.9775276762525018E-3</v>
      </c>
      <c r="AB6" s="18">
        <v>832.18466837788742</v>
      </c>
      <c r="AC6" s="18">
        <v>1446.804229656907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/>
      <c r="AM6" s="18"/>
      <c r="AN6" s="18">
        <v>0</v>
      </c>
      <c r="AO6" s="18"/>
      <c r="AP6" s="18"/>
      <c r="AQ6" s="18">
        <v>0</v>
      </c>
      <c r="AR6" s="18">
        <v>12.089231399999999</v>
      </c>
      <c r="AS6" s="18">
        <v>90.245999999999995</v>
      </c>
      <c r="AT6" s="18">
        <v>60.987653999999999</v>
      </c>
      <c r="AU6" s="18">
        <v>0</v>
      </c>
      <c r="AV6" s="18">
        <v>1</v>
      </c>
      <c r="AW6" s="18">
        <v>63</v>
      </c>
      <c r="AX6" s="18">
        <v>29.442564102564109</v>
      </c>
      <c r="AY6" s="18">
        <v>0</v>
      </c>
      <c r="AZ6" s="18">
        <v>0</v>
      </c>
      <c r="BA6" s="18">
        <v>22.264166400000001</v>
      </c>
      <c r="BB6" s="18">
        <v>2.6786931844974399E-2</v>
      </c>
      <c r="BC6" s="18">
        <v>4.7274666666666659E-3</v>
      </c>
      <c r="BD6" s="18">
        <v>109.4738545777778</v>
      </c>
      <c r="BE6" s="18">
        <v>0.19570285034240509</v>
      </c>
      <c r="BF6" s="18">
        <v>0</v>
      </c>
      <c r="BG6" s="18">
        <v>387.61111111111109</v>
      </c>
      <c r="BH6" s="18">
        <v>0.69459248778285854</v>
      </c>
      <c r="BI6" s="18">
        <v>0.25555555555555548</v>
      </c>
      <c r="BJ6" s="18">
        <v>3433.177777777777</v>
      </c>
      <c r="BK6" s="18">
        <v>7.6584782609093116</v>
      </c>
      <c r="BL6" s="18">
        <v>1934804.1236479999</v>
      </c>
      <c r="BM6" s="18">
        <v>1938792.9067520001</v>
      </c>
      <c r="BN6" s="18">
        <v>1937925.9434430359</v>
      </c>
    </row>
    <row r="7" spans="1:66" x14ac:dyDescent="0.25">
      <c r="A7" s="19" t="s">
        <v>77</v>
      </c>
      <c r="B7" s="21"/>
      <c r="C7" s="20">
        <v>28</v>
      </c>
      <c r="D7" s="20">
        <v>1.9876</v>
      </c>
      <c r="E7" s="20">
        <v>63.039814700000001</v>
      </c>
      <c r="F7" s="20">
        <v>18.098459999999999</v>
      </c>
      <c r="G7" s="20">
        <v>0</v>
      </c>
      <c r="H7" s="20">
        <v>0</v>
      </c>
      <c r="I7" s="20"/>
      <c r="J7" s="20">
        <v>6.2624007936506104E-2</v>
      </c>
      <c r="K7" s="20">
        <v>66.690228174603106</v>
      </c>
      <c r="L7" s="20">
        <v>20.09836</v>
      </c>
      <c r="M7" s="20">
        <v>0</v>
      </c>
      <c r="N7" s="20">
        <v>0</v>
      </c>
      <c r="O7" s="20">
        <v>0</v>
      </c>
      <c r="P7" s="20"/>
      <c r="Q7" s="20">
        <v>137.15297484800001</v>
      </c>
      <c r="R7" s="20">
        <v>6.9375566622197482</v>
      </c>
      <c r="S7" s="20">
        <v>9.765903521118787</v>
      </c>
      <c r="T7" s="20">
        <v>7.3678552547746534</v>
      </c>
      <c r="U7" s="20">
        <v>0</v>
      </c>
      <c r="V7" s="20">
        <v>7.3543333333333323E-4</v>
      </c>
      <c r="W7" s="20">
        <v>1.8675351</v>
      </c>
      <c r="X7" s="20">
        <v>2.226264855098132E-3</v>
      </c>
      <c r="Y7" s="20">
        <v>1.107666666666667E-4</v>
      </c>
      <c r="Z7" s="20">
        <v>1.186898133333333</v>
      </c>
      <c r="AA7" s="20">
        <v>2.1609552893814771E-3</v>
      </c>
      <c r="AB7" s="20">
        <v>632.02655480675276</v>
      </c>
      <c r="AC7" s="20">
        <v>1529.862472338883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/>
      <c r="AM7" s="20"/>
      <c r="AN7" s="20">
        <v>0</v>
      </c>
      <c r="AO7" s="20"/>
      <c r="AP7" s="20"/>
      <c r="AQ7" s="20">
        <v>0</v>
      </c>
      <c r="AR7" s="20">
        <v>1.7327999999999999</v>
      </c>
      <c r="AS7" s="20">
        <v>69.345669999999998</v>
      </c>
      <c r="AT7" s="20">
        <v>70.569199999999995</v>
      </c>
      <c r="AU7" s="20">
        <v>0</v>
      </c>
      <c r="AV7" s="20">
        <v>1</v>
      </c>
      <c r="AW7" s="20">
        <v>67</v>
      </c>
      <c r="AX7" s="20">
        <v>28.443076923076951</v>
      </c>
      <c r="AY7" s="20">
        <v>0</v>
      </c>
      <c r="AZ7" s="20">
        <v>0</v>
      </c>
      <c r="BA7" s="20">
        <v>11.65377991111111</v>
      </c>
      <c r="BB7" s="20">
        <v>2.7487692632569539E-2</v>
      </c>
      <c r="BC7" s="20">
        <v>4.8696888888888883E-3</v>
      </c>
      <c r="BD7" s="20">
        <v>33.580464355555549</v>
      </c>
      <c r="BE7" s="20">
        <v>0.10158826014927549</v>
      </c>
      <c r="BF7" s="20">
        <v>0</v>
      </c>
      <c r="BG7" s="20">
        <v>361.13333333333333</v>
      </c>
      <c r="BH7" s="20">
        <v>0.79715668604607093</v>
      </c>
      <c r="BI7" s="20">
        <v>0.33333333333333331</v>
      </c>
      <c r="BJ7" s="20">
        <v>2235.1111111111109</v>
      </c>
      <c r="BK7" s="20">
        <v>5.7751855397173024</v>
      </c>
      <c r="BL7" s="20">
        <v>884693.00838400004</v>
      </c>
      <c r="BM7" s="20">
        <v>888918.76966400002</v>
      </c>
      <c r="BN7" s="20">
        <v>888200.19115139288</v>
      </c>
    </row>
    <row r="8" spans="1:66" x14ac:dyDescent="0.25">
      <c r="A8" s="17" t="s">
        <v>78</v>
      </c>
      <c r="B8" s="21"/>
      <c r="C8" s="18">
        <v>24</v>
      </c>
      <c r="D8" s="18">
        <v>13.25432</v>
      </c>
      <c r="E8" s="18">
        <v>96.4756944444444</v>
      </c>
      <c r="F8" s="18">
        <v>83.922552346485006</v>
      </c>
      <c r="G8" s="18">
        <v>6</v>
      </c>
      <c r="H8" s="18">
        <v>720</v>
      </c>
      <c r="I8" s="18" t="s">
        <v>99</v>
      </c>
      <c r="J8" s="18">
        <v>16.037615740740701</v>
      </c>
      <c r="K8" s="18">
        <v>97.690732666015606</v>
      </c>
      <c r="L8" s="18">
        <v>84.374675111090795</v>
      </c>
      <c r="M8" s="18">
        <v>5</v>
      </c>
      <c r="N8" s="18">
        <v>600</v>
      </c>
      <c r="O8" s="18">
        <v>2</v>
      </c>
      <c r="P8" s="18" t="s">
        <v>100</v>
      </c>
      <c r="Q8" s="18">
        <v>68.410642432000003</v>
      </c>
      <c r="R8" s="18">
        <v>11.45298742047048</v>
      </c>
      <c r="S8" s="18">
        <v>33.192759805714559</v>
      </c>
      <c r="T8" s="18">
        <v>22.170397502779021</v>
      </c>
      <c r="U8" s="18">
        <v>0</v>
      </c>
      <c r="V8" s="18">
        <v>7.1696666666666662E-4</v>
      </c>
      <c r="W8" s="18">
        <v>7.0244920888888887</v>
      </c>
      <c r="X8" s="18">
        <v>1.418143975873829E-2</v>
      </c>
      <c r="Y8" s="18">
        <v>6.3855555000000004E-4</v>
      </c>
      <c r="Z8" s="18">
        <v>5.6981399555555541</v>
      </c>
      <c r="AA8" s="18">
        <v>1.1291403343945929E-2</v>
      </c>
      <c r="AB8" s="18">
        <v>3757.863341558264</v>
      </c>
      <c r="AC8" s="18">
        <v>3770.9403664161309</v>
      </c>
      <c r="AD8" s="18">
        <v>0</v>
      </c>
      <c r="AE8" s="18">
        <v>9.8943070777222211E-2</v>
      </c>
      <c r="AF8" s="18">
        <v>2.031529892100265E-3</v>
      </c>
      <c r="AG8" s="18">
        <v>478.69874958113883</v>
      </c>
      <c r="AH8" s="18">
        <v>0</v>
      </c>
      <c r="AI8" s="18">
        <v>8.7083333333333318E-3</v>
      </c>
      <c r="AJ8" s="18">
        <v>4.5228257884255552E-4</v>
      </c>
      <c r="AK8" s="18">
        <v>106.4083749559543</v>
      </c>
      <c r="AL8" s="18">
        <v>0</v>
      </c>
      <c r="AM8" s="18">
        <v>52.979066022544288</v>
      </c>
      <c r="AN8" s="18">
        <v>0.77324127458075387</v>
      </c>
      <c r="AO8" s="18">
        <v>0</v>
      </c>
      <c r="AP8" s="18">
        <v>9.8799313893653515</v>
      </c>
      <c r="AQ8" s="18">
        <v>8.85484379787249E-2</v>
      </c>
      <c r="AR8" s="18">
        <v>24.327999999999999</v>
      </c>
      <c r="AS8" s="18">
        <v>46.897649999999999</v>
      </c>
      <c r="AT8" s="18">
        <v>54.121087737301302</v>
      </c>
      <c r="AU8" s="18">
        <v>0</v>
      </c>
      <c r="AV8" s="18">
        <v>0</v>
      </c>
      <c r="AW8" s="18">
        <v>67</v>
      </c>
      <c r="AX8" s="18">
        <v>13.45253976398152</v>
      </c>
      <c r="AY8" s="18">
        <v>0</v>
      </c>
      <c r="AZ8" s="18">
        <v>0</v>
      </c>
      <c r="BA8" s="18">
        <v>37.109942044444438</v>
      </c>
      <c r="BB8" s="18">
        <v>5.5135872041485928E-2</v>
      </c>
      <c r="BC8" s="18">
        <v>1.2674844444444441E-2</v>
      </c>
      <c r="BD8" s="18">
        <v>29.74225066666666</v>
      </c>
      <c r="BE8" s="18">
        <v>0.13620209581200021</v>
      </c>
      <c r="BF8" s="18">
        <v>0</v>
      </c>
      <c r="BG8" s="18">
        <v>1174.633333333333</v>
      </c>
      <c r="BH8" s="18">
        <v>1.514983025775233</v>
      </c>
      <c r="BI8" s="18">
        <v>0.7</v>
      </c>
      <c r="BJ8" s="18">
        <v>773.93333333333328</v>
      </c>
      <c r="BK8" s="18">
        <v>9.9537944315351616</v>
      </c>
      <c r="BL8" s="18">
        <v>1901783.416832</v>
      </c>
      <c r="BM8" s="18">
        <v>1908370.5712639999</v>
      </c>
      <c r="BN8" s="18">
        <v>1903922.5645696661</v>
      </c>
    </row>
    <row r="9" spans="1:66" x14ac:dyDescent="0.25">
      <c r="A9" s="19" t="s">
        <v>79</v>
      </c>
      <c r="B9" s="21"/>
      <c r="C9" s="20">
        <v>28</v>
      </c>
      <c r="D9" s="20">
        <v>16.345600000000001</v>
      </c>
      <c r="E9" s="20">
        <v>99.8715277777778</v>
      </c>
      <c r="F9" s="20">
        <v>90.460464852049299</v>
      </c>
      <c r="G9" s="20">
        <v>1600</v>
      </c>
      <c r="H9" s="20">
        <v>96000</v>
      </c>
      <c r="I9" s="20" t="s">
        <v>101</v>
      </c>
      <c r="J9" s="20">
        <v>19.036582341269799</v>
      </c>
      <c r="K9" s="20">
        <v>97.5086805555555</v>
      </c>
      <c r="L9" s="20">
        <v>89.128619426852694</v>
      </c>
      <c r="M9" s="20">
        <v>1600</v>
      </c>
      <c r="N9" s="20">
        <v>96000</v>
      </c>
      <c r="O9" s="20">
        <v>80</v>
      </c>
      <c r="P9" s="20" t="s">
        <v>101</v>
      </c>
      <c r="Q9" s="20">
        <v>137.15297484800001</v>
      </c>
      <c r="R9" s="20">
        <v>5.7300587586304204</v>
      </c>
      <c r="S9" s="20">
        <v>9.1072159024206201</v>
      </c>
      <c r="T9" s="20">
        <v>6.815193461837012</v>
      </c>
      <c r="U9" s="20">
        <v>0</v>
      </c>
      <c r="V9" s="20">
        <v>6.8722222222222221E-4</v>
      </c>
      <c r="W9" s="20">
        <v>1.8828557666666661</v>
      </c>
      <c r="X9" s="20">
        <v>2.0621695673197242E-3</v>
      </c>
      <c r="Y9" s="20">
        <v>1.093444444444444E-4</v>
      </c>
      <c r="Z9" s="20">
        <v>7.9400791111111104</v>
      </c>
      <c r="AA9" s="20">
        <v>6.2541712494126427E-3</v>
      </c>
      <c r="AB9" s="20">
        <v>859.6917818945999</v>
      </c>
      <c r="AC9" s="20">
        <v>2707.836391279287</v>
      </c>
      <c r="AD9" s="20">
        <v>0</v>
      </c>
      <c r="AE9" s="20">
        <v>8.6998269000000003E-2</v>
      </c>
      <c r="AF9" s="20">
        <v>4.4614496923076923E-5</v>
      </c>
      <c r="AG9" s="20">
        <v>32.565571826143312</v>
      </c>
      <c r="AH9" s="20">
        <v>0</v>
      </c>
      <c r="AI9" s="20">
        <v>3.714896972222223E-3</v>
      </c>
      <c r="AJ9" s="20">
        <v>1.90507537037037E-6</v>
      </c>
      <c r="AK9" s="20">
        <v>1.707452728028479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2.4780000000000002</v>
      </c>
      <c r="AS9" s="20">
        <v>89.308499999999995</v>
      </c>
      <c r="AT9" s="20">
        <v>39.032800000000002</v>
      </c>
      <c r="AU9" s="20">
        <v>0</v>
      </c>
      <c r="AV9" s="20">
        <v>0</v>
      </c>
      <c r="AW9" s="20">
        <v>83</v>
      </c>
      <c r="AX9" s="20">
        <v>31.606666666666591</v>
      </c>
      <c r="AY9" s="20">
        <v>4</v>
      </c>
      <c r="AZ9" s="20">
        <v>0</v>
      </c>
      <c r="BA9" s="20">
        <v>17.026110577777779</v>
      </c>
      <c r="BB9" s="20">
        <v>2.9320953067251389E-2</v>
      </c>
      <c r="BC9" s="20">
        <v>1.6839111111111109E-3</v>
      </c>
      <c r="BD9" s="20">
        <v>23.070646044444441</v>
      </c>
      <c r="BE9" s="20">
        <v>0.17969634464722081</v>
      </c>
      <c r="BF9" s="20">
        <v>0</v>
      </c>
      <c r="BG9" s="20">
        <v>273.83333333333331</v>
      </c>
      <c r="BH9" s="20">
        <v>0.75590881945397248</v>
      </c>
      <c r="BI9" s="20">
        <v>0.22222222222222221</v>
      </c>
      <c r="BJ9" s="20">
        <v>1027.211111111111</v>
      </c>
      <c r="BK9" s="20">
        <v>7.6325177993850479</v>
      </c>
      <c r="BL9" s="20">
        <v>870311.78854400001</v>
      </c>
      <c r="BM9" s="20">
        <v>883149.50451200001</v>
      </c>
      <c r="BN9" s="20">
        <v>874526.4324986093</v>
      </c>
    </row>
    <row r="10" spans="1:66" x14ac:dyDescent="0.25">
      <c r="A10" s="17" t="s">
        <v>80</v>
      </c>
      <c r="B10" s="21"/>
      <c r="C10" s="18">
        <v>24</v>
      </c>
      <c r="D10" s="18">
        <v>3.1265399999999999</v>
      </c>
      <c r="E10" s="18">
        <v>70.208333333333343</v>
      </c>
      <c r="F10" s="18">
        <v>34.7926838412546</v>
      </c>
      <c r="G10" s="18">
        <v>0</v>
      </c>
      <c r="H10" s="18">
        <v>0</v>
      </c>
      <c r="I10" s="18"/>
      <c r="J10" s="18">
        <v>2.0224247685185301</v>
      </c>
      <c r="K10" s="18">
        <v>64.7157118055556</v>
      </c>
      <c r="L10" s="18">
        <v>29.445829334338999</v>
      </c>
      <c r="M10" s="18">
        <v>0</v>
      </c>
      <c r="N10" s="18">
        <v>0</v>
      </c>
      <c r="O10" s="18">
        <v>0</v>
      </c>
      <c r="P10" s="18"/>
      <c r="Q10" s="18">
        <v>68.410642432000003</v>
      </c>
      <c r="R10" s="18">
        <v>12.646701852858291</v>
      </c>
      <c r="S10" s="18">
        <v>47.220886206572608</v>
      </c>
      <c r="T10" s="18">
        <v>19.01565039801557</v>
      </c>
      <c r="U10" s="18">
        <v>0</v>
      </c>
      <c r="V10" s="18">
        <v>6.9041111111111102E-4</v>
      </c>
      <c r="W10" s="18">
        <v>0.28837618888888888</v>
      </c>
      <c r="X10" s="18">
        <v>2.5309056242198489E-3</v>
      </c>
      <c r="Y10" s="18">
        <v>4.7399999999999987E-5</v>
      </c>
      <c r="Z10" s="18">
        <v>43.538736211111107</v>
      </c>
      <c r="AA10" s="18">
        <v>5.8673473056466037E-2</v>
      </c>
      <c r="AB10" s="18">
        <v>803.94467463317835</v>
      </c>
      <c r="AC10" s="18">
        <v>17003.170311167691</v>
      </c>
      <c r="AD10" s="18">
        <v>0</v>
      </c>
      <c r="AE10" s="18">
        <v>0.1087134666666667</v>
      </c>
      <c r="AF10" s="18">
        <v>1.051115616048647E-3</v>
      </c>
      <c r="AG10" s="18">
        <v>243.64051476700189</v>
      </c>
      <c r="AH10" s="18">
        <v>0</v>
      </c>
      <c r="AI10" s="18">
        <v>6.6842222222222216E-3</v>
      </c>
      <c r="AJ10" s="18">
        <v>1.3889645445318519E-4</v>
      </c>
      <c r="AK10" s="18">
        <v>32.394211757693682</v>
      </c>
      <c r="AL10" s="18">
        <v>0</v>
      </c>
      <c r="AM10" s="18">
        <v>0.52356020942408377</v>
      </c>
      <c r="AN10" s="18">
        <v>6.1878907849972013E-2</v>
      </c>
      <c r="AO10" s="18">
        <v>0</v>
      </c>
      <c r="AP10" s="18">
        <v>2.7752909579230081</v>
      </c>
      <c r="AQ10" s="18">
        <v>0.25534583610976053</v>
      </c>
      <c r="AR10" s="18">
        <v>9.2780000000000005</v>
      </c>
      <c r="AS10" s="18">
        <v>95.034999999999997</v>
      </c>
      <c r="AT10" s="18">
        <v>60.715238583889104</v>
      </c>
      <c r="AU10" s="18">
        <v>3</v>
      </c>
      <c r="AV10" s="18">
        <v>0</v>
      </c>
      <c r="AW10" s="18">
        <v>86</v>
      </c>
      <c r="AX10" s="18">
        <v>27.532067727039571</v>
      </c>
      <c r="AY10" s="18">
        <v>4</v>
      </c>
      <c r="AZ10" s="18">
        <v>0</v>
      </c>
      <c r="BA10" s="18">
        <v>55.051969422222221</v>
      </c>
      <c r="BB10" s="18">
        <v>0.33281321857219531</v>
      </c>
      <c r="BC10" s="18">
        <v>6.7356444444444429E-3</v>
      </c>
      <c r="BD10" s="18">
        <v>166.87989759999999</v>
      </c>
      <c r="BE10" s="18">
        <v>0.95338742397365739</v>
      </c>
      <c r="BF10" s="18">
        <v>0</v>
      </c>
      <c r="BG10" s="18">
        <v>1612.6444444444439</v>
      </c>
      <c r="BH10" s="18">
        <v>11.012065228891339</v>
      </c>
      <c r="BI10" s="18">
        <v>0.23333333333333331</v>
      </c>
      <c r="BJ10" s="18">
        <v>4246.9777777777772</v>
      </c>
      <c r="BK10" s="18">
        <v>30.064494246623141</v>
      </c>
      <c r="BL10" s="18">
        <v>1894473.793536</v>
      </c>
      <c r="BM10" s="18">
        <v>1932173.2464640001</v>
      </c>
      <c r="BN10" s="18">
        <v>1922446.3413184991</v>
      </c>
    </row>
    <row r="11" spans="1:66" x14ac:dyDescent="0.25">
      <c r="A11" s="19" t="s">
        <v>81</v>
      </c>
      <c r="B11" s="21"/>
      <c r="C11" s="20">
        <v>24</v>
      </c>
      <c r="D11" s="20">
        <v>6.9876500000000004</v>
      </c>
      <c r="E11" s="20">
        <v>76.6666666666667</v>
      </c>
      <c r="F11" s="20">
        <v>55.981236449999997</v>
      </c>
      <c r="G11" s="20">
        <v>0</v>
      </c>
      <c r="H11" s="20">
        <v>0</v>
      </c>
      <c r="I11" s="20"/>
      <c r="J11" s="20">
        <v>8.01953125</v>
      </c>
      <c r="K11" s="20">
        <v>86.762876157407405</v>
      </c>
      <c r="L11" s="20">
        <v>57.090862503943399</v>
      </c>
      <c r="M11" s="20">
        <v>1</v>
      </c>
      <c r="N11" s="20">
        <v>120</v>
      </c>
      <c r="O11" s="20">
        <v>0</v>
      </c>
      <c r="P11" s="20" t="s">
        <v>102</v>
      </c>
      <c r="Q11" s="20">
        <v>68.410642432000003</v>
      </c>
      <c r="R11" s="20">
        <v>18.446040930756212</v>
      </c>
      <c r="S11" s="20">
        <v>24.207911031476389</v>
      </c>
      <c r="T11" s="20">
        <v>19.80702378147372</v>
      </c>
      <c r="U11" s="20">
        <v>0</v>
      </c>
      <c r="V11" s="20">
        <v>6.558E-4</v>
      </c>
      <c r="W11" s="20">
        <v>13.100798122222219</v>
      </c>
      <c r="X11" s="20">
        <v>9.3709479944849277E-3</v>
      </c>
      <c r="Y11" s="20">
        <v>4.9933330000000002E-4</v>
      </c>
      <c r="Z11" s="20">
        <v>7.8494375444444433</v>
      </c>
      <c r="AA11" s="20">
        <v>7.4333416038636357E-3</v>
      </c>
      <c r="AB11" s="20">
        <v>1907.203541160656</v>
      </c>
      <c r="AC11" s="20">
        <v>2480.2763252266909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/>
      <c r="AM11" s="20"/>
      <c r="AN11" s="20">
        <v>0</v>
      </c>
      <c r="AO11" s="20"/>
      <c r="AP11" s="20"/>
      <c r="AQ11" s="20">
        <v>0</v>
      </c>
      <c r="AR11" s="20">
        <v>3.1930000000000001</v>
      </c>
      <c r="AS11" s="20">
        <v>51.037799999999997</v>
      </c>
      <c r="AT11" s="20">
        <v>48.005641025640998</v>
      </c>
      <c r="AU11" s="20">
        <v>0</v>
      </c>
      <c r="AV11" s="20">
        <v>2</v>
      </c>
      <c r="AW11" s="20">
        <v>79</v>
      </c>
      <c r="AX11" s="20">
        <v>28.98307692307695</v>
      </c>
      <c r="AY11" s="20">
        <v>0</v>
      </c>
      <c r="AZ11" s="20">
        <v>0</v>
      </c>
      <c r="BA11" s="20">
        <v>24.19463964444444</v>
      </c>
      <c r="BB11" s="20">
        <v>3.2377812463398423E-2</v>
      </c>
      <c r="BC11" s="20">
        <v>1.0558577777777779E-2</v>
      </c>
      <c r="BD11" s="20">
        <v>43.137860266666657</v>
      </c>
      <c r="BE11" s="20">
        <v>0.136005751646778</v>
      </c>
      <c r="BF11" s="20">
        <v>0</v>
      </c>
      <c r="BG11" s="20">
        <v>244.02222222222221</v>
      </c>
      <c r="BH11" s="20">
        <v>0.55343591112374502</v>
      </c>
      <c r="BI11" s="20">
        <v>0.99999999999999989</v>
      </c>
      <c r="BJ11" s="20">
        <v>1126.9444444444439</v>
      </c>
      <c r="BK11" s="20">
        <v>6.1048896902648586</v>
      </c>
      <c r="BL11" s="20">
        <v>1924167.368704</v>
      </c>
      <c r="BM11" s="20">
        <v>1930453.581824</v>
      </c>
      <c r="BN11" s="20">
        <v>1928751.9983983589</v>
      </c>
    </row>
    <row r="12" spans="1:66" x14ac:dyDescent="0.25">
      <c r="A12" s="17" t="s">
        <v>82</v>
      </c>
      <c r="B12" s="21"/>
      <c r="C12" s="18">
        <v>28</v>
      </c>
      <c r="D12" s="18">
        <v>4.7893470000000002</v>
      </c>
      <c r="E12" s="18">
        <v>53.59375</v>
      </c>
      <c r="F12" s="18">
        <v>24.683228237919899</v>
      </c>
      <c r="G12" s="18">
        <v>0</v>
      </c>
      <c r="H12" s="18">
        <v>0</v>
      </c>
      <c r="I12" s="18"/>
      <c r="J12" s="18">
        <v>9.0669642857143007</v>
      </c>
      <c r="K12" s="18">
        <v>78.896577380952294</v>
      </c>
      <c r="L12" s="18">
        <v>38.135559799044103</v>
      </c>
      <c r="M12" s="18">
        <v>0</v>
      </c>
      <c r="N12" s="18">
        <v>0</v>
      </c>
      <c r="O12" s="18">
        <v>0</v>
      </c>
      <c r="P12" s="18"/>
      <c r="Q12" s="18">
        <v>137.15297484800001</v>
      </c>
      <c r="R12" s="18">
        <v>9.8424969104465987</v>
      </c>
      <c r="S12" s="18">
        <v>12.48751777420871</v>
      </c>
      <c r="T12" s="18">
        <v>10.241471263080641</v>
      </c>
      <c r="U12" s="18">
        <v>0</v>
      </c>
      <c r="V12" s="18">
        <v>7.2015555555555544E-4</v>
      </c>
      <c r="W12" s="18">
        <v>1.8716937</v>
      </c>
      <c r="X12" s="18">
        <v>2.9648822055447568E-3</v>
      </c>
      <c r="Y12" s="18">
        <v>1.100555555555555E-4</v>
      </c>
      <c r="Z12" s="18">
        <v>7.8984861111111098</v>
      </c>
      <c r="AA12" s="18">
        <v>5.9691372510755391E-3</v>
      </c>
      <c r="AB12" s="18">
        <v>1063.4125556562519</v>
      </c>
      <c r="AC12" s="18">
        <v>2309.4906036077318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/>
      <c r="AM12" s="18"/>
      <c r="AN12" s="18">
        <v>0</v>
      </c>
      <c r="AO12" s="18"/>
      <c r="AP12" s="18"/>
      <c r="AQ12" s="18">
        <v>0</v>
      </c>
      <c r="AR12" s="18">
        <v>0.37340000000000001</v>
      </c>
      <c r="AS12" s="18">
        <v>83.966999999999999</v>
      </c>
      <c r="AT12" s="18">
        <v>87.003076923076904</v>
      </c>
      <c r="AU12" s="18">
        <v>0</v>
      </c>
      <c r="AV12" s="18">
        <v>2</v>
      </c>
      <c r="AW12" s="18">
        <v>36</v>
      </c>
      <c r="AX12" s="18">
        <v>18.185128205128219</v>
      </c>
      <c r="AY12" s="18">
        <v>0</v>
      </c>
      <c r="AZ12" s="18">
        <v>0</v>
      </c>
      <c r="BA12" s="18">
        <v>20.598783999999991</v>
      </c>
      <c r="BB12" s="18">
        <v>2.7184287302262869E-2</v>
      </c>
      <c r="BC12" s="18">
        <v>2.821688888888888E-3</v>
      </c>
      <c r="BD12" s="18">
        <v>44.114284088888887</v>
      </c>
      <c r="BE12" s="18">
        <v>0.1815187907830742</v>
      </c>
      <c r="BF12" s="18">
        <v>0</v>
      </c>
      <c r="BG12" s="18">
        <v>206.83333333333329</v>
      </c>
      <c r="BH12" s="18">
        <v>0.65453143355250532</v>
      </c>
      <c r="BI12" s="18">
        <v>0.25555555555555548</v>
      </c>
      <c r="BJ12" s="18">
        <v>1529.5333333333331</v>
      </c>
      <c r="BK12" s="18">
        <v>9.0144836631013909</v>
      </c>
      <c r="BL12" s="18">
        <v>880162.11148800002</v>
      </c>
      <c r="BM12" s="18">
        <v>884953.05523199996</v>
      </c>
      <c r="BN12" s="18">
        <v>882812.11846235895</v>
      </c>
    </row>
    <row r="13" spans="1:66" x14ac:dyDescent="0.25">
      <c r="A13" s="19" t="s">
        <v>83</v>
      </c>
      <c r="B13" s="21"/>
      <c r="C13" s="20">
        <v>24</v>
      </c>
      <c r="D13" s="20">
        <v>2.8193000000000001</v>
      </c>
      <c r="E13" s="20">
        <v>75.656376302083302</v>
      </c>
      <c r="F13" s="20">
        <v>61.388587354432403</v>
      </c>
      <c r="G13" s="20">
        <v>0</v>
      </c>
      <c r="H13" s="20">
        <v>0</v>
      </c>
      <c r="I13" s="20"/>
      <c r="J13" s="20">
        <v>8.0209780092592595</v>
      </c>
      <c r="K13" s="20">
        <v>79.7806730143229</v>
      </c>
      <c r="L13" s="20">
        <v>69.821035114414201</v>
      </c>
      <c r="M13" s="20">
        <v>0</v>
      </c>
      <c r="N13" s="20">
        <v>0</v>
      </c>
      <c r="O13" s="20">
        <v>0</v>
      </c>
      <c r="P13" s="20"/>
      <c r="Q13" s="20">
        <v>0</v>
      </c>
      <c r="R13" s="20">
        <v>7.8579474317075722</v>
      </c>
      <c r="S13" s="20">
        <v>10.41146600995569</v>
      </c>
      <c r="T13" s="20">
        <v>7.9353826852469069</v>
      </c>
      <c r="U13" s="20">
        <v>0</v>
      </c>
      <c r="V13" s="20">
        <v>7.0431111111111098E-4</v>
      </c>
      <c r="W13" s="20">
        <v>1.4554477777777779E-2</v>
      </c>
      <c r="X13" s="20">
        <v>1.011656942132642E-3</v>
      </c>
      <c r="Y13" s="20">
        <v>5.0999999999999993E-5</v>
      </c>
      <c r="Z13" s="20">
        <v>6.150159999999999E-2</v>
      </c>
      <c r="AA13" s="20">
        <v>1.285768816759496E-3</v>
      </c>
      <c r="AB13" s="20">
        <v>216.13343850429229</v>
      </c>
      <c r="AC13" s="20">
        <v>360.31434559116741</v>
      </c>
      <c r="AD13" s="20">
        <v>0</v>
      </c>
      <c r="AE13" s="20">
        <v>3.753968131666667E-3</v>
      </c>
      <c r="AF13" s="20">
        <v>7.026705682098765E-5</v>
      </c>
      <c r="AG13" s="20">
        <v>132.64664250167331</v>
      </c>
      <c r="AH13" s="20">
        <v>0</v>
      </c>
      <c r="AI13" s="20">
        <v>5.6379243499999991E-4</v>
      </c>
      <c r="AJ13" s="20">
        <v>1.1130156265432099E-5</v>
      </c>
      <c r="AK13" s="20">
        <v>16.06305184547217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20.137799999999999</v>
      </c>
      <c r="AS13" s="20">
        <v>75.764300000000006</v>
      </c>
      <c r="AT13" s="20">
        <v>59.987653999999999</v>
      </c>
      <c r="AU13" s="20">
        <v>0</v>
      </c>
      <c r="AV13" s="20">
        <v>9</v>
      </c>
      <c r="AW13" s="20">
        <v>45</v>
      </c>
      <c r="AX13" s="20">
        <v>29.283018867924529</v>
      </c>
      <c r="AY13" s="20">
        <v>0</v>
      </c>
      <c r="AZ13" s="20">
        <v>0</v>
      </c>
      <c r="BA13" s="20">
        <v>2.413556622222222</v>
      </c>
      <c r="BB13" s="20">
        <v>4.8563482469135791E-2</v>
      </c>
      <c r="BC13" s="20">
        <v>5.5637333333333327E-3</v>
      </c>
      <c r="BD13" s="20">
        <v>1.2283733333333331</v>
      </c>
      <c r="BE13" s="20">
        <v>4.7060565205285308E-2</v>
      </c>
      <c r="BF13" s="20">
        <v>0</v>
      </c>
      <c r="BG13" s="20">
        <v>96.299999999999983</v>
      </c>
      <c r="BH13" s="20">
        <v>1.939006512345679</v>
      </c>
      <c r="BI13" s="20">
        <v>0.6777777777777777</v>
      </c>
      <c r="BJ13" s="20">
        <v>74.35555555555554</v>
      </c>
      <c r="BK13" s="20">
        <v>3.395697648219568</v>
      </c>
      <c r="BL13" s="20">
        <v>1886902.02624</v>
      </c>
      <c r="BM13" s="20">
        <v>1886946.0664319999</v>
      </c>
      <c r="BN13" s="20">
        <v>1886943.3333380739</v>
      </c>
    </row>
    <row r="14" spans="1:66" x14ac:dyDescent="0.25">
      <c r="AA14" t="s">
        <v>84</v>
      </c>
      <c r="AB14">
        <f>SUM(AB6:AB13)</f>
        <v>10072.460556591883</v>
      </c>
      <c r="AC14">
        <f>SUM(AC6:AC13)</f>
        <v>31608.695045284487</v>
      </c>
    </row>
    <row r="15" spans="1:66" x14ac:dyDescent="0.25">
      <c r="AA15" t="s">
        <v>85</v>
      </c>
      <c r="AB15">
        <f>AB14/F2</f>
        <v>4.6631761836073531E-2</v>
      </c>
      <c r="AC15">
        <f>AC14/F2</f>
        <v>0.14633655113557634</v>
      </c>
    </row>
    <row r="16" spans="1:66" x14ac:dyDescent="0.25">
      <c r="AA16" t="s">
        <v>86</v>
      </c>
      <c r="AB16">
        <f>AB14/8/F2</f>
        <v>5.8289702295091913E-3</v>
      </c>
      <c r="AC16">
        <f>AC14/8/F2</f>
        <v>1.8292068891947042E-2</v>
      </c>
    </row>
  </sheetData>
  <mergeCells count="11">
    <mergeCell ref="A1:D1"/>
    <mergeCell ref="AZ4:BN4"/>
    <mergeCell ref="V4:AC4"/>
    <mergeCell ref="AR4:AY4"/>
    <mergeCell ref="AD4:AQ4"/>
    <mergeCell ref="B4:B5"/>
    <mergeCell ref="C4:P4"/>
    <mergeCell ref="A4:A5"/>
    <mergeCell ref="A3:D3"/>
    <mergeCell ref="A2:D2"/>
    <mergeCell ref="Q4:U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7"/>
  <sheetViews>
    <sheetView workbookViewId="0">
      <selection activeCell="J26" sqref="J26"/>
    </sheetView>
  </sheetViews>
  <sheetFormatPr defaultRowHeight="15" x14ac:dyDescent="0.25"/>
  <cols>
    <col min="1" max="1" width="26.7109375" customWidth="1"/>
    <col min="2" max="2" width="13.7109375" customWidth="1"/>
    <col min="3" max="3" width="8.5703125" style="1" customWidth="1"/>
    <col min="4" max="4" width="6.85546875" style="1" customWidth="1"/>
    <col min="5" max="5" width="8.85546875" style="1" customWidth="1"/>
    <col min="6" max="6" width="7.42578125" style="1" customWidth="1"/>
    <col min="7" max="7" width="11.140625" style="1" customWidth="1"/>
    <col min="8" max="8" width="16" style="1" customWidth="1"/>
    <col min="9" max="9" width="15.5703125" style="1" customWidth="1"/>
    <col min="10" max="10" width="9.7109375" style="1" customWidth="1"/>
    <col min="11" max="11" width="7.85546875" style="1" customWidth="1"/>
    <col min="12" max="12" width="7.42578125" style="1" customWidth="1"/>
    <col min="13" max="13" width="11.140625" style="1" customWidth="1"/>
    <col min="14" max="16" width="15.5703125" style="1" customWidth="1"/>
    <col min="17" max="17" width="10.28515625" style="1" customWidth="1"/>
    <col min="18" max="19" width="5.7109375" style="1" customWidth="1"/>
    <col min="20" max="20" width="5.28515625" style="1" customWidth="1"/>
    <col min="21" max="21" width="13" style="1" customWidth="1"/>
    <col min="22" max="24" width="8.85546875" style="1" customWidth="1"/>
    <col min="25" max="25" width="10.7109375" style="1" customWidth="1"/>
    <col min="26" max="26" width="11.28515625" style="1" customWidth="1"/>
    <col min="27" max="27" width="10.42578125" style="1" customWidth="1"/>
    <col min="28" max="28" width="11.42578125" style="1" customWidth="1"/>
    <col min="29" max="29" width="10.85546875" style="1" customWidth="1"/>
  </cols>
  <sheetData>
    <row r="1" spans="1:66" x14ac:dyDescent="0.25">
      <c r="A1" s="22" t="s">
        <v>0</v>
      </c>
      <c r="B1" s="23"/>
      <c r="C1" s="23"/>
      <c r="D1" s="24"/>
    </row>
    <row r="2" spans="1:66" x14ac:dyDescent="0.25">
      <c r="A2" s="22" t="s">
        <v>1</v>
      </c>
      <c r="B2" s="23"/>
      <c r="C2" s="23"/>
      <c r="D2" s="24"/>
      <c r="E2" s="1" t="s">
        <v>2</v>
      </c>
      <c r="F2">
        <v>216000</v>
      </c>
    </row>
    <row r="3" spans="1:66" ht="14.65" customHeight="1" thickBot="1" x14ac:dyDescent="0.3">
      <c r="A3" s="22" t="s">
        <v>3</v>
      </c>
      <c r="B3" s="23"/>
      <c r="C3" s="23"/>
      <c r="D3" s="24"/>
    </row>
    <row r="4" spans="1:66" x14ac:dyDescent="0.25">
      <c r="A4" s="37" t="s">
        <v>4</v>
      </c>
      <c r="B4" s="33" t="s">
        <v>5</v>
      </c>
      <c r="C4" s="34" t="s">
        <v>6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6"/>
      <c r="Q4" s="39" t="s">
        <v>7</v>
      </c>
      <c r="R4" s="26"/>
      <c r="S4" s="26"/>
      <c r="T4" s="26"/>
      <c r="U4" s="30"/>
      <c r="V4" s="27" t="s">
        <v>8</v>
      </c>
      <c r="W4" s="26"/>
      <c r="X4" s="26"/>
      <c r="Y4" s="26"/>
      <c r="Z4" s="26"/>
      <c r="AA4" s="26"/>
      <c r="AB4" s="26"/>
      <c r="AC4" s="28"/>
    </row>
    <row r="5" spans="1:66" ht="57.95" customHeight="1" thickBot="1" x14ac:dyDescent="0.3">
      <c r="A5" s="38"/>
      <c r="B5" s="40"/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6" t="s">
        <v>26</v>
      </c>
      <c r="R5" s="2" t="s">
        <v>27</v>
      </c>
      <c r="S5" s="2" t="s">
        <v>28</v>
      </c>
      <c r="T5" s="2" t="s">
        <v>29</v>
      </c>
      <c r="U5" s="4" t="s">
        <v>30</v>
      </c>
      <c r="V5" s="13" t="s">
        <v>31</v>
      </c>
      <c r="W5" s="3" t="s">
        <v>32</v>
      </c>
      <c r="X5" s="3" t="s">
        <v>33</v>
      </c>
      <c r="Y5" s="3" t="s">
        <v>34</v>
      </c>
      <c r="Z5" s="3" t="s">
        <v>35</v>
      </c>
      <c r="AA5" s="3" t="s">
        <v>36</v>
      </c>
      <c r="AB5" s="8" t="s">
        <v>37</v>
      </c>
      <c r="AC5" s="3" t="s">
        <v>38</v>
      </c>
    </row>
    <row r="6" spans="1:66" x14ac:dyDescent="0.25">
      <c r="A6" s="17" t="s">
        <v>87</v>
      </c>
      <c r="B6" s="17"/>
      <c r="C6" s="18">
        <v>8</v>
      </c>
      <c r="D6" s="18">
        <v>5.3999999999844874</v>
      </c>
      <c r="E6" s="18">
        <v>12.25555555545726</v>
      </c>
      <c r="F6" s="18">
        <v>8.2120567995945351</v>
      </c>
      <c r="G6" s="18">
        <v>0</v>
      </c>
      <c r="H6" s="18">
        <v>0</v>
      </c>
      <c r="I6" s="18"/>
      <c r="J6" s="18">
        <v>7.5361111111285908</v>
      </c>
      <c r="K6" s="18">
        <v>9.1611111111382826</v>
      </c>
      <c r="L6" s="18">
        <v>7.9990594544405269</v>
      </c>
      <c r="M6" s="18">
        <v>0</v>
      </c>
      <c r="N6" s="18">
        <v>0</v>
      </c>
      <c r="O6" s="18">
        <v>0</v>
      </c>
      <c r="P6" s="18"/>
      <c r="Q6" s="18">
        <v>16.525148160000001</v>
      </c>
      <c r="R6" s="18">
        <v>58.233121656925583</v>
      </c>
      <c r="S6" s="18">
        <v>60.117016899411567</v>
      </c>
      <c r="T6" s="18">
        <v>59.056017804054029</v>
      </c>
      <c r="U6" s="18">
        <v>0</v>
      </c>
      <c r="V6" s="18">
        <v>3.2636966666666663E-2</v>
      </c>
      <c r="W6" s="18">
        <v>0.26679792222222221</v>
      </c>
      <c r="X6" s="18">
        <v>3.7435538385227361E-2</v>
      </c>
      <c r="Y6" s="18">
        <v>2.9514211111111101E-2</v>
      </c>
      <c r="Z6" s="18">
        <v>0.35617500000000002</v>
      </c>
      <c r="AA6" s="18">
        <v>3.448648880163057E-2</v>
      </c>
      <c r="AB6" s="18">
        <v>18794.08540191274</v>
      </c>
      <c r="AC6" s="18">
        <v>17275.808065281519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66" x14ac:dyDescent="0.25">
      <c r="A7" s="19" t="s">
        <v>88</v>
      </c>
      <c r="B7" s="19"/>
      <c r="C7" s="20">
        <v>8</v>
      </c>
      <c r="D7" s="20">
        <v>4.0222222222170672</v>
      </c>
      <c r="E7" s="20">
        <v>16.288888888925111</v>
      </c>
      <c r="F7" s="20">
        <v>8.5693464575125944</v>
      </c>
      <c r="G7" s="20">
        <v>0</v>
      </c>
      <c r="H7" s="20">
        <v>0</v>
      </c>
      <c r="I7" s="20"/>
      <c r="J7" s="20">
        <v>7.1402777777823161</v>
      </c>
      <c r="K7" s="20">
        <v>11.12361111105808</v>
      </c>
      <c r="L7" s="20">
        <v>7.9450996186689622</v>
      </c>
      <c r="M7" s="20">
        <v>0</v>
      </c>
      <c r="N7" s="20">
        <v>0</v>
      </c>
      <c r="O7" s="20">
        <v>0</v>
      </c>
      <c r="P7" s="20"/>
      <c r="Q7" s="20">
        <v>16.818814975999999</v>
      </c>
      <c r="R7" s="20">
        <v>37.002977967714813</v>
      </c>
      <c r="S7" s="20">
        <v>42.694846469544757</v>
      </c>
      <c r="T7" s="20">
        <v>39.23099558259252</v>
      </c>
      <c r="U7" s="20">
        <v>0</v>
      </c>
      <c r="V7" s="20">
        <v>3.0733777777777792E-3</v>
      </c>
      <c r="W7" s="20">
        <v>1.3487341111111111</v>
      </c>
      <c r="X7" s="20">
        <v>5.805612693062661E-2</v>
      </c>
      <c r="Y7" s="20">
        <v>2.148266666666667E-3</v>
      </c>
      <c r="Z7" s="20">
        <v>1.341245622222222</v>
      </c>
      <c r="AA7" s="20">
        <v>5.6750998083164493E-2</v>
      </c>
      <c r="AB7" s="20">
        <v>32008.90212566252</v>
      </c>
      <c r="AC7" s="20">
        <v>31494.237802323249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</row>
  </sheetData>
  <mergeCells count="8">
    <mergeCell ref="A1:D1"/>
    <mergeCell ref="V4:AC4"/>
    <mergeCell ref="B4:B5"/>
    <mergeCell ref="C4:P4"/>
    <mergeCell ref="A4:A5"/>
    <mergeCell ref="A3:D3"/>
    <mergeCell ref="A2:D2"/>
    <mergeCell ref="Q4:U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6"/>
  <sheetViews>
    <sheetView zoomScale="145" zoomScaleNormal="145" workbookViewId="0">
      <selection activeCell="B14" sqref="B14"/>
    </sheetView>
  </sheetViews>
  <sheetFormatPr defaultRowHeight="15" x14ac:dyDescent="0.25"/>
  <cols>
    <col min="1" max="1" width="18.7109375" customWidth="1"/>
    <col min="2" max="2" width="15.42578125" customWidth="1"/>
    <col min="3" max="3" width="13.28515625" customWidth="1"/>
    <col min="4" max="4" width="11.140625" customWidth="1"/>
    <col min="5" max="5" width="11.42578125" customWidth="1"/>
    <col min="9" max="9" width="13" customWidth="1"/>
  </cols>
  <sheetData>
    <row r="1" spans="1:66" x14ac:dyDescent="0.25">
      <c r="A1" s="22" t="s">
        <v>0</v>
      </c>
      <c r="B1" s="23"/>
      <c r="C1" s="23"/>
      <c r="D1" s="24"/>
    </row>
    <row r="2" spans="1:66" x14ac:dyDescent="0.25">
      <c r="A2" s="22" t="s">
        <v>1</v>
      </c>
      <c r="B2" s="23"/>
      <c r="C2" s="23"/>
      <c r="D2" s="24"/>
      <c r="E2" s="1" t="s">
        <v>2</v>
      </c>
      <c r="F2">
        <v>216000</v>
      </c>
    </row>
    <row r="3" spans="1:66" x14ac:dyDescent="0.25">
      <c r="A3" s="22" t="s">
        <v>3</v>
      </c>
      <c r="B3" s="23"/>
      <c r="C3" s="23"/>
      <c r="D3" s="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x14ac:dyDescent="0.25">
      <c r="A4" s="41" t="s">
        <v>89</v>
      </c>
      <c r="B4" s="43" t="s">
        <v>90</v>
      </c>
      <c r="C4" s="36"/>
      <c r="D4" s="43" t="s">
        <v>91</v>
      </c>
      <c r="E4" s="35"/>
      <c r="F4" s="36"/>
      <c r="G4" s="44" t="s">
        <v>92</v>
      </c>
      <c r="H4" s="23"/>
      <c r="I4" s="24"/>
    </row>
    <row r="5" spans="1:66" x14ac:dyDescent="0.25">
      <c r="A5" s="42"/>
      <c r="B5" s="14" t="s">
        <v>93</v>
      </c>
      <c r="C5" s="14" t="s">
        <v>94</v>
      </c>
      <c r="D5" s="14" t="s">
        <v>95</v>
      </c>
      <c r="E5" s="14" t="s">
        <v>96</v>
      </c>
      <c r="F5" s="14" t="s">
        <v>97</v>
      </c>
      <c r="G5" s="14" t="s">
        <v>95</v>
      </c>
      <c r="H5" s="14" t="s">
        <v>96</v>
      </c>
      <c r="I5" s="14" t="s">
        <v>98</v>
      </c>
    </row>
    <row r="6" spans="1:66" x14ac:dyDescent="0.25">
      <c r="A6" s="15"/>
      <c r="B6" s="15"/>
      <c r="C6" s="15"/>
      <c r="D6" s="15"/>
      <c r="E6" s="15"/>
      <c r="F6" s="15"/>
      <c r="G6" s="15"/>
      <c r="H6" s="15"/>
      <c r="I6" s="15"/>
    </row>
  </sheetData>
  <mergeCells count="7">
    <mergeCell ref="A1:D1"/>
    <mergeCell ref="A4:A5"/>
    <mergeCell ref="A3:D3"/>
    <mergeCell ref="D4:F4"/>
    <mergeCell ref="G4:I4"/>
    <mergeCell ref="A2:D2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WS-Data</vt:lpstr>
      <vt:lpstr>VM-Data</vt:lpstr>
      <vt:lpstr>MegaPort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Bonner, Bill</dc:creator>
  <cp:lastModifiedBy>Calder-Jones, Martha</cp:lastModifiedBy>
  <dcterms:created xsi:type="dcterms:W3CDTF">2023-10-16T18:11:49Z</dcterms:created>
  <dcterms:modified xsi:type="dcterms:W3CDTF">2024-08-14T10:05:28Z</dcterms:modified>
</cp:coreProperties>
</file>