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ENA\ADSO-2694679\18-Sesion-19-11\"/>
    </mc:Choice>
  </mc:AlternateContent>
  <xr:revisionPtr revIDLastSave="0" documentId="13_ncr:1_{DE3E6403-845E-493B-8911-33E904FDDE2A}" xr6:coauthVersionLast="47" xr6:coauthVersionMax="47" xr10:uidLastSave="{00000000-0000-0000-0000-000000000000}"/>
  <bookViews>
    <workbookView xWindow="-38520" yWindow="-120" windowWidth="38640" windowHeight="15720" xr2:uid="{52488FD7-587D-4397-B190-3030DAD590F0}"/>
  </bookViews>
  <sheets>
    <sheet name="RAP" sheetId="1" r:id="rId1"/>
    <sheet name="Tiempo" sheetId="2" r:id="rId2"/>
  </sheets>
  <definedNames>
    <definedName name="_xlnm._FilterDatabase" localSheetId="0" hidden="1">RAP!$A$1:$E$76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12" i="2"/>
  <c r="D13" i="2"/>
  <c r="E12" i="2" s="1"/>
  <c r="D8" i="2"/>
  <c r="D9" i="2"/>
  <c r="D11" i="2"/>
  <c r="D10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<sst xmlns="http://schemas.openxmlformats.org/spreadsheetml/2006/main" count="333" uniqueCount="123">
  <si>
    <t>3.1. Fases del Proyecto</t>
  </si>
  <si>
    <t>3.2. Actividades del Proyecto</t>
  </si>
  <si>
    <t>3.3. Resultados de Aprendizaje Específicos, Transversales y Básicos (a partir del programa de formación)</t>
  </si>
  <si>
    <t>3.4. Competencia Asociada</t>
  </si>
  <si>
    <t>ANÁLISIS</t>
  </si>
  <si>
    <t>CONTEXTUALIZAR EN LA POLITICA, FILOSOFÍA Y METODOLOGÍA INSTITUCIONAL.</t>
  </si>
  <si>
    <t>593343  - 01  IDENTIFICAR LA DINÁMICA
ORGANIZACIONAL DEL SENA Y EL ROL DE LA FORMACIÓN PROFESIONAL INTEGRAL DE ACUERDO CON SU PROYECTO DE VIDA Y EL DESARROLLO PROFESIONAL.</t>
  </si>
  <si>
    <t>240201530  - Resultado de Aprendizaje de la Inducción.</t>
  </si>
  <si>
    <t>DETERMINAR LAS ESPECIFICACIONES FUNCIONALES DEL SOFTWARE</t>
  </si>
  <si>
    <t>593117  - 01  COMPRENDER INFORMACIÓN SOBRE SITUACIONES COTIDIANAS Y LABORALES ACTUALES Y FUTURAS A TRAVÉS DE INTERACCIONES SOCIALES DE FORMA ORAL Y ESCRITA.</t>
  </si>
  <si>
    <t>240202501  - INTERACTUAR EN LENGUA INGLESA DE FORMA ORAL Y ESCRITA DENTRO DE CONTEXTOS SOCIALES Y LABORALES SEGÚN LOS CRITERIOS ESTABLECIDOS POR EL MARCO COMÚN EUROPEO DE REFERENCIA PARA LAS</t>
  </si>
  <si>
    <t>593151  - 02  APLICAR FUNCIONALIDADES DE HERRAMIENTAS Y SERVICIOS TIC, DE ACUERDO CON MANUALES DE USO, PROCEDIMIENTOS ESTABLECIDOS Y BUENAS PRÁCTICAS.</t>
  </si>
  <si>
    <t>220501046  - Utilizar herramientas informáticas de acuerdo con las necesidades de manejo de información</t>
  </si>
  <si>
    <t>593152  - 04  OPTIMIZAR LOS RESULTADOS, DE ACUERDO CON LA VERIFICACIÓN.</t>
  </si>
  <si>
    <t>220501046  - Utilizar herramientas informáticas de acuerdo con las necesidades de manejo de</t>
  </si>
  <si>
    <t>593153  - 03  EVALUAR LOS RESULTADOS, DE ACUERDO CON LOS REQUERIMIENTOS.</t>
  </si>
  <si>
    <t>220501046  - Utilizar herramientas informáticas de
acuerdo con las necesidades de manejo de información</t>
  </si>
  <si>
    <t>593154  - 01  ALISTAR HERRAMIENTAS DE TECNOLOGÍAS DE LA INFORMACIÓN Y LA COMUNICACIÓN (TIC), DE ACUERDO CON LAS NECESIDADES DE PROCESAMIENTO DE INFORMACIÓN Y COMUNICACIÓN.</t>
  </si>
  <si>
    <t>593344  - 02  RECOLECTAR INFORMACIÓN DEL SOFTWARE A CONSTRUIR DE ACUERDO CON LAS NECESIDADES DEL CLIENTE.</t>
  </si>
  <si>
    <t>220501092  - Establecer requisitos de la solución de software de acuerdo con estándares y procedimiento técnico</t>
  </si>
  <si>
    <t>593345  - 04  VALIDAR EL INFORME DE REQUISITOS DE ACUERDO CON LAS NECESIDADES DEL CLIENTE.</t>
  </si>
  <si>
    <t>593346  - 01  CARACTERIZAR LOS PROCESOS DE LA ORGANIZACIÓN DE ACUERDO CON EL SOFTWARE A CONSTRUIR.</t>
  </si>
  <si>
    <t>593347  - 03  ESTABLECER LOS REQUISITOS DEL SOFTWARE DE ACUERDO CON LA INFORMACIÓN RECOLECTADA.</t>
  </si>
  <si>
    <t>ESPECIFICAR EL MODELO CONCEPTUAL DEL SOFTWARE</t>
  </si>
  <si>
    <t>592373  - 02  MODELAR LAS FUNCIONES DEL SOFTWARE DE ACUERDO CON EL INFORME DE REQUISITOS.</t>
  </si>
  <si>
    <t>220501093  - Evaluar requisitos de la solución de software de acuerdo con metodologías de análisis y estándares</t>
  </si>
  <si>
    <t>592374  - 04  VERIFICAR LOS MODELOS REALIZADOS EN LA FASE DE ANÁLISIS DE ACUERDO CON LO ESTABLECIDO EN EL INFORME DE REQUISITOS.</t>
  </si>
  <si>
    <t>592375  - 01 PLANEAR ACTIVIDADES DE ANÁLISIS DE ACUERDO CON LA METODOLOGÍA SELECCIONADA.</t>
  </si>
  <si>
    <t>593115  - 02  INTERCAMBIAR OPINIONES SOBRE SITUACIONES COTIDIANAS Y LABORALES ACTUALES, PASADAS Y FUTURAS EN CONTEXTOS SOCIALES ORALES Y ESCRITOS.</t>
  </si>
  <si>
    <t>593224  - 03  RELACIONAR LOS PROCESOS COMUNICATIVOS TENIENDO EN CUENTA CRITERIOS DE LÓGICA Y RACIONALIDAD.</t>
  </si>
  <si>
    <t>240201524  - DESARROLLAR PROCESOS DE COMUNICACIÓN EFICACES Y EFECTIVOS, TENIENDO EN CUENTA SITUACIONES  DE ORDEN SOCIAL, PERSONAL Y PRODUCTIVO.</t>
  </si>
  <si>
    <t>593225  - 01  ANALIZAR LOS COMPONENTES DE LA COMUNICACIÓN SEGÚN SUS CARACTERÍSTICAS, INTENCIONALIDAD Y</t>
  </si>
  <si>
    <t>593227  - 02  ARGUMENTAR EN FORMA ORAL Y ESCRITA ATENDIENDO LAS EXIGENCIAS Y PARTICULARIDADES DE LAS DIVERSAS SITUACIONES COMUNICATIVAS MEDIANTE LOS DISTINTOS SISTEMAS DE REPRESENTACIÓN.</t>
  </si>
  <si>
    <t>ESTRUCTURAR PROCESOS LOGICOS PARA LA CONSTRUCCIÓN DE ALGORITMOS</t>
  </si>
  <si>
    <t>592376  - 03  DESARROLLAR PROCESOS LÓGICOS A TRAVÉS DE LA IMPLEMENTACIÓN DE ALGORITMOS.</t>
  </si>
  <si>
    <t>593159  - 02  SOLUCIONAR PROBLEMAS ASOCIADOS CON EL SECTOR PRODUCTIVO CON BASE EN LOS PRINCIPIOS Y LEYES DE LA FÍSICA.</t>
  </si>
  <si>
    <t>220201501  - APLICACIÓN DE CONOCIMIENTOS DE LAS CIENCIAS NATURALES DE ACUERDO CON SITUACIONES DEL CONTEXTO PRODUCTIVO Y SOCIAL.</t>
  </si>
  <si>
    <t>593160  - 04  PROPONER ACCIONES DE MEJORA EN LOS PROCESOS PRODUCTIVOS DE ACUERDO CON LOS PRINCIPIOS Y LEYES DE LA FÍSICA.</t>
  </si>
  <si>
    <t>593161  - 03  VERIFICAR LAS TRANSFORMACIONES FÍSICAS DE LA MATERIA UTILIZANDO HERRAMIENTAS TECNOLÓGICAS.</t>
  </si>
  <si>
    <t>593162  - 01  IDENTIFICAR LOS PRINCIPIOS Y LEYES DE LA FÍSICA EN LA SOLUCIÓN DE PROBLEMAS DE ACUERDO AL CONTEXTO PRODUCTIVO.</t>
  </si>
  <si>
    <t>593255  - 03  RESOLVER PROBLEMAS MATEMÁTICOS A PARTIR DE SITUACIONES GENERADAS EN EL CONTEXTO SOCIAL Y PRODUCTIVO.</t>
  </si>
  <si>
    <t>240201528  - Razonar cuantitativamente frente a situaciones susceptibles de ser abordadas de manera matemática en contextos laborales, sociales y personales.</t>
  </si>
  <si>
    <t>593256  - 01  IDENTIFICAR MODELOS MATEMÁTICOS DE ACUERDO CON LOS REQUERIMIENTOS DEL PROBLEMA PLANTEADO EN CONTEXTOS SOCIALES Y PRODUCTIVO.</t>
  </si>
  <si>
    <t>593257  - 04  PROPONER ACCIONES DE MEJORA FRENTE A LOS RESULTADOS DE LOS PROCEDIMIENTOS MATEMÁTICOS DE ACUERDO CON EL PROBLEMA PLANTEADO.</t>
  </si>
  <si>
    <t>593258  - 02  PLANTEAR PROBLEMAS MATEMÁTICOS A PARTIR DE SITUACIONES GENERADAS EN EL CONTEXTO SOCIAL Y PRODUCTIVO.</t>
  </si>
  <si>
    <t>EJECUCIÓN</t>
  </si>
  <si>
    <t>CODIFICAR LOS MÓDULOS DEL SOFTWARE</t>
  </si>
  <si>
    <t>593105  - 05  REALIZAR PRUEBAS AL SOFTWARE PARA VERIFICAR SU FUNCIONALIDAD.</t>
  </si>
  <si>
    <t>220501096  - DESARROLLAR LA SOLUCIÓN DE SOFTWARE DE ACUERDO CON EL DISEÑO Y METODOLOGÍAS DE DESARROLLO</t>
  </si>
  <si>
    <t>593106  - 01  PLANEAR ACTIVIDADES DE CONSTRUCCIÓN DEL SOFTWARE DE ACUERDO CON EL DISEÑO ESTABLECIDO.</t>
  </si>
  <si>
    <t>593108  - 04  CODIFICAR EL SOFTWARE DE ACUERDO CON EL DISEÑO ESTABLECIDO.</t>
  </si>
  <si>
    <t>593114  - 04  IMPLEMENTAR ACCIONES DE MEJORA RELACIONADAS CON EL USO DE EXPRESIONES, ESTRUCTURAS Y DESEMPEÑO SEGÚN LOS RESULTADOS DE APRENDIZAJE FORMULADOS PARA EL PROGRAMA.</t>
  </si>
  <si>
    <t>593146  - 01  INCORPORAR ACTIVIDADES DE ASEGURAMIENTO DE LA CALIDAD DEL SOFTWARE DE ACUERDO CON ESTÁNDARES DE LA INDUSTRIA.</t>
  </si>
  <si>
    <t>220501098  - Controlar la calidad del servicio de software de acuerdo con los estándares técnicos</t>
  </si>
  <si>
    <t>593243  - 01- Reconocer el trabajo como factor de movilidad social y transformación vital con referencia a la fenomenología y a los derechos fundamentales en el trabajo.</t>
  </si>
  <si>
    <t>210201501  - Ejercer derechos fundamentales del trabajo en el marco de la constitución política y los convenios internacionales.</t>
  </si>
  <si>
    <t>593244  - 03- Practicar los derechos fundamentales en el trabajo de acuerdo con la Constitución Política y los Convenios Internacionales.</t>
  </si>
  <si>
    <t>593245  - 02- Valorar la importancia de la ciudadanía laboral con base en el estudio de los derechos humanos y fundamentales en el trabajo.</t>
  </si>
  <si>
    <t>593246  - 04- Participar en acciones solidarias teniendo en cuenta el ejercicio de los derechos humanos, de los pueblos y de la naturaleza.</t>
  </si>
  <si>
    <t>593259  - 02  CARACTERIZAR LA IDEA DE NEGOCIO TENIENDO EN CUENTA LAS OPORTUNIDADES Y NECESIDADES DEL SECTOR PRODUCTIVO Y SOCIAL.</t>
  </si>
  <si>
    <t>240201529  - Gestionar procesos propios de la cultura emprendedora y empresarial de acuerdo con el perfil personal y los requerimientos de los contextos productivo y social.</t>
  </si>
  <si>
    <t>593340  - 03  ESTRUCTURAR EL PLAN DE NEGOCIO DE ACUERDO CON LAS CARACTERÍSTICAS EMPRESARIALES Y</t>
  </si>
  <si>
    <t>240201529  - Gestionar procesos propios de la cultura
emprendedora y empresarial de acuerdo con el perfil personal y los requerimientos de los contextos productivo y social.</t>
  </si>
  <si>
    <t>593342  - 01  INTEGRAR ELEMENTOS DE LA CULTURA EMPRENDEDORA TENIENDO EN CUENTA EL PERFIL PERSONAL Y EL CONTEXTO DE DESARROLLO SOCIAL.</t>
  </si>
  <si>
    <t>DESARROLLAR LA ESTRUCTURA DE DATOS Y LA INTERFAZ DE USUARIO DEL SOFTWARE</t>
  </si>
  <si>
    <t>593104  - 03  CREAR COMPONENTES FRONT-END DEL SOFTWARE DE ACUERDO CON EL DISEÑO.</t>
  </si>
  <si>
    <t>593107  - 02  CONSTRUIR LA BASE DE DATOS PARA EL SOFTWARE A PARTIR DEL MODELO DE DATOS.</t>
  </si>
  <si>
    <t>593113  - 06  EXPLICAR LAS FUNCIONES DE SU OCUPACIÓN LABORAL USANDO EXPRESIONES DE ACUERDO AL NIVEL REQUERIDO POR EL PROGRAMA DE FORMACIÓN.</t>
  </si>
  <si>
    <t>593155  - 04  PROPONER ACCIONES DE MEJORA PARA EL MANEJO AMBIENTAL Y EL CONTROL DE LA SST, DE ACUERDO CON ESTRATEGIAS DE TRABAJO, COLABORATIVO, COOPERATIVO Y COORDINADO EN EL CONTEXTO PRODUCTIVO Y SOCIAL.</t>
  </si>
  <si>
    <t>220601501  - APLICAR PRÁCTICAS  DE PROTECCIÓN AMBIENTAL, SEGURIDAD Y SALUD EN EL TRABAJO DE ACUERDO CON LAS POLÍTICAS ORGANIZACIONALES  Y LA NORMATIVIDAD VIGENTE.</t>
  </si>
  <si>
    <t>593156  - 01  ANALIZAR LAS ESTRATEGIAS PARA LA PREVENCIÓN Y CONTROL DE LOS IMPACTOS AMBIENTALES Y DE LOS ACCIDENTES Y ENFERMEDADES LABORALES (ATEL) DE ACUERDO CON LAS POLÍTICAS ORGANIZACIONALES Y EL ENTORNO SOCIAL.</t>
  </si>
  <si>
    <t>593157  - 03  REALIZAR SEGUIMIENTO Y ACOMPAÑAMIENTO AL DESARROLLO DE LOS PLANES Y PROGRAMAS AMBIENTALES Y SST, SEGÚN EL  ÁREA DE DESEMPEÑO.</t>
  </si>
  <si>
    <t>593158  - 02  IMPLEMENTAR ESTRATEGIAS PARA EL CONTROL DE LOS IMPACTOS AMBIENTALES Y DE LOS ACCIDENTES Y ENFERMEDADES   DE ACUERDO  CON LOS PLANES Y PROGRAMAS ESTABLECIDOS POR LA ORGANIZACIÓN.</t>
  </si>
  <si>
    <t>DESARROLLAR LAS TAREAS DE CONFIGURACIÓN Y PUESTA EN MARCHA DEL SOFTWARE</t>
  </si>
  <si>
    <t>593109  - 03  DOCUMENTAR EL PROCESO DE IMPLANTACIÓN DE SOFTWARE SIGUIENDO ESTÁNDARES DE CALIDAD.</t>
  </si>
  <si>
    <t>220501097  - Implementar la solución de software de acuerdo con los requisitos de operación y modelos de referencia</t>
  </si>
  <si>
    <t>593110  - 02  DESPLEGAR EL SOFTWARE DE ACUERDO CON LA ARQUITECTURA Y LAS POLÍTICAS ESTABLECIDAS.</t>
  </si>
  <si>
    <t>593111  - 01  PLANEAR ACTIVIDADES DE IMPLANTACIÓN DEL SOFTWARE DE ACUERDO CON LAS CONDICIONES DEL SISTEMA.</t>
  </si>
  <si>
    <t>593112  - 04  IMPLANTAR EL SOFTWARE DE ACUERDO CON LOS NIVELES DE SERVICIO ESTABLECIDOS CON EL CLIENTE.</t>
  </si>
  <si>
    <t>EVALUACIÓN</t>
  </si>
  <si>
    <t>DEMOSTRAR LAS COMPETENCIAS ADQUIRIDAS EN EL PROCESO DE FORMACIÓN</t>
  </si>
  <si>
    <t>590803  - APLICAR EN LA RESOLUCIÓN DE PROBLEMAS REALES DEL SECTOR PRODUCTIVO, LOS CONOCIMIENTOS, HABILIDADES Y DESTREZAS PERTINENTES A LAS COMPETENCIAS DEL PROGRAMA DE FORMACIÓN ASUMIENDO ESTRATEGIAS Y METODOLOGÍAS DE AUTOGESTIÓN</t>
  </si>
  <si>
    <t>999999999  - RESULTADOS DE APRENDIZAJE ETAPA PRACTICA</t>
  </si>
  <si>
    <t>REALIZAR ACTIVIDADES DE VERIFICACIÓN DE CALIDAD DEL SOFTWARE</t>
  </si>
  <si>
    <t>593144  - 02  VERIFICAR LA CALIDAD DEL SOFTWARE DE ACUERDO CON LAS PRÁCTICAS ASOCIADAS EN LOS PROCESOS DE</t>
  </si>
  <si>
    <t>593145  - 03  REALIZAR ACTIVIDADES DE MEJORA DE LA CALIDAD DEL SOFTWARE A PARTIR DE LOS RESULTADOS DE LA VERIFICACIÓN.</t>
  </si>
  <si>
    <t>PLANEACIÓN</t>
  </si>
  <si>
    <t>CONSTRUIR EL PROTOTIPO DEL SOFTWARE DE ACUERDO CON EL ANÁLISIS DE LAS CARACTERÍSTICAS FUNCIONALES Y DE CALIDAD.</t>
  </si>
  <si>
    <t>593100  - 03  DETERMINAR LAS CARACTERÍSTICAS TÉCNICAS DE LA INTERFAZ GRÁFICA DEL SOFTWARE ADOPTANDO ESTÁNDARES.</t>
  </si>
  <si>
    <t>220501095  - Diseñar la solución de software de acuerdo con procedimientos y requisitos técnicos</t>
  </si>
  <si>
    <t>593116  - 05  PRESENTAR UN PROCESO PARA LA REALIZACIÓN DE UNA ACTIVIDAD EN SU QUEHACER LABORAL DE ACUERDO CON LOS PROCEDIMIENTOS ESTABLECIDOS DESDE SU PROGRAMA DE FORMACIÓN.</t>
  </si>
  <si>
    <t>593119  - 02  PRACTICAR HÁBITOS SALUDABLES MEDIANTE LA APLICACIÓN DE  FUNDAMENTOS DE NUTRICIÓN E HIGIENE.</t>
  </si>
  <si>
    <t>230101507  - GENERAR HÁBITOS SALUDABLES DE VIDA MEDIANTE LA APLICACIÓN DE PROGRAMAS DE ACTIVIDAD FÍSICA EN LOS CONTEXTOS PRODUCTIVOS Y SOCIALES.</t>
  </si>
  <si>
    <t>593120  - 01  DESARROLLAR HABILIDADES PSICOMOTRICES EN EL CONTEXTO PRODUCTIVO Y SOCIAL.</t>
  </si>
  <si>
    <t>593122  - 04  IMPLEMENTAR UN PLAN DE ERGONOMÍA Y PAUSAS ACTIVAS SEGÚN LAS CARACTERÍSTICAS DE LA FUNCIÓN</t>
  </si>
  <si>
    <t>230101507  - GENERAR HÁBITOS SALUDABLES DE
VIDA MEDIANTE LA APLICACIÓN DE PROGRAMAS DE ACTIVIDAD FÍSICA EN LOS CONTEXTOS PRODUCTIVOS Y SOCIALES.</t>
  </si>
  <si>
    <t>DETERMINAR LA ESTRUCTURA LÓGICA Y TECNOLÓGICA DEL SOFTWARE</t>
  </si>
  <si>
    <t>593101  - 02  ESTRUCTURAR EL MODELO DE DATOS DEL SOFTWARE DE ACUERDO CON LAS ESPECIFICACIONES DEL ANÁLISIS.</t>
  </si>
  <si>
    <t>593102  - 04  VERIFICAR LOS ENTREGABLES DE LA FASE DE DISEÑO DEL SOFTWARE DE ACUERDO CON LO ESTABLECIDO EN EL INFORME DE ANÁLISIS.</t>
  </si>
  <si>
    <t>593103  - 01  ELABORAR LOS ARTEFACTOS DE DISEÑO DEL SOFTWARE SIGUIENDO LAS PRÁCTICAS DE LA METODOLOGÍA SELECCIONADA.</t>
  </si>
  <si>
    <t>593118  - 03  DISCUTIR SOBRE POSIBLES SOLUCIONES A PROBLEMAS DENTRO DE UN RANGO VARIADO DE CONTEXTOS SOCIALES Y LABORALES.</t>
  </si>
  <si>
    <t>593235  - 04  PROPONER SOLUCIONES A LAS NECESIDADES DEL CONTEXTO SEGÚN RESULTADOS DE LA INVESTIGACIÓN.</t>
  </si>
  <si>
    <t>240201064  - Orientar investigación formativa según referentes técnicos</t>
  </si>
  <si>
    <t>593236  - 01  ANALIZAR EL CONTEXTO PRODUCTIVO SEGÚN SUS CARACTERÍSTICAS Y NECESIDADES.</t>
  </si>
  <si>
    <t>593237  - 03  ARGUMENTAR ASPECTOS TEÓRICOS DEL PROYECTO SEGÚN REFERENTES NACIONALES E INTERNACIONALES.</t>
  </si>
  <si>
    <t>593238  - 02  ESTRUCTURAR EL PROYECTO DE ACUERDO A CRITERIOS DE LA INVESTIGACIÓN.</t>
  </si>
  <si>
    <t>ESTRUCTURAR  LA PROPUESTA TÉCNICA DEL PROYECTO DE</t>
  </si>
  <si>
    <t>593060  - 01  DEFINIR ESPECIFICACIONES TÉCNICAS DEL SOFTWARE DE ACUERDO CON LAS CARACTERÍSTICAS DEL SOFTWARE A</t>
  </si>
  <si>
    <t>220501094  - Estructurar propuesta técnica de servicio de tecnología de la información según requisitos técnicos y normativa</t>
  </si>
  <si>
    <t>593061  - 03  VALIDAR LAS CONDICIONES DE LA PROPUESTA TÉCNICA DEL SOFTWARE DE ACUERDO CON LOS INTERESES DE LAS PARTES.</t>
  </si>
  <si>
    <t>593062  - 02  ELABORAR PROPUESTA TÉCNICA DEL SOFTWARE DE ACUERDO CON LAS ESPECIFICACIONES TÉCNICAS DEFINIDAS.</t>
  </si>
  <si>
    <t>ESTRUCTURAR  LA PROPUESTA TÉCNICA DEL PROYECTO DE SOFTWARE</t>
  </si>
  <si>
    <t>593147  - 02  ESTABLECER RELACIONES DE CRECIMIENTO PERSONAL Y COMUNITARIO A PARTIR DEL BIEN COMÚN COMO APORTE PARA EL DESARROLLO SOCIAL.</t>
  </si>
  <si>
    <t>240201526  - Enrique Low Murtra-Interactuar en el contexto productivo y social de acuerdo con principios éticos para la construcción de una cultura de paz.</t>
  </si>
  <si>
    <t>593148  - 03  PROMOVER EL USO RACIONAL DE LOS RECURSOS NATURALES A PARTIR DE CRITERIOS DE SOSTENIBILIDAD Y SUSTENTABILIDAD ÉTICA Y NORMATIVA</t>
  </si>
  <si>
    <t>593149  - 01  PROMOVER MI DIGNIDAD Y LA DEL OTRO A PARTIR DE LOS PRINCIPIOS Y VALORES ÉTICOS COMO APORTE EN LA INSTAURACIÓN DE UNA CULTURA DE PAZ.</t>
  </si>
  <si>
    <t>593150  - 04  CONTRIBUIR CON EL FORTALECIMIENTO DE LA CULTURA DE PAZ A PARTIR DE LA DIGNIDAD HUMANA Y LAS ESTRATEGIAS PARA LA TRANSFORMACIÓN DE CONFLICTOS.</t>
  </si>
  <si>
    <t>593121  - 03  EJECUTAR ACTIVIDADES DE ACONDICIONAMIENTO FÍSICO ORIENTADAS HACIA EL MEJORAMIENTO DE LA CONDICIÓN FÍSICA EN LOS CONTEXTOS PRODUCTIVO Y SOCIAL.</t>
  </si>
  <si>
    <t>593226  - 04  ESTABLECER PROCESOS DE ENRIQUECIMIENTO LEXICAL Y ACCIONES DE MEJORAMIENTO EN EL DESARROLLO DE PROCESOS COMUNICATIVOS SEGÚN REQUERIMIENTOS DEL CONTEXTO.</t>
  </si>
  <si>
    <t>593341  - 04  VALORAR LA PROPUESTA DE NEGOCIO CONFORME CON SU ESTRUCTURA Y NECESIDADES DEL SECTOR PRODUCTIVO Y SOCIAL.</t>
  </si>
  <si>
    <t>% por AP</t>
  </si>
  <si>
    <t>% Fase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</si>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</sst>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2" fontId="4" fillId="0" borderId="0" xfId="0" applyNumberFormat="1" applyFont="1" applyAlignment="1">
      <alignment wrapText="1"/>
    </xf>
    <xf numFmtId="43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2" fontId="0" fillId="0" borderId="0" xfId="0" applyNumberFormat="1" applyFont="1" applyAlignment="1">
      <alignment horizontal="left" wrapText="1"/>
    </xf>
    <xf numFmtId="43" fontId="0" fillId="0" borderId="0" xfId="1" applyNumberFormat="1" applyFont="1" applyAlignment="1">
      <alignment horizontal="left" wrapText="1"/>
    </xf>
    <xf numFmtId="43" fontId="0" fillId="0" borderId="0" xfId="1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D466-3BAB-4742-A31B-1A6FA7E7EC6B}">
  <dimension ref="A1:E76"/>
  <sheetViews>
    <sheetView tabSelected="1" zoomScale="115" zoomScaleNormal="115" workbookViewId="0">
      <selection activeCell="D9" sqref="D9"/>
    </sheetView>
  </sheetViews>
  <sheetFormatPr baseColWidth="10" defaultRowHeight="14.4" x14ac:dyDescent="0.3"/>
  <cols>
    <col min="2" max="2" width="60.6640625" customWidth="1"/>
    <col min="3" max="3" width="31.6640625" hidden="1" customWidth="1"/>
    <col min="4" max="4" width="106.44140625" customWidth="1"/>
    <col min="5" max="5" width="90.21875" customWidth="1"/>
  </cols>
  <sheetData>
    <row r="1" spans="1:5" ht="28.8" x14ac:dyDescent="0.3">
      <c r="A1" s="2" t="s">
        <v>0</v>
      </c>
      <c r="B1" s="2" t="s">
        <v>1</v>
      </c>
      <c r="C1" s="2"/>
      <c r="D1" s="2" t="s">
        <v>2</v>
      </c>
      <c r="E1" s="2" t="s">
        <v>3</v>
      </c>
    </row>
    <row r="2" spans="1:5" ht="43.2" x14ac:dyDescent="0.3">
      <c r="A2" s="1" t="s">
        <v>4</v>
      </c>
      <c r="B2" s="1" t="s">
        <v>5</v>
      </c>
      <c r="C2" s="1"/>
      <c r="D2" s="1" t="s">
        <v>6</v>
      </c>
      <c r="E2" s="1" t="s">
        <v>7</v>
      </c>
    </row>
    <row r="3" spans="1:5" ht="43.2" x14ac:dyDescent="0.3">
      <c r="A3" s="1" t="s">
        <v>4</v>
      </c>
      <c r="B3" s="1" t="s">
        <v>8</v>
      </c>
      <c r="C3" s="1"/>
      <c r="D3" s="1" t="s">
        <v>9</v>
      </c>
      <c r="E3" s="1" t="s">
        <v>10</v>
      </c>
    </row>
    <row r="4" spans="1:5" ht="28.8" x14ac:dyDescent="0.3">
      <c r="A4" s="1" t="s">
        <v>4</v>
      </c>
      <c r="B4" s="1" t="s">
        <v>8</v>
      </c>
      <c r="C4" s="1"/>
      <c r="D4" s="1" t="s">
        <v>11</v>
      </c>
      <c r="E4" s="1" t="s">
        <v>12</v>
      </c>
    </row>
    <row r="5" spans="1:5" x14ac:dyDescent="0.3">
      <c r="A5" s="1" t="s">
        <v>4</v>
      </c>
      <c r="B5" s="1" t="s">
        <v>8</v>
      </c>
      <c r="C5" s="1"/>
      <c r="D5" s="1" t="s">
        <v>13</v>
      </c>
      <c r="E5" s="1" t="s">
        <v>14</v>
      </c>
    </row>
    <row r="6" spans="1:5" ht="28.8" x14ac:dyDescent="0.3">
      <c r="A6" s="1" t="s">
        <v>4</v>
      </c>
      <c r="B6" s="1" t="s">
        <v>8</v>
      </c>
      <c r="C6" s="1"/>
      <c r="D6" s="1" t="s">
        <v>15</v>
      </c>
      <c r="E6" s="1" t="s">
        <v>16</v>
      </c>
    </row>
    <row r="7" spans="1:5" ht="28.8" x14ac:dyDescent="0.3">
      <c r="A7" s="1" t="s">
        <v>4</v>
      </c>
      <c r="B7" s="1" t="s">
        <v>8</v>
      </c>
      <c r="C7" s="1"/>
      <c r="D7" s="1" t="s">
        <v>17</v>
      </c>
      <c r="E7" s="1" t="s">
        <v>12</v>
      </c>
    </row>
    <row r="8" spans="1:5" ht="28.8" x14ac:dyDescent="0.3">
      <c r="A8" s="1" t="s">
        <v>4</v>
      </c>
      <c r="B8" s="1" t="s">
        <v>8</v>
      </c>
      <c r="C8" s="1"/>
      <c r="D8" s="1" t="s">
        <v>18</v>
      </c>
      <c r="E8" s="1" t="s">
        <v>19</v>
      </c>
    </row>
    <row r="9" spans="1:5" ht="28.8" x14ac:dyDescent="0.3">
      <c r="A9" s="1" t="s">
        <v>4</v>
      </c>
      <c r="B9" s="1" t="s">
        <v>8</v>
      </c>
      <c r="C9" s="1"/>
      <c r="D9" s="1" t="s">
        <v>20</v>
      </c>
      <c r="E9" s="1" t="s">
        <v>19</v>
      </c>
    </row>
    <row r="10" spans="1:5" ht="28.8" x14ac:dyDescent="0.3">
      <c r="A10" s="1" t="s">
        <v>4</v>
      </c>
      <c r="B10" s="1" t="s">
        <v>8</v>
      </c>
      <c r="C10" s="1"/>
      <c r="D10" s="1" t="s">
        <v>21</v>
      </c>
      <c r="E10" s="1" t="s">
        <v>19</v>
      </c>
    </row>
    <row r="11" spans="1:5" ht="28.8" x14ac:dyDescent="0.3">
      <c r="A11" s="1" t="s">
        <v>4</v>
      </c>
      <c r="B11" s="1" t="s">
        <v>8</v>
      </c>
      <c r="C11" s="1"/>
      <c r="D11" s="1" t="s">
        <v>22</v>
      </c>
      <c r="E11" s="1" t="s">
        <v>19</v>
      </c>
    </row>
    <row r="12" spans="1:5" ht="28.8" x14ac:dyDescent="0.3">
      <c r="A12" s="1" t="s">
        <v>4</v>
      </c>
      <c r="B12" s="1" t="s">
        <v>23</v>
      </c>
      <c r="C12" s="1"/>
      <c r="D12" s="1" t="s">
        <v>24</v>
      </c>
      <c r="E12" s="1" t="s">
        <v>25</v>
      </c>
    </row>
    <row r="13" spans="1:5" ht="28.8" x14ac:dyDescent="0.3">
      <c r="A13" s="1" t="s">
        <v>4</v>
      </c>
      <c r="B13" s="1" t="s">
        <v>23</v>
      </c>
      <c r="C13" s="1"/>
      <c r="D13" s="1" t="s">
        <v>26</v>
      </c>
      <c r="E13" s="1" t="s">
        <v>25</v>
      </c>
    </row>
    <row r="14" spans="1:5" ht="28.8" x14ac:dyDescent="0.3">
      <c r="A14" s="1" t="s">
        <v>4</v>
      </c>
      <c r="B14" s="1" t="s">
        <v>23</v>
      </c>
      <c r="C14" s="1"/>
      <c r="D14" s="1" t="s">
        <v>27</v>
      </c>
      <c r="E14" s="1" t="s">
        <v>25</v>
      </c>
    </row>
    <row r="15" spans="1:5" ht="43.2" x14ac:dyDescent="0.3">
      <c r="A15" s="1" t="s">
        <v>4</v>
      </c>
      <c r="B15" s="1" t="s">
        <v>23</v>
      </c>
      <c r="C15" s="1"/>
      <c r="D15" s="1" t="s">
        <v>28</v>
      </c>
      <c r="E15" s="1" t="s">
        <v>10</v>
      </c>
    </row>
    <row r="16" spans="1:5" ht="28.8" x14ac:dyDescent="0.3">
      <c r="A16" s="1" t="s">
        <v>4</v>
      </c>
      <c r="B16" s="1" t="s">
        <v>23</v>
      </c>
      <c r="C16" s="1"/>
      <c r="D16" s="1" t="s">
        <v>29</v>
      </c>
      <c r="E16" s="1" t="s">
        <v>30</v>
      </c>
    </row>
    <row r="17" spans="1:5" ht="28.8" x14ac:dyDescent="0.3">
      <c r="A17" s="1" t="s">
        <v>4</v>
      </c>
      <c r="B17" s="1" t="s">
        <v>23</v>
      </c>
      <c r="C17" s="1"/>
      <c r="D17" s="1" t="s">
        <v>31</v>
      </c>
      <c r="E17" s="1" t="s">
        <v>30</v>
      </c>
    </row>
    <row r="18" spans="1:5" ht="28.8" x14ac:dyDescent="0.3">
      <c r="A18" s="1" t="s">
        <v>4</v>
      </c>
      <c r="B18" s="1" t="s">
        <v>23</v>
      </c>
      <c r="C18" s="1"/>
      <c r="D18" s="1" t="s">
        <v>118</v>
      </c>
      <c r="E18" s="1" t="s">
        <v>30</v>
      </c>
    </row>
    <row r="19" spans="1:5" ht="28.8" x14ac:dyDescent="0.3">
      <c r="A19" s="1" t="s">
        <v>4</v>
      </c>
      <c r="B19" s="1" t="s">
        <v>23</v>
      </c>
      <c r="C19" s="1"/>
      <c r="D19" s="1" t="s">
        <v>32</v>
      </c>
      <c r="E19" s="1" t="s">
        <v>30</v>
      </c>
    </row>
    <row r="20" spans="1:5" ht="28.8" x14ac:dyDescent="0.3">
      <c r="A20" s="1" t="s">
        <v>4</v>
      </c>
      <c r="B20" s="1" t="s">
        <v>33</v>
      </c>
      <c r="C20" s="1"/>
      <c r="D20" s="1" t="s">
        <v>34</v>
      </c>
      <c r="E20" s="1" t="s">
        <v>25</v>
      </c>
    </row>
    <row r="21" spans="1:5" ht="28.8" x14ac:dyDescent="0.3">
      <c r="A21" s="1" t="s">
        <v>4</v>
      </c>
      <c r="B21" s="1" t="s">
        <v>33</v>
      </c>
      <c r="C21" s="1"/>
      <c r="D21" s="1" t="s">
        <v>35</v>
      </c>
      <c r="E21" s="1" t="s">
        <v>36</v>
      </c>
    </row>
    <row r="22" spans="1:5" ht="28.8" x14ac:dyDescent="0.3">
      <c r="A22" s="1" t="s">
        <v>4</v>
      </c>
      <c r="B22" s="1" t="s">
        <v>33</v>
      </c>
      <c r="C22" s="1"/>
      <c r="D22" s="1" t="s">
        <v>37</v>
      </c>
      <c r="E22" s="1" t="s">
        <v>36</v>
      </c>
    </row>
    <row r="23" spans="1:5" ht="28.8" x14ac:dyDescent="0.3">
      <c r="A23" s="1" t="s">
        <v>4</v>
      </c>
      <c r="B23" s="1" t="s">
        <v>33</v>
      </c>
      <c r="C23" s="1"/>
      <c r="D23" s="1" t="s">
        <v>38</v>
      </c>
      <c r="E23" s="1" t="s">
        <v>36</v>
      </c>
    </row>
    <row r="24" spans="1:5" ht="28.8" x14ac:dyDescent="0.3">
      <c r="A24" s="1" t="s">
        <v>4</v>
      </c>
      <c r="B24" s="1" t="s">
        <v>33</v>
      </c>
      <c r="C24" s="1"/>
      <c r="D24" s="1" t="s">
        <v>39</v>
      </c>
      <c r="E24" s="1" t="s">
        <v>36</v>
      </c>
    </row>
    <row r="25" spans="1:5" ht="28.8" x14ac:dyDescent="0.3">
      <c r="A25" s="1" t="s">
        <v>4</v>
      </c>
      <c r="B25" s="1" t="s">
        <v>33</v>
      </c>
      <c r="C25" s="1"/>
      <c r="D25" s="1" t="s">
        <v>40</v>
      </c>
      <c r="E25" s="1" t="s">
        <v>41</v>
      </c>
    </row>
    <row r="26" spans="1:5" ht="28.8" x14ac:dyDescent="0.3">
      <c r="A26" s="1" t="s">
        <v>4</v>
      </c>
      <c r="B26" s="1" t="s">
        <v>33</v>
      </c>
      <c r="C26" s="1"/>
      <c r="D26" s="1" t="s">
        <v>42</v>
      </c>
      <c r="E26" s="1" t="s">
        <v>41</v>
      </c>
    </row>
    <row r="27" spans="1:5" ht="28.8" x14ac:dyDescent="0.3">
      <c r="A27" s="1" t="s">
        <v>4</v>
      </c>
      <c r="B27" s="1" t="s">
        <v>33</v>
      </c>
      <c r="C27" s="1"/>
      <c r="D27" s="1" t="s">
        <v>43</v>
      </c>
      <c r="E27" s="1" t="s">
        <v>41</v>
      </c>
    </row>
    <row r="28" spans="1:5" ht="28.8" x14ac:dyDescent="0.3">
      <c r="A28" s="1" t="s">
        <v>4</v>
      </c>
      <c r="B28" s="1" t="s">
        <v>33</v>
      </c>
      <c r="C28" s="1"/>
      <c r="D28" s="1" t="s">
        <v>44</v>
      </c>
      <c r="E28" s="1" t="s">
        <v>41</v>
      </c>
    </row>
    <row r="29" spans="1:5" ht="28.8" x14ac:dyDescent="0.3">
      <c r="A29" s="1" t="s">
        <v>45</v>
      </c>
      <c r="B29" s="1" t="s">
        <v>46</v>
      </c>
      <c r="C29" s="1"/>
      <c r="D29" s="1" t="s">
        <v>47</v>
      </c>
      <c r="E29" s="1" t="s">
        <v>48</v>
      </c>
    </row>
    <row r="30" spans="1:5" ht="28.8" x14ac:dyDescent="0.3">
      <c r="A30" s="1" t="s">
        <v>45</v>
      </c>
      <c r="B30" s="1" t="s">
        <v>46</v>
      </c>
      <c r="C30" s="1"/>
      <c r="D30" s="1" t="s">
        <v>49</v>
      </c>
      <c r="E30" s="1" t="s">
        <v>48</v>
      </c>
    </row>
    <row r="31" spans="1:5" ht="28.8" x14ac:dyDescent="0.3">
      <c r="A31" s="1" t="s">
        <v>45</v>
      </c>
      <c r="B31" s="1" t="s">
        <v>46</v>
      </c>
      <c r="C31" s="1"/>
      <c r="D31" s="1" t="s">
        <v>50</v>
      </c>
      <c r="E31" s="1" t="s">
        <v>48</v>
      </c>
    </row>
    <row r="32" spans="1:5" ht="43.2" x14ac:dyDescent="0.3">
      <c r="A32" s="1" t="s">
        <v>45</v>
      </c>
      <c r="B32" s="1" t="s">
        <v>46</v>
      </c>
      <c r="C32" s="1"/>
      <c r="D32" s="1" t="s">
        <v>51</v>
      </c>
      <c r="E32" s="1" t="s">
        <v>10</v>
      </c>
    </row>
    <row r="33" spans="1:5" ht="28.8" x14ac:dyDescent="0.3">
      <c r="A33" s="1" t="s">
        <v>45</v>
      </c>
      <c r="B33" s="1" t="s">
        <v>46</v>
      </c>
      <c r="C33" s="1"/>
      <c r="D33" s="1" t="s">
        <v>52</v>
      </c>
      <c r="E33" s="1" t="s">
        <v>53</v>
      </c>
    </row>
    <row r="34" spans="1:5" ht="28.8" x14ac:dyDescent="0.3">
      <c r="A34" s="1" t="s">
        <v>45</v>
      </c>
      <c r="B34" s="1" t="s">
        <v>46</v>
      </c>
      <c r="C34" s="1"/>
      <c r="D34" s="1" t="s">
        <v>54</v>
      </c>
      <c r="E34" s="1" t="s">
        <v>55</v>
      </c>
    </row>
    <row r="35" spans="1:5" ht="28.8" x14ac:dyDescent="0.3">
      <c r="A35" s="1" t="s">
        <v>45</v>
      </c>
      <c r="B35" s="1" t="s">
        <v>46</v>
      </c>
      <c r="C35" s="1"/>
      <c r="D35" s="1" t="s">
        <v>56</v>
      </c>
      <c r="E35" s="1" t="s">
        <v>55</v>
      </c>
    </row>
    <row r="36" spans="1:5" ht="28.8" x14ac:dyDescent="0.3">
      <c r="A36" s="1" t="s">
        <v>45</v>
      </c>
      <c r="B36" s="1" t="s">
        <v>46</v>
      </c>
      <c r="C36" s="1"/>
      <c r="D36" s="1" t="s">
        <v>57</v>
      </c>
      <c r="E36" s="1" t="s">
        <v>55</v>
      </c>
    </row>
    <row r="37" spans="1:5" ht="28.8" x14ac:dyDescent="0.3">
      <c r="A37" s="1" t="s">
        <v>45</v>
      </c>
      <c r="B37" s="1" t="s">
        <v>46</v>
      </c>
      <c r="C37" s="1"/>
      <c r="D37" s="1" t="s">
        <v>58</v>
      </c>
      <c r="E37" s="1" t="s">
        <v>55</v>
      </c>
    </row>
    <row r="38" spans="1:5" ht="28.8" x14ac:dyDescent="0.3">
      <c r="A38" s="1" t="s">
        <v>45</v>
      </c>
      <c r="B38" s="1" t="s">
        <v>46</v>
      </c>
      <c r="C38" s="1"/>
      <c r="D38" s="1" t="s">
        <v>59</v>
      </c>
      <c r="E38" s="1" t="s">
        <v>60</v>
      </c>
    </row>
    <row r="39" spans="1:5" ht="28.8" x14ac:dyDescent="0.3">
      <c r="A39" s="1" t="s">
        <v>45</v>
      </c>
      <c r="B39" s="1" t="s">
        <v>46</v>
      </c>
      <c r="C39" s="1"/>
      <c r="D39" s="1" t="s">
        <v>61</v>
      </c>
      <c r="E39" s="1" t="s">
        <v>60</v>
      </c>
    </row>
    <row r="40" spans="1:5" ht="43.2" x14ac:dyDescent="0.3">
      <c r="A40" s="1" t="s">
        <v>45</v>
      </c>
      <c r="B40" s="1" t="s">
        <v>46</v>
      </c>
      <c r="C40" s="1"/>
      <c r="D40" s="1" t="s">
        <v>119</v>
      </c>
      <c r="E40" s="1" t="s">
        <v>62</v>
      </c>
    </row>
    <row r="41" spans="1:5" ht="28.8" x14ac:dyDescent="0.3">
      <c r="A41" s="1" t="s">
        <v>45</v>
      </c>
      <c r="B41" s="1" t="s">
        <v>46</v>
      </c>
      <c r="C41" s="1"/>
      <c r="D41" s="1" t="s">
        <v>63</v>
      </c>
      <c r="E41" s="1" t="s">
        <v>60</v>
      </c>
    </row>
    <row r="42" spans="1:5" ht="28.8" x14ac:dyDescent="0.3">
      <c r="A42" s="1" t="s">
        <v>45</v>
      </c>
      <c r="B42" s="1" t="s">
        <v>64</v>
      </c>
      <c r="C42" s="1"/>
      <c r="D42" s="1" t="s">
        <v>65</v>
      </c>
      <c r="E42" s="1" t="s">
        <v>48</v>
      </c>
    </row>
    <row r="43" spans="1:5" ht="28.8" x14ac:dyDescent="0.3">
      <c r="A43" s="1" t="s">
        <v>45</v>
      </c>
      <c r="B43" s="1" t="s">
        <v>64</v>
      </c>
      <c r="C43" s="1"/>
      <c r="D43" s="1" t="s">
        <v>66</v>
      </c>
      <c r="E43" s="1" t="s">
        <v>48</v>
      </c>
    </row>
    <row r="44" spans="1:5" ht="43.2" x14ac:dyDescent="0.3">
      <c r="A44" s="1" t="s">
        <v>45</v>
      </c>
      <c r="B44" s="1" t="s">
        <v>64</v>
      </c>
      <c r="C44" s="1"/>
      <c r="D44" s="1" t="s">
        <v>67</v>
      </c>
      <c r="E44" s="1" t="s">
        <v>10</v>
      </c>
    </row>
    <row r="45" spans="1:5" ht="28.8" x14ac:dyDescent="0.3">
      <c r="A45" s="1" t="s">
        <v>45</v>
      </c>
      <c r="B45" s="1" t="s">
        <v>64</v>
      </c>
      <c r="C45" s="1"/>
      <c r="D45" s="1" t="s">
        <v>68</v>
      </c>
      <c r="E45" s="1" t="s">
        <v>69</v>
      </c>
    </row>
    <row r="46" spans="1:5" ht="43.2" x14ac:dyDescent="0.3">
      <c r="A46" s="1" t="s">
        <v>45</v>
      </c>
      <c r="B46" s="1" t="s">
        <v>64</v>
      </c>
      <c r="C46" s="1"/>
      <c r="D46" s="1" t="s">
        <v>70</v>
      </c>
      <c r="E46" s="1" t="s">
        <v>69</v>
      </c>
    </row>
    <row r="47" spans="1:5" ht="28.8" x14ac:dyDescent="0.3">
      <c r="A47" s="1" t="s">
        <v>45</v>
      </c>
      <c r="B47" s="1" t="s">
        <v>64</v>
      </c>
      <c r="C47" s="1"/>
      <c r="D47" s="1" t="s">
        <v>71</v>
      </c>
      <c r="E47" s="1" t="s">
        <v>69</v>
      </c>
    </row>
    <row r="48" spans="1:5" ht="28.8" x14ac:dyDescent="0.3">
      <c r="A48" s="1" t="s">
        <v>45</v>
      </c>
      <c r="B48" s="1" t="s">
        <v>64</v>
      </c>
      <c r="C48" s="1"/>
      <c r="D48" s="1" t="s">
        <v>72</v>
      </c>
      <c r="E48" s="1" t="s">
        <v>69</v>
      </c>
    </row>
    <row r="49" spans="1:5" ht="28.8" x14ac:dyDescent="0.3">
      <c r="A49" s="1" t="s">
        <v>45</v>
      </c>
      <c r="B49" s="1" t="s">
        <v>73</v>
      </c>
      <c r="C49" s="1"/>
      <c r="D49" s="1" t="s">
        <v>74</v>
      </c>
      <c r="E49" s="1" t="s">
        <v>75</v>
      </c>
    </row>
    <row r="50" spans="1:5" ht="28.8" x14ac:dyDescent="0.3">
      <c r="A50" s="1" t="s">
        <v>45</v>
      </c>
      <c r="B50" s="1" t="s">
        <v>73</v>
      </c>
      <c r="C50" s="1"/>
      <c r="D50" s="1" t="s">
        <v>76</v>
      </c>
      <c r="E50" s="1" t="s">
        <v>75</v>
      </c>
    </row>
    <row r="51" spans="1:5" ht="28.8" x14ac:dyDescent="0.3">
      <c r="A51" s="1" t="s">
        <v>45</v>
      </c>
      <c r="B51" s="1" t="s">
        <v>73</v>
      </c>
      <c r="C51" s="1"/>
      <c r="D51" s="1" t="s">
        <v>77</v>
      </c>
      <c r="E51" s="1" t="s">
        <v>75</v>
      </c>
    </row>
    <row r="52" spans="1:5" ht="28.8" x14ac:dyDescent="0.3">
      <c r="A52" s="1" t="s">
        <v>45</v>
      </c>
      <c r="B52" s="1" t="s">
        <v>73</v>
      </c>
      <c r="C52" s="1"/>
      <c r="D52" s="1" t="s">
        <v>78</v>
      </c>
      <c r="E52" s="1" t="s">
        <v>75</v>
      </c>
    </row>
    <row r="53" spans="1:5" ht="43.2" x14ac:dyDescent="0.3">
      <c r="A53" s="1" t="s">
        <v>79</v>
      </c>
      <c r="B53" s="1" t="s">
        <v>80</v>
      </c>
      <c r="C53" s="1"/>
      <c r="D53" s="1" t="s">
        <v>81</v>
      </c>
      <c r="E53" s="1" t="s">
        <v>82</v>
      </c>
    </row>
    <row r="54" spans="1:5" ht="28.8" x14ac:dyDescent="0.3">
      <c r="A54" s="1" t="s">
        <v>79</v>
      </c>
      <c r="B54" s="1" t="s">
        <v>83</v>
      </c>
      <c r="C54" s="1"/>
      <c r="D54" s="1" t="s">
        <v>84</v>
      </c>
      <c r="E54" s="1" t="s">
        <v>53</v>
      </c>
    </row>
    <row r="55" spans="1:5" ht="28.8" x14ac:dyDescent="0.3">
      <c r="A55" s="1" t="s">
        <v>79</v>
      </c>
      <c r="B55" s="1" t="s">
        <v>83</v>
      </c>
      <c r="C55" s="1"/>
      <c r="D55" s="1" t="s">
        <v>85</v>
      </c>
      <c r="E55" s="1" t="s">
        <v>53</v>
      </c>
    </row>
    <row r="56" spans="1:5" ht="28.8" x14ac:dyDescent="0.3">
      <c r="A56" s="1" t="s">
        <v>86</v>
      </c>
      <c r="B56" s="1" t="s">
        <v>87</v>
      </c>
      <c r="C56" s="1"/>
      <c r="D56" s="1" t="s">
        <v>88</v>
      </c>
      <c r="E56" s="1" t="s">
        <v>89</v>
      </c>
    </row>
    <row r="57" spans="1:5" ht="43.2" x14ac:dyDescent="0.3">
      <c r="A57" s="1" t="s">
        <v>86</v>
      </c>
      <c r="B57" s="1" t="s">
        <v>87</v>
      </c>
      <c r="C57" s="1"/>
      <c r="D57" s="1" t="s">
        <v>90</v>
      </c>
      <c r="E57" s="1" t="s">
        <v>10</v>
      </c>
    </row>
    <row r="58" spans="1:5" ht="28.8" x14ac:dyDescent="0.3">
      <c r="A58" s="1" t="s">
        <v>86</v>
      </c>
      <c r="B58" s="1" t="s">
        <v>87</v>
      </c>
      <c r="C58" s="1"/>
      <c r="D58" s="1" t="s">
        <v>91</v>
      </c>
      <c r="E58" s="1" t="s">
        <v>92</v>
      </c>
    </row>
    <row r="59" spans="1:5" ht="28.8" x14ac:dyDescent="0.3">
      <c r="A59" s="1" t="s">
        <v>86</v>
      </c>
      <c r="B59" s="1" t="s">
        <v>87</v>
      </c>
      <c r="C59" s="1"/>
      <c r="D59" s="1" t="s">
        <v>93</v>
      </c>
      <c r="E59" s="1" t="s">
        <v>92</v>
      </c>
    </row>
    <row r="60" spans="1:5" ht="28.8" x14ac:dyDescent="0.3">
      <c r="A60" s="1" t="s">
        <v>86</v>
      </c>
      <c r="B60" s="1" t="s">
        <v>87</v>
      </c>
      <c r="C60" s="1"/>
      <c r="D60" s="1" t="s">
        <v>117</v>
      </c>
      <c r="E60" s="1" t="s">
        <v>92</v>
      </c>
    </row>
    <row r="61" spans="1:5" ht="43.2" x14ac:dyDescent="0.3">
      <c r="A61" s="1" t="s">
        <v>86</v>
      </c>
      <c r="B61" s="1" t="s">
        <v>87</v>
      </c>
      <c r="C61" s="1"/>
      <c r="D61" s="1" t="s">
        <v>94</v>
      </c>
      <c r="E61" s="1" t="s">
        <v>95</v>
      </c>
    </row>
    <row r="62" spans="1:5" ht="28.8" x14ac:dyDescent="0.3">
      <c r="A62" s="1" t="s">
        <v>86</v>
      </c>
      <c r="B62" s="1" t="s">
        <v>96</v>
      </c>
      <c r="C62" s="1"/>
      <c r="D62" s="1" t="s">
        <v>97</v>
      </c>
      <c r="E62" s="1" t="s">
        <v>89</v>
      </c>
    </row>
    <row r="63" spans="1:5" ht="28.8" x14ac:dyDescent="0.3">
      <c r="A63" s="1" t="s">
        <v>86</v>
      </c>
      <c r="B63" s="1" t="s">
        <v>96</v>
      </c>
      <c r="C63" s="1"/>
      <c r="D63" s="1" t="s">
        <v>98</v>
      </c>
      <c r="E63" s="1" t="s">
        <v>89</v>
      </c>
    </row>
    <row r="64" spans="1:5" ht="28.8" x14ac:dyDescent="0.3">
      <c r="A64" s="1" t="s">
        <v>86</v>
      </c>
      <c r="B64" s="1" t="s">
        <v>96</v>
      </c>
      <c r="C64" s="1"/>
      <c r="D64" s="1" t="s">
        <v>99</v>
      </c>
      <c r="E64" s="1" t="s">
        <v>89</v>
      </c>
    </row>
    <row r="65" spans="1:5" ht="43.2" x14ac:dyDescent="0.3">
      <c r="A65" s="1" t="s">
        <v>86</v>
      </c>
      <c r="B65" s="1" t="s">
        <v>96</v>
      </c>
      <c r="C65" s="1"/>
      <c r="D65" s="1" t="s">
        <v>100</v>
      </c>
      <c r="E65" s="1" t="s">
        <v>10</v>
      </c>
    </row>
    <row r="66" spans="1:5" ht="28.8" x14ac:dyDescent="0.3">
      <c r="A66" s="1" t="s">
        <v>86</v>
      </c>
      <c r="B66" s="1" t="s">
        <v>96</v>
      </c>
      <c r="C66" s="1"/>
      <c r="D66" s="1" t="s">
        <v>101</v>
      </c>
      <c r="E66" s="1" t="s">
        <v>102</v>
      </c>
    </row>
    <row r="67" spans="1:5" ht="28.8" x14ac:dyDescent="0.3">
      <c r="A67" s="1" t="s">
        <v>86</v>
      </c>
      <c r="B67" s="1" t="s">
        <v>96</v>
      </c>
      <c r="C67" s="1"/>
      <c r="D67" s="1" t="s">
        <v>103</v>
      </c>
      <c r="E67" s="1" t="s">
        <v>102</v>
      </c>
    </row>
    <row r="68" spans="1:5" ht="28.8" x14ac:dyDescent="0.3">
      <c r="A68" s="1" t="s">
        <v>86</v>
      </c>
      <c r="B68" s="1" t="s">
        <v>96</v>
      </c>
      <c r="C68" s="1"/>
      <c r="D68" s="1" t="s">
        <v>104</v>
      </c>
      <c r="E68" s="1" t="s">
        <v>102</v>
      </c>
    </row>
    <row r="69" spans="1:5" ht="28.8" x14ac:dyDescent="0.3">
      <c r="A69" s="1" t="s">
        <v>86</v>
      </c>
      <c r="B69" s="1" t="s">
        <v>96</v>
      </c>
      <c r="C69" s="1"/>
      <c r="D69" s="1" t="s">
        <v>105</v>
      </c>
      <c r="E69" s="1" t="s">
        <v>102</v>
      </c>
    </row>
    <row r="70" spans="1:5" ht="28.8" x14ac:dyDescent="0.3">
      <c r="A70" s="1" t="s">
        <v>86</v>
      </c>
      <c r="B70" s="1" t="s">
        <v>106</v>
      </c>
      <c r="C70" s="1"/>
      <c r="D70" s="1" t="s">
        <v>107</v>
      </c>
      <c r="E70" s="1" t="s">
        <v>108</v>
      </c>
    </row>
    <row r="71" spans="1:5" ht="28.8" x14ac:dyDescent="0.3">
      <c r="A71" s="1" t="s">
        <v>86</v>
      </c>
      <c r="B71" s="1" t="s">
        <v>106</v>
      </c>
      <c r="C71" s="1"/>
      <c r="D71" s="1" t="s">
        <v>109</v>
      </c>
      <c r="E71" s="1" t="s">
        <v>108</v>
      </c>
    </row>
    <row r="72" spans="1:5" ht="28.8" x14ac:dyDescent="0.3">
      <c r="A72" s="1" t="s">
        <v>86</v>
      </c>
      <c r="B72" s="1" t="s">
        <v>106</v>
      </c>
      <c r="C72" s="1"/>
      <c r="D72" s="1" t="s">
        <v>110</v>
      </c>
      <c r="E72" s="1" t="s">
        <v>108</v>
      </c>
    </row>
    <row r="73" spans="1:5" ht="28.8" x14ac:dyDescent="0.3">
      <c r="A73" s="1" t="s">
        <v>86</v>
      </c>
      <c r="B73" s="1" t="s">
        <v>111</v>
      </c>
      <c r="C73" s="1"/>
      <c r="D73" s="1" t="s">
        <v>112</v>
      </c>
      <c r="E73" s="1" t="s">
        <v>113</v>
      </c>
    </row>
    <row r="74" spans="1:5" ht="28.8" x14ac:dyDescent="0.3">
      <c r="A74" s="1" t="s">
        <v>86</v>
      </c>
      <c r="B74" s="1" t="s">
        <v>111</v>
      </c>
      <c r="C74" s="1"/>
      <c r="D74" s="1" t="s">
        <v>114</v>
      </c>
      <c r="E74" s="1" t="s">
        <v>113</v>
      </c>
    </row>
    <row r="75" spans="1:5" ht="28.8" x14ac:dyDescent="0.3">
      <c r="A75" s="1" t="s">
        <v>86</v>
      </c>
      <c r="B75" s="1" t="s">
        <v>111</v>
      </c>
      <c r="C75" s="1"/>
      <c r="D75" s="1" t="s">
        <v>115</v>
      </c>
      <c r="E75" s="1" t="s">
        <v>113</v>
      </c>
    </row>
    <row r="76" spans="1:5" ht="28.8" x14ac:dyDescent="0.3">
      <c r="A76" s="1" t="s">
        <v>86</v>
      </c>
      <c r="B76" s="1" t="s">
        <v>111</v>
      </c>
      <c r="C76" s="1"/>
      <c r="D76" s="1" t="s">
        <v>116</v>
      </c>
      <c r="E76" s="1" t="s">
        <v>113</v>
      </c>
    </row>
  </sheetData>
  <autoFilter ref="A1:E76" xr:uid="{9CA7D466-3BAB-4742-A31B-1A6FA7E7EC6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B964-1594-4D8C-AD8C-9223AFFBE0C2}">
  <dimension ref="A1:E15"/>
  <sheetViews>
    <sheetView zoomScale="130" zoomScaleNormal="130" workbookViewId="0">
      <selection activeCell="A9" sqref="A8:C9"/>
    </sheetView>
  </sheetViews>
  <sheetFormatPr baseColWidth="10" defaultRowHeight="14.4" x14ac:dyDescent="0.3"/>
  <cols>
    <col min="2" max="2" width="60.6640625" customWidth="1"/>
    <col min="3" max="3" width="13.44140625" customWidth="1"/>
    <col min="4" max="4" width="26.5546875" customWidth="1"/>
    <col min="5" max="5" width="49.88671875" customWidth="1"/>
  </cols>
  <sheetData>
    <row r="1" spans="1:5" ht="28.8" x14ac:dyDescent="0.3">
      <c r="A1" s="2" t="s">
        <v>0</v>
      </c>
      <c r="B1" s="2" t="s">
        <v>1</v>
      </c>
      <c r="C1" s="2" t="s">
        <v>122</v>
      </c>
      <c r="D1" s="2" t="s">
        <v>120</v>
      </c>
      <c r="E1" s="2" t="s">
        <v>121</v>
      </c>
    </row>
    <row r="2" spans="1:5" ht="28.8" x14ac:dyDescent="0.3">
      <c r="A2" s="1" t="s">
        <v>4</v>
      </c>
      <c r="B2" s="1" t="s">
        <v>5</v>
      </c>
      <c r="C2" s="9">
        <v>0.2</v>
      </c>
      <c r="D2" s="6">
        <f>0.2/26</f>
        <v>7.6923076923076927E-3</v>
      </c>
      <c r="E2" s="7">
        <f>SUM(D2:D5)</f>
        <v>0.20769230769230768</v>
      </c>
    </row>
    <row r="3" spans="1:5" x14ac:dyDescent="0.3">
      <c r="A3" s="1" t="s">
        <v>4</v>
      </c>
      <c r="B3" s="1" t="s">
        <v>8</v>
      </c>
      <c r="C3" s="9">
        <v>1.8</v>
      </c>
      <c r="D3" s="6">
        <f>1.8/26</f>
        <v>6.9230769230769235E-2</v>
      </c>
      <c r="E3" s="7"/>
    </row>
    <row r="4" spans="1:5" x14ac:dyDescent="0.3">
      <c r="A4" s="1" t="s">
        <v>4</v>
      </c>
      <c r="B4" s="1" t="s">
        <v>23</v>
      </c>
      <c r="C4" s="9">
        <v>1.7</v>
      </c>
      <c r="D4" s="6">
        <f>1.7/26</f>
        <v>6.5384615384615388E-2</v>
      </c>
      <c r="E4" s="7"/>
    </row>
    <row r="5" spans="1:5" ht="28.8" x14ac:dyDescent="0.3">
      <c r="A5" s="1" t="s">
        <v>4</v>
      </c>
      <c r="B5" s="1" t="s">
        <v>33</v>
      </c>
      <c r="C5" s="9">
        <v>1.7</v>
      </c>
      <c r="D5" s="6">
        <f>1.7/26</f>
        <v>6.5384615384615388E-2</v>
      </c>
      <c r="E5" s="7"/>
    </row>
    <row r="6" spans="1:5" ht="28.8" x14ac:dyDescent="0.3">
      <c r="A6" s="1" t="s">
        <v>86</v>
      </c>
      <c r="B6" s="1" t="s">
        <v>87</v>
      </c>
      <c r="C6" s="9">
        <v>1.5</v>
      </c>
      <c r="D6" s="6">
        <f>1.5/26</f>
        <v>5.7692307692307696E-2</v>
      </c>
      <c r="E6" s="7">
        <v>0.20769230769230768</v>
      </c>
    </row>
    <row r="7" spans="1:5" ht="28.8" x14ac:dyDescent="0.3">
      <c r="A7" s="1" t="s">
        <v>86</v>
      </c>
      <c r="B7" s="1" t="s">
        <v>96</v>
      </c>
      <c r="C7" s="9">
        <v>2.2999999999999998</v>
      </c>
      <c r="D7" s="6">
        <f>2.3/26</f>
        <v>8.8461538461538453E-2</v>
      </c>
      <c r="E7" s="7"/>
    </row>
    <row r="8" spans="1:5" ht="28.8" x14ac:dyDescent="0.3">
      <c r="A8" s="1" t="s">
        <v>86</v>
      </c>
      <c r="B8" s="1" t="s">
        <v>111</v>
      </c>
      <c r="C8" s="9">
        <v>1.3</v>
      </c>
      <c r="D8" s="6">
        <f>1.3/26</f>
        <v>0.05</v>
      </c>
      <c r="E8" s="7"/>
    </row>
    <row r="9" spans="1:5" x14ac:dyDescent="0.3">
      <c r="A9" s="1" t="s">
        <v>45</v>
      </c>
      <c r="B9" s="1" t="s">
        <v>46</v>
      </c>
      <c r="C9" s="5">
        <v>6</v>
      </c>
      <c r="D9" s="6">
        <f>6/26</f>
        <v>0.23076923076923078</v>
      </c>
      <c r="E9" s="4">
        <v>0.20769230769230768</v>
      </c>
    </row>
    <row r="10" spans="1:5" ht="28.8" x14ac:dyDescent="0.3">
      <c r="A10" s="1" t="s">
        <v>45</v>
      </c>
      <c r="B10" s="1" t="s">
        <v>64</v>
      </c>
      <c r="C10" s="5">
        <v>3</v>
      </c>
      <c r="D10" s="6">
        <f>3/26</f>
        <v>0.11538461538461539</v>
      </c>
      <c r="E10" s="4"/>
    </row>
    <row r="11" spans="1:5" ht="28.8" x14ac:dyDescent="0.3">
      <c r="A11" s="1" t="s">
        <v>45</v>
      </c>
      <c r="B11" s="1" t="s">
        <v>73</v>
      </c>
      <c r="C11" s="5">
        <v>1</v>
      </c>
      <c r="D11" s="6">
        <f>1/26</f>
        <v>3.8461538461538464E-2</v>
      </c>
      <c r="E11" s="4"/>
    </row>
    <row r="12" spans="1:5" ht="28.8" x14ac:dyDescent="0.3">
      <c r="A12" s="1" t="s">
        <v>79</v>
      </c>
      <c r="B12" s="1" t="s">
        <v>80</v>
      </c>
      <c r="C12" s="5">
        <v>0.5</v>
      </c>
      <c r="D12" s="6">
        <f>0.5/26</f>
        <v>1.9230769230769232E-2</v>
      </c>
      <c r="E12" s="8">
        <f>SUM(D12:D15)</f>
        <v>0.25</v>
      </c>
    </row>
    <row r="13" spans="1:5" ht="28.8" x14ac:dyDescent="0.3">
      <c r="A13" s="1" t="s">
        <v>79</v>
      </c>
      <c r="B13" s="1" t="s">
        <v>83</v>
      </c>
      <c r="C13" s="5">
        <v>6</v>
      </c>
      <c r="D13" s="6">
        <f>6/26</f>
        <v>0.23076923076923078</v>
      </c>
      <c r="E13" s="8"/>
    </row>
    <row r="14" spans="1:5" x14ac:dyDescent="0.3">
      <c r="E14" s="3"/>
    </row>
    <row r="15" spans="1:5" x14ac:dyDescent="0.3">
      <c r="E15" s="3"/>
    </row>
  </sheetData>
  <mergeCells count="4">
    <mergeCell ref="E2:E5"/>
    <mergeCell ref="E6:E8"/>
    <mergeCell ref="E9:E11"/>
    <mergeCell ref="E12:E13"/>
  </mergeCells>
  <conditionalFormatting sqref="D2:E13">
    <cfRule type="dataBar" priority="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{DC0E949D-E2FC-46C8-BF33-502F041831E1}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0E949D-E2FC-46C8-BF33-502F041831E1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D2:E13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RAP</vt:lpstr>
      <vt:lpstr>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Ariel González Bonilla</dc:creator>
  <cp:lastModifiedBy>Jesús Ariel González Bonilla</cp:lastModifiedBy>
  <dcterms:created xsi:type="dcterms:W3CDTF">2023-11-19T12:23:27Z</dcterms:created>
  <dcterms:modified xsi:type="dcterms:W3CDTF">2023-11-19T13:31:14Z</dcterms:modified>
</cp:coreProperties>
</file>