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-yutaro.yoshii/Documents/"/>
    </mc:Choice>
  </mc:AlternateContent>
  <xr:revisionPtr revIDLastSave="0" documentId="8_{94F3CF43-5446-FD42-B73C-20F9A6CC75DD}" xr6:coauthVersionLast="47" xr6:coauthVersionMax="47" xr10:uidLastSave="{00000000-0000-0000-0000-000000000000}"/>
  <bookViews>
    <workbookView xWindow="0" yWindow="500" windowWidth="28800" windowHeight="15840" activeTab="1" xr2:uid="{C3BA0F3E-2FF7-D644-A3F9-3195E1FA8F7D}"/>
  </bookViews>
  <sheets>
    <sheet name="Guide" sheetId="8" r:id="rId1"/>
    <sheet name="Template" sheetId="4" r:id="rId2"/>
    <sheet name="Lookup" sheetId="6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10" i="4"/>
  <c r="F9" i="4"/>
  <c r="E3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C39" i="4" l="1"/>
</calcChain>
</file>

<file path=xl/sharedStrings.xml><?xml version="1.0" encoding="utf-8"?>
<sst xmlns="http://schemas.openxmlformats.org/spreadsheetml/2006/main" count="26" uniqueCount="26">
  <si>
    <t xml:space="preserve">Name </t>
  </si>
  <si>
    <t>Employee ID</t>
  </si>
  <si>
    <t>Datum (Date)</t>
  </si>
  <si>
    <t>Beginn (Start)</t>
  </si>
  <si>
    <t>Ende (End)</t>
  </si>
  <si>
    <t>Pause (in min)</t>
  </si>
  <si>
    <t>Dauer (Duration)</t>
  </si>
  <si>
    <t>Zeitraum / Timeframe</t>
  </si>
  <si>
    <t>Monatsstunden / Total Monthly Hours</t>
  </si>
  <si>
    <t>Arbeitszeit / Normal Working Hours</t>
  </si>
  <si>
    <t>Total Monthly Working Hours</t>
  </si>
  <si>
    <t>Leave</t>
  </si>
  <si>
    <t>Remark</t>
  </si>
  <si>
    <t>Week day</t>
  </si>
  <si>
    <t>Mon</t>
  </si>
  <si>
    <t>Tue</t>
  </si>
  <si>
    <t>Wed</t>
  </si>
  <si>
    <t>Thu</t>
  </si>
  <si>
    <t>Fri</t>
  </si>
  <si>
    <t>Sat</t>
  </si>
  <si>
    <t>Sun</t>
  </si>
  <si>
    <t>1. Please create a copy in new tag by right click -&gt; move or copy -&gt; select "(move to end)" &amp; tick "Create a copy" -&gt; Click "OK"</t>
  </si>
  <si>
    <t xml:space="preserve">2. Input the information in yellow highlighted </t>
  </si>
  <si>
    <t>3. Update the date from  A9 to A39</t>
  </si>
  <si>
    <t>4. Input the attendance &amp; leave</t>
  </si>
  <si>
    <t>Yutaro Yoshii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</si>
</sst>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]hh:mm;@" x16r2:formatCode16="[$-en-DE,1]hh:mm;@"/>
    <numFmt numFmtId="166" formatCode="[$-F400]h:mm:ss\ AM/PM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Rakuten Sans Regular"/>
    </font>
    <font>
      <sz val="11"/>
      <color theme="1"/>
      <name val="Rakuten Sans Regular"/>
    </font>
    <font>
      <sz val="8"/>
      <name val="Calibri"/>
      <family val="2"/>
      <scheme val="minor"/>
    </font>
    <font>
      <sz val="11"/>
      <color rgb="FF000000"/>
      <name val="Rakuten Sans Regula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164" fontId="1" fillId="2" borderId="1" xfId="0" applyNumberFormat="1" applyFont="1" applyFill="1" applyBorder="1"/>
    <xf numFmtId="0" fontId="0" fillId="0" borderId="0" xfId="0" applyAlignment="1">
      <alignment vertical="center" wrapText="1"/>
    </xf>
    <xf numFmtId="0" fontId="2" fillId="5" borderId="1" xfId="0" applyFont="1" applyFill="1" applyBorder="1"/>
    <xf numFmtId="164" fontId="0" fillId="5" borderId="1" xfId="0" applyNumberFormat="1" applyFill="1" applyBorder="1" applyAlignment="1">
      <alignment horizontal="left"/>
    </xf>
    <xf numFmtId="164" fontId="1" fillId="2" borderId="9" xfId="0" applyNumberFormat="1" applyFont="1" applyFill="1" applyBorder="1"/>
    <xf numFmtId="14" fontId="0" fillId="0" borderId="0" xfId="0" applyNumberFormat="1"/>
    <xf numFmtId="2" fontId="0" fillId="5" borderId="1" xfId="0" applyNumberFormat="1" applyFill="1" applyBorder="1"/>
    <xf numFmtId="164" fontId="0" fillId="3" borderId="1" xfId="0" applyNumberFormat="1" applyFill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2" fillId="7" borderId="1" xfId="0" applyFont="1" applyFill="1" applyBorder="1"/>
    <xf numFmtId="165" fontId="0" fillId="7" borderId="1" xfId="0" applyNumberFormat="1" applyFill="1" applyBorder="1" applyProtection="1">
      <protection locked="0"/>
    </xf>
    <xf numFmtId="2" fontId="0" fillId="5" borderId="1" xfId="0" applyNumberFormat="1" applyFill="1" applyBorder="1" applyAlignment="1">
      <alignment horizontal="left"/>
    </xf>
    <xf numFmtId="0" fontId="1" fillId="0" borderId="0" xfId="0" applyFont="1"/>
    <xf numFmtId="166" fontId="0" fillId="3" borderId="1" xfId="0" applyNumberForma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2" fillId="0" borderId="2" xfId="0" applyFont="1" applyBorder="1"/>
    <xf numFmtId="0" fontId="2" fillId="0" borderId="3" xfId="0" applyFont="1" applyBorder="1"/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4" borderId="6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4" borderId="0" xfId="0" applyFont="1" applyFill="1" applyAlignment="1" applyProtection="1">
      <alignment horizontal="center"/>
      <protection locked="0"/>
    </xf>
    <xf numFmtId="0" fontId="5" fillId="4" borderId="1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 applyProtection="1">
      <alignment horizontal="center"/>
      <protection locked="0"/>
    </xf>
    <xf numFmtId="0" fontId="5" fillId="6" borderId="13" xfId="0" applyFont="1" applyFill="1" applyBorder="1" applyAlignment="1" applyProtection="1">
      <alignment horizontal="center"/>
      <protection locked="0"/>
    </xf>
    <xf numFmtId="2" fontId="1" fillId="4" borderId="9" xfId="0" applyNumberFormat="1" applyFont="1" applyFill="1" applyBorder="1"/>
    <xf numFmtId="2" fontId="1" fillId="4" borderId="10" xfId="0" applyNumberFormat="1" applyFont="1" applyFill="1" applyBorder="1"/>
    <xf numFmtId="2" fontId="1" fillId="4" borderId="11" xfId="0" applyNumberFormat="1" applyFont="1" applyFill="1" applyBorder="1"/>
    <xf numFmtId="0" fontId="3" fillId="4" borderId="0" xfId="0" applyFont="1" applyFill="1" applyAlignment="1" applyProtection="1">
      <alignment horizontal="center" wrapText="1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BA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95250</xdr:rowOff>
    </xdr:from>
    <xdr:to>
      <xdr:col>4</xdr:col>
      <xdr:colOff>37759</xdr:colOff>
      <xdr:row>18</xdr:row>
      <xdr:rowOff>66254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DDE8-B40D-8581-42DE-BEB0E427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95275"/>
          <a:ext cx="2723809" cy="33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95251</xdr:colOff>
      <xdr:row>1</xdr:row>
      <xdr:rowOff>142876</xdr:rowOff>
    </xdr:from>
    <xdr:to>
      <xdr:col>8</xdr:col>
      <xdr:colOff>621265</xdr:colOff>
      <xdr:row>18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AFFEF1-F575-FDDB-ED89-DEB5A0F7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1" y="342901"/>
          <a:ext cx="3269214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0</xdr:rowOff>
    </xdr:from>
    <xdr:to>
      <xdr:col>9</xdr:col>
      <xdr:colOff>606551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F0F203-9B44-3B27-23B1-CC3D44F01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4200525"/>
          <a:ext cx="6778750" cy="1323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628400</xdr:colOff>
      <xdr:row>65</xdr:row>
      <xdr:rowOff>170578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D6A0A3-5776-091A-2DA5-8667FE011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00775"/>
          <a:ext cx="2000000" cy="69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11</xdr:col>
      <xdr:colOff>641075</xdr:colOff>
      <xdr:row>97</xdr:row>
      <xdr:rowOff>46746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45456F-820F-D2FD-E2F5-2CA93D3B2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601700"/>
          <a:ext cx="8184875" cy="5847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4848-762D-46CE-ADB9-4E723C95DE22}">
  <dimension ref="A1:A68"/>
  <sheetViews>
    <sheetView workbookViewId="0">
      <selection activeCell="P73" sqref="P73"/>
    </sheetView>
  </sheetViews>
  <sheetFormatPr baseColWidth="10" defaultColWidth="8.83203125" defaultRowHeight="16"/>
  <sheetData>
    <row r="1" spans="1:1">
      <c r="A1" s="14" t="s">
        <v>21</v>
      </c>
    </row>
    <row r="21" spans="1:1">
      <c r="A21" s="14" t="s">
        <v>22</v>
      </c>
    </row>
    <row r="31" spans="1:1">
      <c r="A31" t="s">
        <v>23</v>
      </c>
    </row>
    <row r="68" spans="1:1">
      <c r="A6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5A4-647C-0944-8B9C-7B00176EB571}">
  <sheetPr codeName="Sheet1"/>
  <dimension ref="A1:J39"/>
  <sheetViews>
    <sheetView tabSelected="1" zoomScaleNormal="100" workbookViewId="0">
      <selection activeCell="A11" sqref="A11"/>
    </sheetView>
  </sheetViews>
  <sheetFormatPr baseColWidth="10" defaultColWidth="11" defaultRowHeight="16"/>
  <cols>
    <col min="1" max="1" width="22" customWidth="1"/>
    <col min="2" max="2" width="10.5" bestFit="1" customWidth="1"/>
    <col min="3" max="3" width="14.83203125" bestFit="1" customWidth="1"/>
    <col min="4" max="4" width="11.5" bestFit="1" customWidth="1"/>
    <col min="5" max="5" width="17" customWidth="1"/>
    <col min="6" max="6" width="17.5" bestFit="1" customWidth="1"/>
    <col min="7" max="7" width="19.6640625" customWidth="1"/>
  </cols>
  <sheetData>
    <row r="1" spans="1:10">
      <c r="A1" s="17" t="s">
        <v>0</v>
      </c>
      <c r="B1" s="18"/>
      <c r="C1" s="18"/>
      <c r="D1" s="18"/>
      <c r="E1" s="19" t="s">
        <v>25</v>
      </c>
      <c r="F1" s="20"/>
    </row>
    <row r="2" spans="1:10">
      <c r="A2" s="21" t="s">
        <v>1</v>
      </c>
      <c r="B2" s="22"/>
      <c r="C2" s="22"/>
      <c r="D2" s="22"/>
      <c r="E2" s="35">
        <v>300122034</v>
      </c>
      <c r="F2" s="23"/>
    </row>
    <row r="3" spans="1:10">
      <c r="A3" s="21" t="s">
        <v>7</v>
      </c>
      <c r="B3" s="22"/>
      <c r="C3" s="22"/>
      <c r="D3" s="22"/>
      <c r="E3" s="24" t="str">
        <f>"From " &amp;TEXT($A$8,"DD.MM.YY")&amp;" to " &amp;TEXT(EOMONTH($A$8,0),"DD.MM.YY")</f>
        <v>From 01.10.23 to 31.10.23</v>
      </c>
      <c r="F3" s="25"/>
      <c r="H3" s="7"/>
    </row>
    <row r="4" spans="1:10">
      <c r="A4" s="21" t="s">
        <v>9</v>
      </c>
      <c r="B4" s="22"/>
      <c r="C4" s="22"/>
      <c r="D4" s="22"/>
      <c r="E4" s="28">
        <v>30</v>
      </c>
      <c r="F4" s="29"/>
    </row>
    <row r="5" spans="1:10" ht="17" thickBot="1">
      <c r="A5" s="26" t="s">
        <v>8</v>
      </c>
      <c r="B5" s="27"/>
      <c r="C5" s="27"/>
      <c r="D5" s="27"/>
      <c r="E5" s="30">
        <v>128</v>
      </c>
      <c r="F5" s="31"/>
    </row>
    <row r="7" spans="1:10">
      <c r="A7" s="1" t="s">
        <v>2</v>
      </c>
      <c r="B7" s="4" t="s">
        <v>13</v>
      </c>
      <c r="C7" s="1" t="s">
        <v>3</v>
      </c>
      <c r="D7" s="1" t="s">
        <v>4</v>
      </c>
      <c r="E7" s="1" t="s">
        <v>5</v>
      </c>
      <c r="F7" s="4" t="s">
        <v>6</v>
      </c>
      <c r="G7" s="11" t="s">
        <v>11</v>
      </c>
      <c r="H7" s="11" t="s">
        <v>12</v>
      </c>
    </row>
    <row r="8" spans="1:10">
      <c r="A8" s="9">
        <v>45200</v>
      </c>
      <c r="B8" s="13" t="str">
        <f>VLOOKUP(WEEKDAY($A8,2),Lookup!$A$1:$B$7,2,0)</f>
        <v>Sun</v>
      </c>
      <c r="C8" s="15">
        <v>0</v>
      </c>
      <c r="D8" s="15">
        <v>0</v>
      </c>
      <c r="E8" s="15">
        <v>0</v>
      </c>
      <c r="F8" s="8">
        <f>(24*D8)-(24*C8)-(24*E8)</f>
        <v>0</v>
      </c>
      <c r="G8" s="12"/>
      <c r="H8" s="12"/>
      <c r="I8" s="3"/>
      <c r="J8" s="3"/>
    </row>
    <row r="9" spans="1:10">
      <c r="A9" s="9">
        <v>45201</v>
      </c>
      <c r="B9" s="5" t="str">
        <f>VLOOKUP(WEEKDAY($A9,2),Lookup!$A$1:$B$7,2,0)</f>
        <v>Mon</v>
      </c>
      <c r="C9" s="15">
        <v>0.375</v>
      </c>
      <c r="D9" s="15">
        <v>0.75</v>
      </c>
      <c r="E9" s="15">
        <v>4.1666666666666664E-2</v>
      </c>
      <c r="F9" s="8">
        <f>(24*D9)-(24*C9)-(24*E9)</f>
        <v>8</v>
      </c>
      <c r="G9" s="12"/>
      <c r="H9" s="12"/>
      <c r="I9" s="3"/>
      <c r="J9" s="3"/>
    </row>
    <row r="10" spans="1:10">
      <c r="A10" s="9">
        <v>45202</v>
      </c>
      <c r="B10" s="5" t="str">
        <f>VLOOKUP(WEEKDAY($A10,2),Lookup!$A$1:$B$7,2,0)</f>
        <v>Tue</v>
      </c>
      <c r="C10" s="15">
        <v>0</v>
      </c>
      <c r="D10" s="15">
        <v>0</v>
      </c>
      <c r="E10" s="15">
        <v>0</v>
      </c>
      <c r="F10" s="8">
        <f>(24*D10)-(24*C10)-(24*E10)</f>
        <v>0</v>
      </c>
      <c r="G10" s="12"/>
      <c r="H10" s="12"/>
      <c r="I10" s="3"/>
      <c r="J10" s="3"/>
    </row>
    <row r="11" spans="1:10">
      <c r="A11" s="9">
        <v>45203</v>
      </c>
      <c r="B11" s="5" t="str">
        <f>VLOOKUP(WEEKDAY($A11,2),Lookup!$A$1:$B$7,2,0)</f>
        <v>Wed</v>
      </c>
      <c r="C11" s="15">
        <v>0.375</v>
      </c>
      <c r="D11" s="15">
        <v>0.75</v>
      </c>
      <c r="E11" s="15">
        <v>4.1666666666666664E-2</v>
      </c>
      <c r="F11" s="8">
        <f t="shared" ref="F11:F38" si="0">(24*D11)-(24*C11)-(24*E11)</f>
        <v>8</v>
      </c>
      <c r="G11" s="12"/>
      <c r="H11" s="12"/>
      <c r="I11" s="3"/>
      <c r="J11" s="3"/>
    </row>
    <row r="12" spans="1:10">
      <c r="A12" s="9">
        <v>45204</v>
      </c>
      <c r="B12" s="5" t="str">
        <f>VLOOKUP(WEEKDAY($A12,2),Lookup!$A$1:$B$7,2,0)</f>
        <v>Thu</v>
      </c>
      <c r="C12" s="15">
        <v>0.375</v>
      </c>
      <c r="D12" s="15">
        <v>0.66666666666666663</v>
      </c>
      <c r="E12" s="15">
        <v>4.1666666666666664E-2</v>
      </c>
      <c r="F12" s="8">
        <f t="shared" si="0"/>
        <v>6</v>
      </c>
      <c r="G12" s="12"/>
      <c r="H12" s="12"/>
      <c r="I12" s="3"/>
      <c r="J12" s="3"/>
    </row>
    <row r="13" spans="1:10">
      <c r="A13" s="9">
        <v>45205</v>
      </c>
      <c r="B13" s="5" t="str">
        <f>VLOOKUP(WEEKDAY($A13,2),Lookup!$A$1:$B$7,2,0)</f>
        <v>Fri</v>
      </c>
      <c r="C13" s="15">
        <v>0</v>
      </c>
      <c r="D13" s="15">
        <v>0</v>
      </c>
      <c r="E13" s="15">
        <v>0</v>
      </c>
      <c r="F13" s="8">
        <f t="shared" si="0"/>
        <v>0</v>
      </c>
      <c r="G13" s="12"/>
      <c r="H13" s="12"/>
      <c r="I13" s="3"/>
      <c r="J13" s="3"/>
    </row>
    <row r="14" spans="1:10">
      <c r="A14" s="9">
        <v>45206</v>
      </c>
      <c r="B14" s="5" t="str">
        <f>VLOOKUP(WEEKDAY($A14,2),Lookup!$A$1:$B$7,2,0)</f>
        <v>Sat</v>
      </c>
      <c r="C14" s="15">
        <v>0</v>
      </c>
      <c r="D14" s="15">
        <v>0</v>
      </c>
      <c r="E14" s="15">
        <v>0</v>
      </c>
      <c r="F14" s="8">
        <f t="shared" si="0"/>
        <v>0</v>
      </c>
      <c r="G14" s="12"/>
      <c r="H14" s="12"/>
      <c r="I14" s="3"/>
      <c r="J14" s="3"/>
    </row>
    <row r="15" spans="1:10">
      <c r="A15" s="9">
        <v>45207</v>
      </c>
      <c r="B15" s="5" t="str">
        <f>VLOOKUP(WEEKDAY($A15,2),Lookup!$A$1:$B$7,2,0)</f>
        <v>Sun</v>
      </c>
      <c r="C15" s="15">
        <v>0</v>
      </c>
      <c r="D15" s="15">
        <v>0</v>
      </c>
      <c r="E15" s="15">
        <v>0</v>
      </c>
      <c r="F15" s="8">
        <f t="shared" si="0"/>
        <v>0</v>
      </c>
      <c r="G15" s="12"/>
      <c r="H15" s="12"/>
      <c r="I15" s="3"/>
      <c r="J15" s="3"/>
    </row>
    <row r="16" spans="1:10">
      <c r="A16" s="9">
        <v>45208</v>
      </c>
      <c r="B16" s="5" t="str">
        <f>VLOOKUP(WEEKDAY($A16,2),Lookup!$A$1:$B$7,2,0)</f>
        <v>Mon</v>
      </c>
      <c r="C16" s="15">
        <v>0.375</v>
      </c>
      <c r="D16" s="15">
        <v>0.75</v>
      </c>
      <c r="E16" s="15">
        <v>4.1666666666666664E-2</v>
      </c>
      <c r="F16" s="8">
        <f t="shared" si="0"/>
        <v>8</v>
      </c>
      <c r="G16" s="12"/>
      <c r="H16" s="12"/>
      <c r="I16" s="3"/>
      <c r="J16" s="3"/>
    </row>
    <row r="17" spans="1:10">
      <c r="A17" s="9">
        <v>45209</v>
      </c>
      <c r="B17" s="5" t="str">
        <f>VLOOKUP(WEEKDAY($A17,2),Lookup!$A$1:$B$7,2,0)</f>
        <v>Tue</v>
      </c>
      <c r="C17" s="15">
        <v>0.375</v>
      </c>
      <c r="D17" s="15">
        <v>0.75</v>
      </c>
      <c r="E17" s="15">
        <v>4.1666666666666664E-2</v>
      </c>
      <c r="F17" s="8">
        <f t="shared" si="0"/>
        <v>8</v>
      </c>
      <c r="G17" s="12"/>
      <c r="H17" s="12"/>
      <c r="I17" s="3"/>
      <c r="J17" s="3"/>
    </row>
    <row r="18" spans="1:10">
      <c r="A18" s="9">
        <v>45210</v>
      </c>
      <c r="B18" s="5" t="str">
        <f>VLOOKUP(WEEKDAY($A18,2),Lookup!$A$1:$B$7,2,0)</f>
        <v>Wed</v>
      </c>
      <c r="C18" s="15">
        <v>0.375</v>
      </c>
      <c r="D18" s="15">
        <v>0.75</v>
      </c>
      <c r="E18" s="15">
        <v>4.1666666666666664E-2</v>
      </c>
      <c r="F18" s="8">
        <f t="shared" si="0"/>
        <v>8</v>
      </c>
      <c r="G18" s="12"/>
      <c r="H18" s="12"/>
      <c r="I18" s="3"/>
      <c r="J18" s="3"/>
    </row>
    <row r="19" spans="1:10">
      <c r="A19" s="9">
        <v>45211</v>
      </c>
      <c r="B19" s="5" t="str">
        <f>VLOOKUP(WEEKDAY($A19,2),Lookup!$A$1:$B$7,2,0)</f>
        <v>Thu</v>
      </c>
      <c r="C19" s="15">
        <v>0.375</v>
      </c>
      <c r="D19" s="15">
        <v>0.66666666666666663</v>
      </c>
      <c r="E19" s="15">
        <v>4.1666666666666664E-2</v>
      </c>
      <c r="F19" s="8">
        <f t="shared" si="0"/>
        <v>6</v>
      </c>
      <c r="G19" s="12"/>
      <c r="H19" s="12"/>
      <c r="I19" s="3"/>
      <c r="J19" s="3"/>
    </row>
    <row r="20" spans="1:10">
      <c r="A20" s="9">
        <v>45212</v>
      </c>
      <c r="B20" s="5" t="str">
        <f>VLOOKUP(WEEKDAY($A20,2),Lookup!$A$1:$B$7,2,0)</f>
        <v>Fri</v>
      </c>
      <c r="C20" s="15">
        <v>0</v>
      </c>
      <c r="D20" s="15">
        <v>0</v>
      </c>
      <c r="E20" s="15">
        <v>0</v>
      </c>
      <c r="F20" s="8">
        <f t="shared" si="0"/>
        <v>0</v>
      </c>
      <c r="G20" s="12"/>
      <c r="H20" s="12"/>
      <c r="I20" s="3"/>
      <c r="J20" s="3"/>
    </row>
    <row r="21" spans="1:10">
      <c r="A21" s="9">
        <v>45213</v>
      </c>
      <c r="B21" s="5" t="str">
        <f>VLOOKUP(WEEKDAY($A21,2),Lookup!$A$1:$B$7,2,0)</f>
        <v>Sat</v>
      </c>
      <c r="C21" s="15">
        <v>0</v>
      </c>
      <c r="D21" s="15">
        <v>0</v>
      </c>
      <c r="E21" s="15">
        <v>0</v>
      </c>
      <c r="F21" s="8">
        <f t="shared" si="0"/>
        <v>0</v>
      </c>
      <c r="G21" s="12"/>
      <c r="H21" s="12"/>
      <c r="I21" s="3"/>
      <c r="J21" s="3"/>
    </row>
    <row r="22" spans="1:10">
      <c r="A22" s="9">
        <v>45214</v>
      </c>
      <c r="B22" s="5" t="str">
        <f>VLOOKUP(WEEKDAY($A22,2),Lookup!$A$1:$B$7,2,0)</f>
        <v>Sun</v>
      </c>
      <c r="C22" s="15">
        <v>0</v>
      </c>
      <c r="D22" s="15">
        <v>0</v>
      </c>
      <c r="E22" s="15">
        <v>0</v>
      </c>
      <c r="F22" s="8">
        <f t="shared" si="0"/>
        <v>0</v>
      </c>
      <c r="G22" s="12"/>
      <c r="H22" s="12"/>
      <c r="I22" s="3"/>
      <c r="J22" s="3"/>
    </row>
    <row r="23" spans="1:10">
      <c r="A23" s="9">
        <v>45215</v>
      </c>
      <c r="B23" s="5" t="str">
        <f>VLOOKUP(WEEKDAY($A23,2),Lookup!$A$1:$B$7,2,0)</f>
        <v>Mon</v>
      </c>
      <c r="C23" s="15">
        <v>0.375</v>
      </c>
      <c r="D23" s="15">
        <v>0.75</v>
      </c>
      <c r="E23" s="15">
        <v>4.1666666666666664E-2</v>
      </c>
      <c r="F23" s="8">
        <f t="shared" si="0"/>
        <v>8</v>
      </c>
      <c r="G23" s="12"/>
      <c r="H23" s="12"/>
      <c r="I23" s="3"/>
      <c r="J23" s="3"/>
    </row>
    <row r="24" spans="1:10">
      <c r="A24" s="9">
        <v>45216</v>
      </c>
      <c r="B24" s="5" t="str">
        <f>VLOOKUP(WEEKDAY($A24,2),Lookup!$A$1:$B$7,2,0)</f>
        <v>Tue</v>
      </c>
      <c r="C24" s="15">
        <v>0.375</v>
      </c>
      <c r="D24" s="15">
        <v>0.75</v>
      </c>
      <c r="E24" s="15">
        <v>4.1666666666666664E-2</v>
      </c>
      <c r="F24" s="8">
        <f t="shared" si="0"/>
        <v>8</v>
      </c>
      <c r="G24" s="12"/>
      <c r="H24" s="12"/>
      <c r="I24" s="3"/>
      <c r="J24" s="3"/>
    </row>
    <row r="25" spans="1:10">
      <c r="A25" s="9">
        <v>45217</v>
      </c>
      <c r="B25" s="5" t="str">
        <f>VLOOKUP(WEEKDAY($A25,2),Lookup!$A$1:$B$7,2,0)</f>
        <v>Wed</v>
      </c>
      <c r="C25" s="15">
        <v>0.375</v>
      </c>
      <c r="D25" s="15">
        <v>0.75</v>
      </c>
      <c r="E25" s="15">
        <v>4.1666666666666664E-2</v>
      </c>
      <c r="F25" s="8">
        <f t="shared" si="0"/>
        <v>8</v>
      </c>
      <c r="G25" s="12"/>
      <c r="H25" s="12"/>
      <c r="I25" s="3"/>
      <c r="J25" s="3"/>
    </row>
    <row r="26" spans="1:10">
      <c r="A26" s="9">
        <v>45218</v>
      </c>
      <c r="B26" s="5" t="str">
        <f>VLOOKUP(WEEKDAY($A26,2),Lookup!$A$1:$B$7,2,0)</f>
        <v>Thu</v>
      </c>
      <c r="C26" s="15">
        <v>0.375</v>
      </c>
      <c r="D26" s="15">
        <v>0.66666666666666663</v>
      </c>
      <c r="E26" s="15">
        <v>4.1666666666666664E-2</v>
      </c>
      <c r="F26" s="8">
        <f t="shared" si="0"/>
        <v>6</v>
      </c>
      <c r="G26" s="12"/>
      <c r="H26" s="12"/>
      <c r="I26" s="3"/>
      <c r="J26" s="3"/>
    </row>
    <row r="27" spans="1:10">
      <c r="A27" s="10">
        <v>45219</v>
      </c>
      <c r="B27" s="5" t="str">
        <f>VLOOKUP(WEEKDAY($A27,2),Lookup!$A$1:$B$7,2,0)</f>
        <v>Fri</v>
      </c>
      <c r="C27" s="16">
        <v>0</v>
      </c>
      <c r="D27" s="16">
        <v>0</v>
      </c>
      <c r="E27" s="16">
        <v>0</v>
      </c>
      <c r="F27" s="8">
        <f t="shared" si="0"/>
        <v>0</v>
      </c>
      <c r="G27" s="12"/>
      <c r="H27" s="12"/>
    </row>
    <row r="28" spans="1:10">
      <c r="A28" s="10">
        <v>45220</v>
      </c>
      <c r="B28" s="5" t="str">
        <f>VLOOKUP(WEEKDAY($A28,2),Lookup!$A$1:$B$7,2,0)</f>
        <v>Sat</v>
      </c>
      <c r="C28" s="16">
        <v>0</v>
      </c>
      <c r="D28" s="16">
        <v>0</v>
      </c>
      <c r="E28" s="16">
        <v>0</v>
      </c>
      <c r="F28" s="8">
        <f t="shared" si="0"/>
        <v>0</v>
      </c>
      <c r="G28" s="12"/>
      <c r="H28" s="12"/>
    </row>
    <row r="29" spans="1:10">
      <c r="A29" s="10">
        <v>45221</v>
      </c>
      <c r="B29" s="5" t="str">
        <f>VLOOKUP(WEEKDAY($A29,2),Lookup!$A$1:$B$7,2,0)</f>
        <v>Sun</v>
      </c>
      <c r="C29" s="16">
        <v>0</v>
      </c>
      <c r="D29" s="16">
        <v>0</v>
      </c>
      <c r="E29" s="16">
        <v>0</v>
      </c>
      <c r="F29" s="8">
        <f t="shared" si="0"/>
        <v>0</v>
      </c>
      <c r="G29" s="12"/>
      <c r="H29" s="12"/>
    </row>
    <row r="30" spans="1:10">
      <c r="A30" s="10">
        <v>45222</v>
      </c>
      <c r="B30" s="5" t="str">
        <f>VLOOKUP(WEEKDAY($A30,2),Lookup!$A$1:$B$7,2,0)</f>
        <v>Mon</v>
      </c>
      <c r="C30" s="16">
        <v>0.375</v>
      </c>
      <c r="D30" s="16">
        <v>0.75</v>
      </c>
      <c r="E30" s="16">
        <v>4.1666666666666664E-2</v>
      </c>
      <c r="F30" s="8">
        <f t="shared" si="0"/>
        <v>8</v>
      </c>
      <c r="G30" s="12"/>
      <c r="H30" s="12"/>
    </row>
    <row r="31" spans="1:10">
      <c r="A31" s="10">
        <v>45223</v>
      </c>
      <c r="B31" s="5" t="str">
        <f>VLOOKUP(WEEKDAY($A31,2),Lookup!$A$1:$B$7,2,0)</f>
        <v>Tue</v>
      </c>
      <c r="C31" s="16">
        <v>0.375</v>
      </c>
      <c r="D31" s="16">
        <v>0.75</v>
      </c>
      <c r="E31" s="16">
        <v>4.1666666666666664E-2</v>
      </c>
      <c r="F31" s="8">
        <f t="shared" si="0"/>
        <v>8</v>
      </c>
      <c r="G31" s="12"/>
      <c r="H31" s="12"/>
    </row>
    <row r="32" spans="1:10">
      <c r="A32" s="10">
        <v>45224</v>
      </c>
      <c r="B32" s="5" t="str">
        <f>VLOOKUP(WEEKDAY($A32,2),Lookup!$A$1:$B$7,2,0)</f>
        <v>Wed</v>
      </c>
      <c r="C32" s="16">
        <v>0.375</v>
      </c>
      <c r="D32" s="16">
        <v>0.75</v>
      </c>
      <c r="E32" s="16">
        <v>4.1666666666666664E-2</v>
      </c>
      <c r="F32" s="8">
        <f t="shared" si="0"/>
        <v>8</v>
      </c>
      <c r="G32" s="12"/>
      <c r="H32" s="12"/>
    </row>
    <row r="33" spans="1:8">
      <c r="A33" s="10">
        <v>45225</v>
      </c>
      <c r="B33" s="5" t="str">
        <f>VLOOKUP(WEEKDAY($A33,2),Lookup!$A$1:$B$7,2,0)</f>
        <v>Thu</v>
      </c>
      <c r="C33" s="16">
        <v>0.375</v>
      </c>
      <c r="D33" s="16">
        <v>0.66666666666666663</v>
      </c>
      <c r="E33" s="16">
        <v>4.1666666666666664E-2</v>
      </c>
      <c r="F33" s="8">
        <f t="shared" si="0"/>
        <v>6</v>
      </c>
      <c r="G33" s="12"/>
      <c r="H33" s="12"/>
    </row>
    <row r="34" spans="1:8">
      <c r="A34" s="10">
        <v>45226</v>
      </c>
      <c r="B34" s="5" t="str">
        <f>VLOOKUP(WEEKDAY($A34,2),Lookup!$A$1:$B$7,2,0)</f>
        <v>Fri</v>
      </c>
      <c r="C34" s="16">
        <v>0</v>
      </c>
      <c r="D34" s="16">
        <v>0</v>
      </c>
      <c r="E34" s="16">
        <v>0</v>
      </c>
      <c r="F34" s="8">
        <f t="shared" si="0"/>
        <v>0</v>
      </c>
      <c r="G34" s="12"/>
      <c r="H34" s="12"/>
    </row>
    <row r="35" spans="1:8">
      <c r="A35" s="10">
        <v>45227</v>
      </c>
      <c r="B35" s="5" t="str">
        <f>VLOOKUP(WEEKDAY($A35,2),Lookup!$A$1:$B$7,2,0)</f>
        <v>Sat</v>
      </c>
      <c r="C35" s="16">
        <v>0</v>
      </c>
      <c r="D35" s="16">
        <v>0</v>
      </c>
      <c r="E35" s="16">
        <v>0</v>
      </c>
      <c r="F35" s="8">
        <f t="shared" si="0"/>
        <v>0</v>
      </c>
      <c r="G35" s="12"/>
      <c r="H35" s="12"/>
    </row>
    <row r="36" spans="1:8">
      <c r="A36" s="10">
        <v>45228</v>
      </c>
      <c r="B36" s="5" t="str">
        <f>VLOOKUP(WEEKDAY($A36,2),Lookup!$A$1:$B$7,2,0)</f>
        <v>Sun</v>
      </c>
      <c r="C36" s="16">
        <v>0</v>
      </c>
      <c r="D36" s="16">
        <v>0</v>
      </c>
      <c r="E36" s="16">
        <v>0</v>
      </c>
      <c r="F36" s="8">
        <f t="shared" si="0"/>
        <v>0</v>
      </c>
      <c r="G36" s="12"/>
      <c r="H36" s="12"/>
    </row>
    <row r="37" spans="1:8">
      <c r="A37" s="10">
        <v>45229</v>
      </c>
      <c r="B37" s="5" t="str">
        <f>VLOOKUP(WEEKDAY($A37,2),Lookup!$A$1:$B$7,2,0)</f>
        <v>Mon</v>
      </c>
      <c r="C37" s="16">
        <v>0.375</v>
      </c>
      <c r="D37" s="16">
        <v>0.75</v>
      </c>
      <c r="E37" s="16">
        <v>4.1666666666666699E-2</v>
      </c>
      <c r="F37" s="8">
        <f t="shared" si="0"/>
        <v>7.9999999999999991</v>
      </c>
      <c r="G37" s="12"/>
      <c r="H37" s="12"/>
    </row>
    <row r="38" spans="1:8">
      <c r="A38" s="10">
        <v>45230</v>
      </c>
      <c r="B38" s="5" t="str">
        <f>VLOOKUP(WEEKDAY($A38,2),Lookup!$A$1:$B$7,2,0)</f>
        <v>Tue</v>
      </c>
      <c r="C38" s="16">
        <v>0.375</v>
      </c>
      <c r="D38" s="16">
        <v>0.75</v>
      </c>
      <c r="E38" s="16">
        <v>4.1666666666666699E-2</v>
      </c>
      <c r="F38" s="8">
        <f t="shared" si="0"/>
        <v>7.9999999999999991</v>
      </c>
      <c r="G38" s="12"/>
      <c r="H38" s="12"/>
    </row>
    <row r="39" spans="1:8">
      <c r="A39" s="2" t="s">
        <v>10</v>
      </c>
      <c r="B39" s="6"/>
      <c r="C39" s="32">
        <f>SUM(F8:F38)</f>
        <v>128</v>
      </c>
      <c r="D39" s="33"/>
      <c r="E39" s="33"/>
      <c r="F39" s="34"/>
    </row>
  </sheetData>
  <sheetProtection algorithmName="SHA-512" hashValue="+K1wCJKnP8v6cmmJOceNSbJMtIJkTcco5Sg7Kw9MT3H8TJhVK7wl10NRVel4QSIgLy5FgK3cA1DXVDaMM8XMxg==" saltValue="z0BOMyvWIMfytTdApZKbAg==" spinCount="100000" sheet="1" objects="1" scenarios="1" selectLockedCells="1"/>
  <mergeCells count="11">
    <mergeCell ref="A5:D5"/>
    <mergeCell ref="A4:D4"/>
    <mergeCell ref="E4:F4"/>
    <mergeCell ref="E5:F5"/>
    <mergeCell ref="C39:F39"/>
    <mergeCell ref="A1:D1"/>
    <mergeCell ref="E1:F1"/>
    <mergeCell ref="A2:D2"/>
    <mergeCell ref="E2:F2"/>
    <mergeCell ref="A3:D3"/>
    <mergeCell ref="E3:F3"/>
  </mergeCells>
  <conditionalFormatting sqref="B8:F38">
    <cfRule type="containsText" dxfId="1" priority="1" operator="containsText" text="SAT">
      <formula>NOT(ISERROR(SEARCH("SAT",B8)))</formula>
    </cfRule>
    <cfRule type="containsText" dxfId="0" priority="2" operator="containsText" text="Sun">
      <formula>NOT(ISERROR(SEARCH("Sun",B8)))</formula>
    </cfRule>
  </conditionalFormatting>
  <dataValidations count="1">
    <dataValidation type="time" allowBlank="1" showInputMessage="1" showErrorMessage="1" errorTitle="Time format" error="Please input time format, i.e. 08:00 or 18:00" sqref="C8:E38" xr:uid="{7C39E769-3972-418D-9E44-7979676A34B9}">
      <formula1>0</formula1>
      <formula2>0.999988425925926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2DE0-06BC-4067-9BC0-26D98084AD5C}">
  <sheetPr codeName="Sheet2"/>
  <dimension ref="A1:B7"/>
  <sheetViews>
    <sheetView workbookViewId="0">
      <selection activeCell="B15" sqref="B15"/>
    </sheetView>
  </sheetViews>
  <sheetFormatPr baseColWidth="10" defaultColWidth="8.83203125" defaultRowHeight="16"/>
  <sheetData>
    <row r="1" spans="1:2">
      <c r="A1">
        <v>1</v>
      </c>
      <c r="B1" t="s">
        <v>14</v>
      </c>
    </row>
    <row r="2" spans="1:2">
      <c r="A2">
        <v>2</v>
      </c>
      <c r="B2" t="s">
        <v>15</v>
      </c>
    </row>
    <row r="3" spans="1:2">
      <c r="A3">
        <v>3</v>
      </c>
      <c r="B3" t="s">
        <v>16</v>
      </c>
    </row>
    <row r="4" spans="1:2">
      <c r="A4">
        <v>4</v>
      </c>
      <c r="B4" t="s">
        <v>17</v>
      </c>
    </row>
    <row r="5" spans="1:2">
      <c r="A5">
        <v>5</v>
      </c>
      <c r="B5" t="s">
        <v>18</v>
      </c>
    </row>
    <row r="6" spans="1:2">
      <c r="A6">
        <v>6</v>
      </c>
      <c r="B6" t="s">
        <v>19</v>
      </c>
    </row>
    <row r="7" spans="1:2">
      <c r="A7">
        <v>7</v>
      </c>
      <c r="B7" t="s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Fui Hon</dc:creator>
  <cp:lastModifiedBy>Yoshii, Yutaro</cp:lastModifiedBy>
  <dcterms:created xsi:type="dcterms:W3CDTF">2023-10-11T10:54:59Z</dcterms:created>
  <dcterms:modified xsi:type="dcterms:W3CDTF">2023-11-09T13:12:12Z</dcterms:modified>
</cp:coreProperties>
</file>