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46"/>
  <sheetViews>
    <sheetView workbookViewId="0">
      <selection activeCell="A1" sqref="A1"/>
    </sheetView>
  </sheetViews>
  <sheetFormatPr baseColWidth="8" defaultRowHeight="15"/>
  <sheetData>
    <row r="1">
      <c r="A1" s="1" t="inlineStr">
        <is>
          <t>Variable</t>
        </is>
      </c>
      <c r="B1" s="1" t="inlineStr">
        <is>
          <t>Description</t>
        </is>
      </c>
      <c r="C1" s="1" t="inlineStr">
        <is>
          <t>Type</t>
        </is>
      </c>
      <c r="D1" s="1" t="inlineStr">
        <is>
          <t>Missing Codes</t>
        </is>
      </c>
      <c r="E1" s="1" t="inlineStr">
        <is>
          <t>Derived From / SAS Logic</t>
        </is>
      </c>
      <c r="F1" s="1" t="inlineStr">
        <is>
          <t>Recommended Preprocessing</t>
        </is>
      </c>
    </row>
    <row r="2">
      <c r="A2" t="inlineStr">
        <is>
          <t>_DRNKWEK</t>
        </is>
      </c>
      <c r="B2" t="inlineStr">
        <is>
          <t>was added in 2015.</t>
        </is>
      </c>
      <c r="C2" t="inlineStr">
        <is>
          <t>nominal categorical</t>
        </is>
      </c>
      <c r="D2" t="inlineStr">
        <is>
          <t>N/A</t>
        </is>
      </c>
      <c r="E2" t="inlineStr">
        <is>
          <t>N/A</t>
        </is>
      </c>
      <c r="F2" t="inlineStr">
        <is>
          <t>One-hot encode; impute missing with mode</t>
        </is>
      </c>
    </row>
    <row r="3">
      <c r="A3" t="inlineStr">
        <is>
          <t>_MICHD</t>
        </is>
      </c>
      <c r="B3" t="inlineStr">
        <is>
          <t>was added in 2015.</t>
        </is>
      </c>
      <c r="C3" t="inlineStr">
        <is>
          <t>nominal categorical</t>
        </is>
      </c>
      <c r="D3" t="inlineStr">
        <is>
          <t>N/A</t>
        </is>
      </c>
      <c r="E3" t="inlineStr">
        <is>
          <t>N/A</t>
        </is>
      </c>
      <c r="F3" t="inlineStr">
        <is>
          <t>One-hot encode; impute missing with mode</t>
        </is>
      </c>
    </row>
    <row r="4">
      <c r="A4" t="inlineStr">
        <is>
          <t>_RFDRHV4</t>
        </is>
      </c>
      <c r="B4" t="inlineStr">
        <is>
          <t>changed to</t>
        </is>
      </c>
      <c r="C4" t="inlineStr">
        <is>
          <t>nominal categorical</t>
        </is>
      </c>
      <c r="D4" t="inlineStr">
        <is>
          <t>N/A</t>
        </is>
      </c>
      <c r="E4" t="inlineStr">
        <is>
          <t>N/A</t>
        </is>
      </c>
      <c r="F4" t="inlineStr">
        <is>
          <t>One-hot encode; impute missing with mode</t>
        </is>
      </c>
    </row>
    <row r="5">
      <c r="A5" t="inlineStr">
        <is>
          <t>_RFDRHV5</t>
        </is>
      </c>
      <c r="B5" t="inlineStr">
        <is>
          <t>due to changes in the way it was defined.</t>
        </is>
      </c>
      <c r="C5" t="inlineStr">
        <is>
          <t>nominal categorical</t>
        </is>
      </c>
      <c r="D5" t="inlineStr">
        <is>
          <t>N/A</t>
        </is>
      </c>
      <c r="E5" t="inlineStr">
        <is>
          <t>N/A</t>
        </is>
      </c>
      <c r="F5" t="inlineStr">
        <is>
          <t>One-hot encode; impute missing with mode</t>
        </is>
      </c>
    </row>
    <row r="6">
      <c r="A6" t="inlineStr">
        <is>
          <t>_RFHLTH</t>
        </is>
      </c>
      <c r="B6" t="inlineStr">
        <is>
          <t>Calculated variable for adults with good or better health.</t>
        </is>
      </c>
      <c r="C6" t="inlineStr">
        <is>
          <t>nominal categorical</t>
        </is>
      </c>
      <c r="D6" t="inlineStr">
        <is>
          <t>N/A</t>
        </is>
      </c>
      <c r="E6" t="inlineStr">
        <is>
          <t>N/A</t>
        </is>
      </c>
      <c r="F6" t="inlineStr">
        <is>
          <t>One-hot encode; impute missing with mode</t>
        </is>
      </c>
    </row>
    <row r="7">
      <c r="A7" t="inlineStr">
        <is>
          <t>_RFHLTH</t>
        </is>
      </c>
      <c r="B7" t="inlineStr">
        <is>
          <t>is derived from GENHLTH.</t>
        </is>
      </c>
      <c r="C7" t="inlineStr">
        <is>
          <t>binary categorical</t>
        </is>
      </c>
      <c r="D7" t="inlineStr">
        <is>
          <t>7, 9</t>
        </is>
      </c>
      <c r="E7" t="inlineStr">
        <is>
          <t>IF 4 LE GENHLTH LE 5 THEN _RFHLTH=2;
ELSE IF 1 LE GENHLTH LE 3 THEN _RFHLTH=1;
ELSE _RFHLTH=9;
Section 2: Healthy Days — Health Related Quality of Life
There are no calculated variables for Section 2.
Section 3: Health Care Access</t>
        </is>
      </c>
      <c r="F7" t="inlineStr">
        <is>
          <t>Map to 0/1; impute missing with mode</t>
        </is>
      </c>
    </row>
    <row r="8">
      <c r="A8" t="inlineStr">
        <is>
          <t>_HCVU651</t>
        </is>
      </c>
      <c r="B8" t="inlineStr">
        <is>
          <t>Calculated variable for respondents aged 18-64 who have any form of health care coverage.</t>
        </is>
      </c>
      <c r="C8" t="inlineStr">
        <is>
          <t>continuous</t>
        </is>
      </c>
      <c r="D8" t="inlineStr">
        <is>
          <t>N/A</t>
        </is>
      </c>
      <c r="E8" t="inlineStr">
        <is>
          <t>N/A</t>
        </is>
      </c>
      <c r="F8" t="inlineStr">
        <is>
          <t>Standardize (StandardScaler) and impute missing with mean/median</t>
        </is>
      </c>
    </row>
    <row r="9">
      <c r="A9" t="inlineStr">
        <is>
          <t>_HCVU651</t>
        </is>
      </c>
      <c r="B9" t="inlineStr">
        <is>
          <t>is derived from AGE and HLTHPLN1.</t>
        </is>
      </c>
      <c r="C9" t="inlineStr">
        <is>
          <t>continuous</t>
        </is>
      </c>
      <c r="D9" t="inlineStr">
        <is>
          <t>7, 9</t>
        </is>
      </c>
      <c r="E9" t="inlineStr">
        <is>
          <t>IF 18 LE AGE LE 64 THEN DO;
IF HLTHPLN1=1 THEN _HCVU651=1;
ELSE IF HLTHPLN1=2 THEN _HCVU651=2;
ELSE _HCVU651=9;
END;
ELSE</t>
        </is>
      </c>
      <c r="F9" t="inlineStr">
        <is>
          <t>Standardize (StandardScaler) and impute missing with mean/median</t>
        </is>
      </c>
    </row>
    <row r="10">
      <c r="A10" t="inlineStr">
        <is>
          <t>_HCVU651</t>
        </is>
      </c>
      <c r="B10">
        <f> 9;</f>
        <v/>
      </c>
      <c r="C10" t="inlineStr">
        <is>
          <t>nominal categorical</t>
        </is>
      </c>
      <c r="D10" t="inlineStr">
        <is>
          <t>9</t>
        </is>
      </c>
      <c r="E10" t="inlineStr">
        <is>
          <t>N/A</t>
        </is>
      </c>
      <c r="F10" t="inlineStr">
        <is>
          <t>One-hot encode; impute missing with mode</t>
        </is>
      </c>
    </row>
    <row r="11">
      <c r="A11" t="inlineStr">
        <is>
          <t>_RFHYPE5</t>
        </is>
      </c>
      <c r="B11" t="inlineStr">
        <is>
          <t>Calculated variable for adults who have been told they have high blood pressure by a doctor,</t>
        </is>
      </c>
      <c r="C11" t="inlineStr">
        <is>
          <t>nominal categorical</t>
        </is>
      </c>
      <c r="D11" t="inlineStr">
        <is>
          <t>N/A</t>
        </is>
      </c>
      <c r="E11" t="inlineStr">
        <is>
          <t>N/A</t>
        </is>
      </c>
      <c r="F11" t="inlineStr">
        <is>
          <t>One-hot encode; impute missing with mode</t>
        </is>
      </c>
    </row>
    <row r="12">
      <c r="A12" t="inlineStr">
        <is>
          <t>_RFHYPE5</t>
        </is>
      </c>
      <c r="B12" t="inlineStr">
        <is>
          <t>is derived from BPHIGH4.</t>
        </is>
      </c>
      <c r="C12" t="inlineStr">
        <is>
          <t>binary categorical</t>
        </is>
      </c>
      <c r="D12" t="inlineStr">
        <is>
          <t>7, 9</t>
        </is>
      </c>
      <c r="E12" t="inlineStr">
        <is>
          <t>IF BPHIGH4 = 1 THEN _RFHYPE5=2;
ELSE IF BPHIGH4 = 2 THEN _RFHYPE5=1;
ELSE IF BPHIGH4 = 3 THEN _RFHYPE5=1;
ELSE IF BPHIGH4 = 4 THEN _RFHYPE5=1;
ELSE IF BPHIGH4 IN (.,7,9) THEN _RFHYPE5=9 ;
Section 5: Cholesterol Awareness</t>
        </is>
      </c>
      <c r="F12" t="inlineStr">
        <is>
          <t>Map to 0/1; impute missing with mode</t>
        </is>
      </c>
    </row>
    <row r="13">
      <c r="A13" t="inlineStr">
        <is>
          <t>_CHOLCHK</t>
        </is>
      </c>
      <c r="B13" t="inlineStr">
        <is>
          <t>Calculated variable for cholesterol check within past five years.</t>
        </is>
      </c>
      <c r="C13" t="inlineStr">
        <is>
          <t>nominal categorical</t>
        </is>
      </c>
      <c r="D13" t="inlineStr">
        <is>
          <t>N/A</t>
        </is>
      </c>
      <c r="E13" t="inlineStr">
        <is>
          <t>N/A</t>
        </is>
      </c>
      <c r="F13" t="inlineStr">
        <is>
          <t>One-hot encode; impute missing with mode</t>
        </is>
      </c>
    </row>
    <row r="14">
      <c r="A14" t="inlineStr">
        <is>
          <t>_CHOLCHK</t>
        </is>
      </c>
      <c r="B14" t="inlineStr">
        <is>
          <t>is derived from</t>
        </is>
      </c>
      <c r="C14" t="inlineStr">
        <is>
          <t>binary categorical</t>
        </is>
      </c>
      <c r="D14" t="inlineStr">
        <is>
          <t>7, 9</t>
        </is>
      </c>
      <c r="E14" t="inlineStr">
        <is>
          <t>IF BLOODCHO=1 AND (1 LE CHOLCHK LE 3) THEN _CHOLCHK=1;
ELSE IF BLOODCHO=1 AND CHOLCHK=4 THEN _CHOLCHK=2;
ELSE IF BLOODCHO=2 AND CHOLCHK=. THEN _CHOLCHK=3;
ELSE IF BLOODCHO IN (.,7,9) OR CHOLCHK IN (.,7,9) THEN
_CHOLCHK=9;
Page 5 of 59 May 27, 2016
Calculated Variables in the 2015 Data File of the Behavioral Risk Factor Surveillance System
Section 5: Cholesterol Awareness</t>
        </is>
      </c>
      <c r="F14" t="inlineStr">
        <is>
          <t>Map to 0/1; impute missing with mode</t>
        </is>
      </c>
    </row>
    <row r="15">
      <c r="A15" t="inlineStr">
        <is>
          <t>_RFCHOL</t>
        </is>
      </c>
      <c r="B15" t="inlineStr">
        <is>
          <t>Calculated variable for adults who have had their cholesterol checked and have been told by a</t>
        </is>
      </c>
      <c r="C15" t="inlineStr">
        <is>
          <t>nominal categorical</t>
        </is>
      </c>
      <c r="D15" t="inlineStr">
        <is>
          <t>N/A</t>
        </is>
      </c>
      <c r="E15" t="inlineStr">
        <is>
          <t>N/A</t>
        </is>
      </c>
      <c r="F15" t="inlineStr">
        <is>
          <t>One-hot encode; impute missing with mode</t>
        </is>
      </c>
    </row>
    <row r="16">
      <c r="A16" t="inlineStr">
        <is>
          <t>_RFCHOL</t>
        </is>
      </c>
      <c r="B16" t="inlineStr">
        <is>
          <t>is derived from</t>
        </is>
      </c>
      <c r="C16" t="inlineStr">
        <is>
          <t>binary categorical</t>
        </is>
      </c>
      <c r="D16" t="inlineStr">
        <is>
          <t>7, 9</t>
        </is>
      </c>
      <c r="E16" t="inlineStr">
        <is>
          <t>IF BLOODCHO=1 AND TOLDHI2=1 THEN _RFCHOL=2;
ELSE IF BLOODCHO=1 AND TOLDHI2=2 THEN _RFCHOL=1;
ELSE IF BLOODCHO=1 AND TOLDHI2 IN (.,7,9) THEN _RFCHOL=9;
ELSE _RFCHOL=.;
Section 6: Chronic Health Conditions</t>
        </is>
      </c>
      <c r="F16" t="inlineStr">
        <is>
          <t>Map to 0/1; impute missing with mode</t>
        </is>
      </c>
    </row>
    <row r="17">
      <c r="A17" t="inlineStr">
        <is>
          <t>_MICHD</t>
        </is>
      </c>
      <c r="B17" t="inlineStr">
        <is>
          <t>Calculated variable for respondents that have ever reported having coronary heart disease (chd) or</t>
        </is>
      </c>
      <c r="C17" t="inlineStr">
        <is>
          <t>nominal categorical</t>
        </is>
      </c>
      <c r="D17" t="inlineStr">
        <is>
          <t>N/A</t>
        </is>
      </c>
      <c r="E17" t="inlineStr">
        <is>
          <t>N/A</t>
        </is>
      </c>
      <c r="F17" t="inlineStr">
        <is>
          <t>One-hot encode; impute missing with mode</t>
        </is>
      </c>
    </row>
    <row r="18">
      <c r="A18" t="inlineStr">
        <is>
          <t>_MICHD</t>
        </is>
      </c>
      <c r="B18" t="inlineStr">
        <is>
          <t>is derived from CVDINFR4, and CVDCRHD4.</t>
        </is>
      </c>
      <c r="C18" t="inlineStr">
        <is>
          <t>binary categorical</t>
        </is>
      </c>
      <c r="D18" t="inlineStr">
        <is>
          <t>7, 9</t>
        </is>
      </c>
      <c r="E18" t="inlineStr">
        <is>
          <t>IF CVDINFR4=1 OR CVDCRHD4=1 THEN _MICHD=1;
ELSE IF CVDINFR4=2 AND CVDCRHD4=2 THEN _MICHD=2;
Page 6 of 59 May 27, 2016
Calculated Variables in the 2015 Data File of the Behavioral Risk Factor Surveillance System
Section 6: Chronic Health Conditions</t>
        </is>
      </c>
      <c r="F18" t="inlineStr">
        <is>
          <t>Map to 0/1; impute missing with mode</t>
        </is>
      </c>
    </row>
    <row r="19">
      <c r="A19" t="inlineStr">
        <is>
          <t>_LTASTH1</t>
        </is>
      </c>
      <c r="B19" t="inlineStr">
        <is>
          <t>Calculated variable for adults who have ever been told they have asthma.</t>
        </is>
      </c>
      <c r="C19" t="inlineStr">
        <is>
          <t>nominal categorical</t>
        </is>
      </c>
      <c r="D19" t="inlineStr">
        <is>
          <t>N/A</t>
        </is>
      </c>
      <c r="E19" t="inlineStr">
        <is>
          <t>N/A</t>
        </is>
      </c>
      <c r="F19" t="inlineStr">
        <is>
          <t>One-hot encode; impute missing with mode</t>
        </is>
      </c>
    </row>
    <row r="20">
      <c r="A20" t="inlineStr">
        <is>
          <t>_LTASTH1</t>
        </is>
      </c>
      <c r="B20" t="inlineStr">
        <is>
          <t>is derived</t>
        </is>
      </c>
      <c r="C20" t="inlineStr">
        <is>
          <t>binary categorical</t>
        </is>
      </c>
      <c r="D20" t="inlineStr">
        <is>
          <t>7, 9</t>
        </is>
      </c>
      <c r="E20" t="inlineStr">
        <is>
          <t>IF ASTHMA3=1 THEN _LTASTH1=2;
ELSE IF ASTHMA3=2 THEN _LTASTH1=1;
ELSE _LTASTH1=9;
Section 6: Chronic Health Conditions</t>
        </is>
      </c>
      <c r="F20" t="inlineStr">
        <is>
          <t>Map to 0/1; impute missing with mode</t>
        </is>
      </c>
    </row>
    <row r="21">
      <c r="A21" t="inlineStr">
        <is>
          <t>_CASTHM1</t>
        </is>
      </c>
      <c r="B21" t="inlineStr">
        <is>
          <t>Calculated variable for adults who have been told they currently have asthma.</t>
        </is>
      </c>
      <c r="C21" t="inlineStr">
        <is>
          <t>nominal categorical</t>
        </is>
      </c>
      <c r="D21" t="inlineStr">
        <is>
          <t>N/A</t>
        </is>
      </c>
      <c r="E21" t="inlineStr">
        <is>
          <t>N/A</t>
        </is>
      </c>
      <c r="F21" t="inlineStr">
        <is>
          <t>One-hot encode; impute missing with mode</t>
        </is>
      </c>
    </row>
    <row r="22">
      <c r="A22" t="inlineStr">
        <is>
          <t>_CASTHM1</t>
        </is>
      </c>
      <c r="B22" t="inlineStr">
        <is>
          <t>is</t>
        </is>
      </c>
      <c r="C22" t="inlineStr">
        <is>
          <t>binary categorical</t>
        </is>
      </c>
      <c r="D22" t="inlineStr">
        <is>
          <t>7, 9</t>
        </is>
      </c>
      <c r="E22" t="inlineStr">
        <is>
          <t>IF ASTHMA3=2 THEN _CASTHM1=1;
ELSE IF ASTHMA3=1 AND ASTHNOW=1 THEN _CASTHM1=2;
ELSE IF ASTHMA3=1 AND ASTHNOW=2 THEN _CASTHM1=1;
ELSE _CASTHM1=9;
Page 7 of 59 May 27, 2016
Calculated Variables in the 2015 Data File of the Behavioral Risk Factor Surveillance System
Section 6: Chronic Health Conditions</t>
        </is>
      </c>
      <c r="F22" t="inlineStr">
        <is>
          <t>Map to 0/1; impute missing with mode</t>
        </is>
      </c>
    </row>
    <row r="23">
      <c r="A23" t="inlineStr">
        <is>
          <t>_ASTHMS1</t>
        </is>
      </c>
      <c r="B23" t="inlineStr">
        <is>
          <t>Calculated variable for computed asthma status.</t>
        </is>
      </c>
      <c r="C23" t="inlineStr">
        <is>
          <t>nominal categorical</t>
        </is>
      </c>
      <c r="D23" t="inlineStr">
        <is>
          <t>N/A</t>
        </is>
      </c>
      <c r="E23" t="inlineStr">
        <is>
          <t>N/A</t>
        </is>
      </c>
      <c r="F23" t="inlineStr">
        <is>
          <t>One-hot encode; impute missing with mode</t>
        </is>
      </c>
    </row>
    <row r="24">
      <c r="A24" t="inlineStr">
        <is>
          <t>_ASTHMS1</t>
        </is>
      </c>
      <c r="B24" t="inlineStr">
        <is>
          <t>is derived from ASTHMA3 and</t>
        </is>
      </c>
      <c r="C24" t="inlineStr">
        <is>
          <t>binary categorical</t>
        </is>
      </c>
      <c r="D24" t="inlineStr">
        <is>
          <t>7, 9</t>
        </is>
      </c>
      <c r="E24" t="inlineStr">
        <is>
          <t>IF ASTHMA3=1 AND ASTHNOW=1 THEN _ASTHMS1=1;
ELSE IF ASTHMA3=1 AND ASTHNOW=2 THEN _ASTHMS1=2;
ELSE IF ASTHMA3=2 THEN _ASTHMS1=3;
ELSE _ASTHMS1=9;
Section 6: Chronic Health Conditions</t>
        </is>
      </c>
      <c r="F24" t="inlineStr">
        <is>
          <t>Map to 0/1; impute missing with mode</t>
        </is>
      </c>
    </row>
    <row r="25">
      <c r="A25" t="inlineStr">
        <is>
          <t>_DRDXAR1</t>
        </is>
      </c>
      <c r="B25" t="inlineStr">
        <is>
          <t>Calculated variable for respondents who have had a doctor diagnose them as having some form of</t>
        </is>
      </c>
      <c r="C25" t="inlineStr">
        <is>
          <t>binary categorical</t>
        </is>
      </c>
      <c r="D25" t="inlineStr">
        <is>
          <t>N/A</t>
        </is>
      </c>
      <c r="E25" t="inlineStr">
        <is>
          <t>N/A</t>
        </is>
      </c>
      <c r="F25" t="inlineStr">
        <is>
          <t>Map to 0/1; impute missing with mode</t>
        </is>
      </c>
    </row>
    <row r="26">
      <c r="A26" t="inlineStr">
        <is>
          <t>_DRDXAR1</t>
        </is>
      </c>
      <c r="B26" t="inlineStr">
        <is>
          <t>is derived from HAVARTH3.</t>
        </is>
      </c>
      <c r="C26" t="inlineStr">
        <is>
          <t>binary categorical</t>
        </is>
      </c>
      <c r="D26" t="inlineStr">
        <is>
          <t>7, 77, 9, 99</t>
        </is>
      </c>
      <c r="E26" t="inlineStr">
        <is>
          <t>IF HAVARTH3 = 1 THEN _DRDXAR1=1;
ELSE IF HAVARTH3 = 2 THEN _DRDXAR1=2;
ELSE IF HAVARTH3 IN (7,9,.) THEN _DRDXAR1=.;
Page 8 of 59 May 27, 2016
Calculated Variables in the 2015 Data File of the Behavioral Risk Factor Surveillance System
Section 7: Demographics
MRACORG1 Calculated variable for mrace1 with 77,80,88,90s removed. MRACORG1 is derived from
MRACE1 in the original order in which the data were received from the state
territory. If MRACE1 is greater than 99 then any 77, 80, 88, or 99 is removed. If MRACE1 is less
than or equal to 99 then MRACORG1 is equal to MRACE1.
10 - Race code(s) Respondents reported race or races in original order (MRACE1=10, 20, 30, 40, 50, 60,
605040 or MRACE1 &gt; 99)
302010
77 Don’t know/ Not Respondents who reported they didn´t know, or weren´t sure of their race.
sure (MRACE1=77)
99 Refused Respondents who refused to give their race. (MRACE1=99)
SAS Code: IF (LEFT(COMPRESS(LENGTH(MRACE1)))) &gt; 2 THEN DO;
MRACORG77=PUT(LEFT(COMPRESS(TRANWRD(MRACE1,"77","")))</t>
        </is>
      </c>
      <c r="F26" t="inlineStr">
        <is>
          <t>Map to 0/1; impute missing with mode</t>
        </is>
      </c>
    </row>
    <row r="27">
      <c r="A27" t="inlineStr">
        <is>
          <t>_SORTED</t>
        </is>
      </c>
      <c r="B27" t="inlineStr">
        <is>
          <t>$28;</t>
        </is>
      </c>
      <c r="C27" t="inlineStr">
        <is>
          <t>nominal categorical</t>
        </is>
      </c>
      <c r="D27" t="inlineStr">
        <is>
          <t>N/A</t>
        </is>
      </c>
      <c r="E27" t="inlineStr">
        <is>
          <t>N/A</t>
        </is>
      </c>
      <c r="F27" t="inlineStr">
        <is>
          <t>One-hot encode; impute missing with mode</t>
        </is>
      </c>
    </row>
    <row r="28">
      <c r="A28" t="inlineStr">
        <is>
          <t>_SORTED</t>
        </is>
      </c>
      <c r="B28">
        <f> cats(MRAC_SORTED, smallest(i, of pairs[*]));</f>
        <v/>
      </c>
      <c r="C28" t="inlineStr">
        <is>
          <t>nominal categorical</t>
        </is>
      </c>
      <c r="D28" t="inlineStr">
        <is>
          <t>N/A</t>
        </is>
      </c>
      <c r="E28" t="inlineStr">
        <is>
          <t>N/A</t>
        </is>
      </c>
      <c r="F28" t="inlineStr">
        <is>
          <t>One-hot encode; impute missing with mode</t>
        </is>
      </c>
    </row>
    <row r="29">
      <c r="A29" t="inlineStr">
        <is>
          <t>_VALID</t>
        </is>
      </c>
      <c r="B29">
        <f> TRANWRD(MRAC_VALID,"&amp;S.","40");</f>
        <v/>
      </c>
      <c r="C29" t="inlineStr">
        <is>
          <t>nominal categorical</t>
        </is>
      </c>
      <c r="D29" t="inlineStr">
        <is>
          <t>N/A</t>
        </is>
      </c>
      <c r="E29" t="inlineStr">
        <is>
          <t>N/A</t>
        </is>
      </c>
      <c r="F29" t="inlineStr">
        <is>
          <t>One-hot encode; impute missing with mode</t>
        </is>
      </c>
    </row>
    <row r="30">
      <c r="A30" t="inlineStr">
        <is>
          <t>_VALID</t>
        </is>
      </c>
      <c r="B30">
        <f> TRANWRD(MRAC_VALID,"&amp;T.","50");</f>
        <v/>
      </c>
      <c r="C30" t="inlineStr">
        <is>
          <t>nominal categorical</t>
        </is>
      </c>
      <c r="D30" t="inlineStr">
        <is>
          <t>7</t>
        </is>
      </c>
      <c r="E30" t="inlineStr">
        <is>
          <t>N/A</t>
        </is>
      </c>
      <c r="F30" t="inlineStr">
        <is>
          <t>One-hot encode; impute missing with mode</t>
        </is>
      </c>
    </row>
    <row r="31">
      <c r="A31" t="inlineStr">
        <is>
          <t>_PRACE1</t>
        </is>
      </c>
      <c r="B31" t="inlineStr">
        <is>
          <t>Calculated variable for preferred race category.</t>
        </is>
      </c>
      <c r="C31" t="inlineStr">
        <is>
          <t>ordinal categorical</t>
        </is>
      </c>
      <c r="D31" t="inlineStr">
        <is>
          <t>N/A</t>
        </is>
      </c>
      <c r="E31" t="inlineStr">
        <is>
          <t>N/A</t>
        </is>
      </c>
      <c r="F31" t="inlineStr">
        <is>
          <t>Keep numeric codes (ordinal encoding); impute missing with mode</t>
        </is>
      </c>
    </row>
    <row r="32">
      <c r="A32" t="inlineStr">
        <is>
          <t>_PRACE</t>
        </is>
      </c>
      <c r="B32" t="inlineStr">
        <is>
          <t>is derived from MRACASC1 and</t>
        </is>
      </c>
      <c r="C32" t="inlineStr">
        <is>
          <t>binary categorical</t>
        </is>
      </c>
      <c r="D32" t="inlineStr">
        <is>
          <t>7, 77, 99</t>
        </is>
      </c>
      <c r="E32" t="inlineStr">
        <is>
          <t>IF MRACASC1 EQ 10 THEN</t>
        </is>
      </c>
      <c r="F32" t="inlineStr">
        <is>
          <t>Map to 0/1; impute missing with mode</t>
        </is>
      </c>
    </row>
    <row r="33">
      <c r="A33" t="inlineStr">
        <is>
          <t>_PRACE1</t>
        </is>
      </c>
      <c r="B33">
        <f> 1;</f>
        <v/>
      </c>
      <c r="C33" t="inlineStr">
        <is>
          <t>nominal categorical</t>
        </is>
      </c>
      <c r="D33" t="inlineStr">
        <is>
          <t>N/A</t>
        </is>
      </c>
      <c r="E33" t="inlineStr">
        <is>
          <t>N/A</t>
        </is>
      </c>
      <c r="F33" t="inlineStr">
        <is>
          <t>One-hot encode; impute missing with mode</t>
        </is>
      </c>
    </row>
    <row r="34">
      <c r="A34" t="inlineStr">
        <is>
          <t>_PRACE1</t>
        </is>
      </c>
      <c r="B34">
        <f> 2;</f>
        <v/>
      </c>
      <c r="C34" t="inlineStr">
        <is>
          <t>nominal categorical</t>
        </is>
      </c>
      <c r="D34" t="inlineStr">
        <is>
          <t>N/A</t>
        </is>
      </c>
      <c r="E34" t="inlineStr">
        <is>
          <t>N/A</t>
        </is>
      </c>
      <c r="F34" t="inlineStr">
        <is>
          <t>One-hot encode; impute missing with mode</t>
        </is>
      </c>
    </row>
    <row r="35">
      <c r="A35" t="inlineStr">
        <is>
          <t>_PRACE1</t>
        </is>
      </c>
      <c r="B35">
        <f> 3;</f>
        <v/>
      </c>
      <c r="C35" t="inlineStr">
        <is>
          <t>nominal categorical</t>
        </is>
      </c>
      <c r="D35" t="inlineStr">
        <is>
          <t>7, 77, 99</t>
        </is>
      </c>
      <c r="E35" t="inlineStr">
        <is>
          <t>N/A</t>
        </is>
      </c>
      <c r="F35" t="inlineStr">
        <is>
          <t>One-hot encode; impute missing with mode</t>
        </is>
      </c>
    </row>
    <row r="36">
      <c r="A36" t="inlineStr">
        <is>
          <t>_MRACE1</t>
        </is>
      </c>
      <c r="B36" t="inlineStr">
        <is>
          <t>Calculated variable for calculated multiracial race categorization.</t>
        </is>
      </c>
      <c r="C36" t="inlineStr">
        <is>
          <t>nominal categorical</t>
        </is>
      </c>
      <c r="D36" t="inlineStr">
        <is>
          <t>N/A</t>
        </is>
      </c>
      <c r="E36" t="inlineStr">
        <is>
          <t>N/A</t>
        </is>
      </c>
      <c r="F36" t="inlineStr">
        <is>
          <t>One-hot encode; impute missing with mode</t>
        </is>
      </c>
    </row>
    <row r="37">
      <c r="A37" t="inlineStr">
        <is>
          <t>_MRACE1</t>
        </is>
      </c>
      <c r="B37" t="inlineStr">
        <is>
          <t>is derived from</t>
        </is>
      </c>
      <c r="C37" t="inlineStr">
        <is>
          <t>binary categorical</t>
        </is>
      </c>
      <c r="D37" t="inlineStr">
        <is>
          <t>7, 77, 99</t>
        </is>
      </c>
      <c r="E37" t="inlineStr">
        <is>
          <t>IF MRACASC1 GT 99 THEN</t>
        </is>
      </c>
      <c r="F37" t="inlineStr">
        <is>
          <t>Map to 0/1; impute missing with mode</t>
        </is>
      </c>
    </row>
    <row r="38">
      <c r="A38" t="inlineStr">
        <is>
          <t>_MRACE1</t>
        </is>
      </c>
      <c r="B38">
        <f> 7;</f>
        <v/>
      </c>
      <c r="C38" t="inlineStr">
        <is>
          <t>nominal categorical</t>
        </is>
      </c>
      <c r="D38" t="inlineStr">
        <is>
          <t>7, 99</t>
        </is>
      </c>
      <c r="E38" t="inlineStr">
        <is>
          <t>N/A</t>
        </is>
      </c>
      <c r="F38" t="inlineStr">
        <is>
          <t>One-hot encode; impute missing with mode</t>
        </is>
      </c>
    </row>
    <row r="39">
      <c r="A39" t="inlineStr">
        <is>
          <t>_MRACE1</t>
        </is>
      </c>
      <c r="B39">
        <f> 99;</f>
        <v/>
      </c>
      <c r="C39" t="inlineStr">
        <is>
          <t>nominal categorical</t>
        </is>
      </c>
      <c r="D39" t="inlineStr">
        <is>
          <t>77, 99</t>
        </is>
      </c>
      <c r="E39" t="inlineStr">
        <is>
          <t>N/A</t>
        </is>
      </c>
      <c r="F39" t="inlineStr">
        <is>
          <t>One-hot encode; impute missing with mode</t>
        </is>
      </c>
    </row>
    <row r="40">
      <c r="A40" t="inlineStr">
        <is>
          <t>_MRACE1</t>
        </is>
      </c>
      <c r="B40">
        <f> 77;</f>
        <v/>
      </c>
      <c r="C40" t="inlineStr">
        <is>
          <t>nominal categorical</t>
        </is>
      </c>
      <c r="D40" t="inlineStr">
        <is>
          <t>77</t>
        </is>
      </c>
      <c r="E40" t="inlineStr">
        <is>
          <t>N/A</t>
        </is>
      </c>
      <c r="F40" t="inlineStr">
        <is>
          <t>One-hot encode; impute missing with mode</t>
        </is>
      </c>
    </row>
    <row r="41">
      <c r="A41" t="inlineStr">
        <is>
          <t>_MRACE1</t>
        </is>
      </c>
      <c r="B41">
        <f> 1;</f>
        <v/>
      </c>
      <c r="C41" t="inlineStr">
        <is>
          <t>nominal categorical</t>
        </is>
      </c>
      <c r="D41" t="inlineStr">
        <is>
          <t>N/A</t>
        </is>
      </c>
      <c r="E41" t="inlineStr">
        <is>
          <t>N/A</t>
        </is>
      </c>
      <c r="F41" t="inlineStr">
        <is>
          <t>One-hot encode; impute missing with mode</t>
        </is>
      </c>
    </row>
    <row r="42">
      <c r="A42" t="inlineStr">
        <is>
          <t>_MRACE1</t>
        </is>
      </c>
      <c r="B42">
        <f> 2;</f>
        <v/>
      </c>
      <c r="C42" t="inlineStr">
        <is>
          <t>nominal categorical</t>
        </is>
      </c>
      <c r="D42" t="inlineStr">
        <is>
          <t>N/A</t>
        </is>
      </c>
      <c r="E42" t="inlineStr">
        <is>
          <t>N/A</t>
        </is>
      </c>
      <c r="F42" t="inlineStr">
        <is>
          <t>One-hot encode; impute missing with mode</t>
        </is>
      </c>
    </row>
    <row r="43">
      <c r="A43" t="inlineStr">
        <is>
          <t>_MRACE1</t>
        </is>
      </c>
      <c r="B43">
        <f> 3;</f>
        <v/>
      </c>
      <c r="C43" t="inlineStr">
        <is>
          <t>nominal categorical</t>
        </is>
      </c>
      <c r="D43" t="inlineStr">
        <is>
          <t>N/A</t>
        </is>
      </c>
      <c r="E43" t="inlineStr">
        <is>
          <t>N/A</t>
        </is>
      </c>
      <c r="F43" t="inlineStr">
        <is>
          <t>One-hot encode; impute missing with mode</t>
        </is>
      </c>
    </row>
    <row r="44">
      <c r="A44" t="inlineStr">
        <is>
          <t>_MRACE1</t>
        </is>
      </c>
      <c r="B44">
        <f> 4;</f>
        <v/>
      </c>
      <c r="C44" t="inlineStr">
        <is>
          <t>nominal categorical</t>
        </is>
      </c>
      <c r="D44" t="inlineStr">
        <is>
          <t>N/A</t>
        </is>
      </c>
      <c r="E44" t="inlineStr">
        <is>
          <t>N/A</t>
        </is>
      </c>
      <c r="F44" t="inlineStr">
        <is>
          <t>One-hot encode; impute missing with mode</t>
        </is>
      </c>
    </row>
    <row r="45">
      <c r="A45" t="inlineStr">
        <is>
          <t>_MRACE1</t>
        </is>
      </c>
      <c r="B45">
        <f> 5;</f>
        <v/>
      </c>
      <c r="C45" t="inlineStr">
        <is>
          <t>nominal categorical</t>
        </is>
      </c>
      <c r="D45" t="inlineStr">
        <is>
          <t>7</t>
        </is>
      </c>
      <c r="E45" t="inlineStr">
        <is>
          <t>N/A</t>
        </is>
      </c>
      <c r="F45" t="inlineStr">
        <is>
          <t>One-hot encode; impute missing with mode</t>
        </is>
      </c>
    </row>
    <row r="46">
      <c r="A46" t="inlineStr">
        <is>
          <t>_RACE</t>
        </is>
      </c>
      <c r="B46" t="inlineStr">
        <is>
          <t>Calculated variable for calculated multiracial race categorization. _M</t>
        </is>
      </c>
      <c r="C46" t="inlineStr">
        <is>
          <t>nominal categorical</t>
        </is>
      </c>
      <c r="D46" t="inlineStr">
        <is>
          <t>N/A</t>
        </is>
      </c>
      <c r="E46" t="inlineStr">
        <is>
          <t>N/A</t>
        </is>
      </c>
      <c r="F46" t="inlineStr">
        <is>
          <t>One-hot encode; impute missing with mode</t>
        </is>
      </c>
    </row>
    <row r="47">
      <c r="A47" t="inlineStr">
        <is>
          <t>_RACE</t>
        </is>
      </c>
      <c r="B47" t="inlineStr">
        <is>
          <t>is derived from</t>
        </is>
      </c>
      <c r="C47" t="inlineStr">
        <is>
          <t>binary categorical</t>
        </is>
      </c>
      <c r="D47" t="inlineStr">
        <is>
          <t>77, 99</t>
        </is>
      </c>
      <c r="E47" t="inlineStr">
        <is>
          <t>IF MRACASC1 GT 99 THEN _M</t>
        </is>
      </c>
      <c r="F47" t="inlineStr">
        <is>
          <t>Map to 0/1; impute missing with mode</t>
        </is>
      </c>
    </row>
    <row r="48">
      <c r="A48" t="inlineStr">
        <is>
          <t>_RACE</t>
        </is>
      </c>
      <c r="B48">
        <f> 70;</f>
        <v/>
      </c>
      <c r="C48" t="inlineStr">
        <is>
          <t>nominal categorical</t>
        </is>
      </c>
      <c r="D48" t="inlineStr">
        <is>
          <t>99</t>
        </is>
      </c>
      <c r="E48" t="inlineStr">
        <is>
          <t>N/A</t>
        </is>
      </c>
      <c r="F48" t="inlineStr">
        <is>
          <t>One-hot encode; impute missing with mode</t>
        </is>
      </c>
    </row>
    <row r="49">
      <c r="A49" t="inlineStr">
        <is>
          <t>_RACE</t>
        </is>
      </c>
      <c r="B49">
        <f> 99;</f>
        <v/>
      </c>
      <c r="C49" t="inlineStr">
        <is>
          <t>nominal categorical</t>
        </is>
      </c>
      <c r="D49" t="inlineStr">
        <is>
          <t>77, 99</t>
        </is>
      </c>
      <c r="E49" t="inlineStr">
        <is>
          <t>N/A</t>
        </is>
      </c>
      <c r="F49" t="inlineStr">
        <is>
          <t>One-hot encode; impute missing with mode</t>
        </is>
      </c>
    </row>
    <row r="50">
      <c r="A50" t="inlineStr">
        <is>
          <t>_RACE</t>
        </is>
      </c>
      <c r="B50">
        <f> 77;</f>
        <v/>
      </c>
      <c r="C50" t="inlineStr">
        <is>
          <t>nominal categorical</t>
        </is>
      </c>
      <c r="D50" t="inlineStr">
        <is>
          <t>7, 77</t>
        </is>
      </c>
      <c r="E50" t="inlineStr">
        <is>
          <t>N/A</t>
        </is>
      </c>
      <c r="F50" t="inlineStr">
        <is>
          <t>One-hot encode; impute missing with mode</t>
        </is>
      </c>
    </row>
    <row r="51">
      <c r="A51" t="inlineStr">
        <is>
          <t>_HISPANC</t>
        </is>
      </c>
      <c r="B51" t="inlineStr">
        <is>
          <t>Calculated variable for Hispanic, Latino/a, or Spanish origin calculated variable.</t>
        </is>
      </c>
      <c r="C51" t="inlineStr">
        <is>
          <t>binary categorical</t>
        </is>
      </c>
      <c r="D51" t="inlineStr">
        <is>
          <t>N/A</t>
        </is>
      </c>
      <c r="E51" t="inlineStr">
        <is>
          <t>N/A</t>
        </is>
      </c>
      <c r="F51" t="inlineStr">
        <is>
          <t>Map to 0/1; impute missing with mode</t>
        </is>
      </c>
    </row>
    <row r="52">
      <c r="A52" t="inlineStr">
        <is>
          <t>_HISPANC</t>
        </is>
      </c>
      <c r="B52" t="inlineStr">
        <is>
          <t>is</t>
        </is>
      </c>
      <c r="C52" t="inlineStr">
        <is>
          <t>binary categorical</t>
        </is>
      </c>
      <c r="D52" t="inlineStr">
        <is>
          <t>7, 9</t>
        </is>
      </c>
      <c r="E52" t="inlineStr">
        <is>
          <t>HISPNUM=INPUT(HISPANC3,4.0);
IF HISPNUM in (5,58) THEN _HISPANC=2;
ELSE IF HISPNUM in (7,9,.) THEN _HISPANC=9;
ELSE _HISPANC=1;
Page 14 of 59 May 27, 2016
Calculated Variables in the 2015 Data File of the Behavioral Risk Factor Surveillance System
Section 7: Demographics</t>
        </is>
      </c>
      <c r="F52" t="inlineStr">
        <is>
          <t>Map to 0/1; impute missing with mode</t>
        </is>
      </c>
    </row>
    <row r="53">
      <c r="A53" t="inlineStr">
        <is>
          <t>_RACE</t>
        </is>
      </c>
      <c r="B53" t="inlineStr">
        <is>
          <t>Calculated variable for race</t>
        </is>
      </c>
      <c r="C53" t="inlineStr">
        <is>
          <t>ordinal categorical</t>
        </is>
      </c>
      <c r="D53" t="inlineStr">
        <is>
          <t>N/A</t>
        </is>
      </c>
      <c r="E53" t="inlineStr">
        <is>
          <t>N/A</t>
        </is>
      </c>
      <c r="F53" t="inlineStr">
        <is>
          <t>Keep numeric codes (ordinal encoding); impute missing with mode</t>
        </is>
      </c>
    </row>
    <row r="54">
      <c r="A54" t="inlineStr">
        <is>
          <t>_MRACE1</t>
        </is>
      </c>
      <c r="B54" t="inlineStr">
        <is>
          <t>and _HISPANC. All respondents who</t>
        </is>
      </c>
      <c r="C54" t="inlineStr">
        <is>
          <t>binary categorical</t>
        </is>
      </c>
      <c r="D54" t="inlineStr">
        <is>
          <t>7, 9</t>
        </is>
      </c>
      <c r="E54" t="inlineStr">
        <is>
          <t>N/A</t>
        </is>
      </c>
      <c r="F54" t="inlineStr">
        <is>
          <t>Map to 0/1; impute missing with mode</t>
        </is>
      </c>
    </row>
    <row r="55">
      <c r="A55" t="inlineStr">
        <is>
          <t>_MRACE1</t>
        </is>
      </c>
      <c r="B55">
        <f>77, 99 and _HISPANC=2 or _HISPANC=7, 9)</f>
        <v/>
      </c>
      <c r="C55" t="inlineStr">
        <is>
          <t>nominal categorical</t>
        </is>
      </c>
      <c r="D55" t="inlineStr">
        <is>
          <t>7, 77, 9, 99</t>
        </is>
      </c>
      <c r="E55" t="inlineStr">
        <is>
          <t>IF _HISPANC=9 OR (</t>
        </is>
      </c>
      <c r="F55" t="inlineStr">
        <is>
          <t>One-hot encode; impute missing with mode</t>
        </is>
      </c>
    </row>
    <row r="56">
      <c r="A56" t="inlineStr">
        <is>
          <t>_MRACE1</t>
        </is>
      </c>
      <c r="B56" t="inlineStr">
        <is>
          <t>IN(77,99) AND HISPANC3 EQ 2) THEN DO;</t>
        </is>
      </c>
      <c r="C56" t="inlineStr">
        <is>
          <t>nominal categorical</t>
        </is>
      </c>
      <c r="D56" t="inlineStr">
        <is>
          <t>77, 99</t>
        </is>
      </c>
      <c r="E56" t="inlineStr">
        <is>
          <t>N/A</t>
        </is>
      </c>
      <c r="F56" t="inlineStr">
        <is>
          <t>One-hot encode; impute missing with mode</t>
        </is>
      </c>
    </row>
    <row r="57">
      <c r="A57" t="inlineStr">
        <is>
          <t>_RACE</t>
        </is>
      </c>
      <c r="B57">
        <f> 9 ;</f>
        <v/>
      </c>
      <c r="C57" t="inlineStr">
        <is>
          <t>nominal categorical</t>
        </is>
      </c>
      <c r="D57" t="inlineStr">
        <is>
          <t>9</t>
        </is>
      </c>
      <c r="E57" t="inlineStr">
        <is>
          <t>N/A</t>
        </is>
      </c>
      <c r="F57" t="inlineStr">
        <is>
          <t>One-hot encode; impute missing with mode</t>
        </is>
      </c>
    </row>
    <row r="58">
      <c r="A58" t="inlineStr">
        <is>
          <t>_HISPANC</t>
        </is>
      </c>
      <c r="B58">
        <f>2 THEN DO;</f>
        <v/>
      </c>
      <c r="C58" t="inlineStr">
        <is>
          <t>nominal categorical</t>
        </is>
      </c>
      <c r="D58" t="inlineStr">
        <is>
          <t>N/A</t>
        </is>
      </c>
      <c r="E58" t="inlineStr">
        <is>
          <t>N/A</t>
        </is>
      </c>
      <c r="F58" t="inlineStr">
        <is>
          <t>One-hot encode; impute missing with mode</t>
        </is>
      </c>
    </row>
    <row r="59">
      <c r="A59" t="inlineStr">
        <is>
          <t>_MRACE1</t>
        </is>
      </c>
      <c r="B59">
        <f> 1 THEN</f>
        <v/>
      </c>
      <c r="C59" t="inlineStr">
        <is>
          <t>nominal categorical</t>
        </is>
      </c>
      <c r="D59" t="inlineStr">
        <is>
          <t>N/A</t>
        </is>
      </c>
      <c r="E59" t="inlineStr">
        <is>
          <t>N/A</t>
        </is>
      </c>
      <c r="F59" t="inlineStr">
        <is>
          <t>One-hot encode; impute missing with mode</t>
        </is>
      </c>
    </row>
    <row r="60">
      <c r="A60" t="inlineStr">
        <is>
          <t>_RACE</t>
        </is>
      </c>
      <c r="B60">
        <f> 1 ;</f>
        <v/>
      </c>
      <c r="C60" t="inlineStr">
        <is>
          <t>nominal categorical</t>
        </is>
      </c>
      <c r="D60" t="inlineStr">
        <is>
          <t>N/A</t>
        </is>
      </c>
      <c r="E60" t="inlineStr">
        <is>
          <t>N/A</t>
        </is>
      </c>
      <c r="F60" t="inlineStr">
        <is>
          <t>One-hot encode; impute missing with mode</t>
        </is>
      </c>
    </row>
    <row r="61">
      <c r="A61" t="inlineStr">
        <is>
          <t>_MRACE1</t>
        </is>
      </c>
      <c r="B61">
        <f> 2 THEN</f>
        <v/>
      </c>
      <c r="C61" t="inlineStr">
        <is>
          <t>nominal categorical</t>
        </is>
      </c>
      <c r="D61" t="inlineStr">
        <is>
          <t>N/A</t>
        </is>
      </c>
      <c r="E61" t="inlineStr">
        <is>
          <t>N/A</t>
        </is>
      </c>
      <c r="F61" t="inlineStr">
        <is>
          <t>One-hot encode; impute missing with mode</t>
        </is>
      </c>
    </row>
    <row r="62">
      <c r="A62" t="inlineStr">
        <is>
          <t>_RACE</t>
        </is>
      </c>
      <c r="B62">
        <f> 2 ;</f>
        <v/>
      </c>
      <c r="C62" t="inlineStr">
        <is>
          <t>nominal categorical</t>
        </is>
      </c>
      <c r="D62" t="inlineStr">
        <is>
          <t>N/A</t>
        </is>
      </c>
      <c r="E62" t="inlineStr">
        <is>
          <t>N/A</t>
        </is>
      </c>
      <c r="F62" t="inlineStr">
        <is>
          <t>One-hot encode; impute missing with mode</t>
        </is>
      </c>
    </row>
    <row r="63">
      <c r="A63" t="inlineStr">
        <is>
          <t>_MRACE1</t>
        </is>
      </c>
      <c r="B63">
        <f> 3 THEN</f>
        <v/>
      </c>
      <c r="C63" t="inlineStr">
        <is>
          <t>nominal categorical</t>
        </is>
      </c>
      <c r="D63" t="inlineStr">
        <is>
          <t>N/A</t>
        </is>
      </c>
      <c r="E63" t="inlineStr">
        <is>
          <t>N/A</t>
        </is>
      </c>
      <c r="F63" t="inlineStr">
        <is>
          <t>One-hot encode; impute missing with mode</t>
        </is>
      </c>
    </row>
    <row r="64">
      <c r="A64" t="inlineStr">
        <is>
          <t>_RACE</t>
        </is>
      </c>
      <c r="B64">
        <f> 3 ;</f>
        <v/>
      </c>
      <c r="C64" t="inlineStr">
        <is>
          <t>nominal categorical</t>
        </is>
      </c>
      <c r="D64" t="inlineStr">
        <is>
          <t>N/A</t>
        </is>
      </c>
      <c r="E64" t="inlineStr">
        <is>
          <t>N/A</t>
        </is>
      </c>
      <c r="F64" t="inlineStr">
        <is>
          <t>One-hot encode; impute missing with mode</t>
        </is>
      </c>
    </row>
    <row r="65">
      <c r="A65" t="inlineStr">
        <is>
          <t>_MRACE1</t>
        </is>
      </c>
      <c r="B65">
        <f> 4 THEN</f>
        <v/>
      </c>
      <c r="C65" t="inlineStr">
        <is>
          <t>nominal categorical</t>
        </is>
      </c>
      <c r="D65" t="inlineStr">
        <is>
          <t>N/A</t>
        </is>
      </c>
      <c r="E65" t="inlineStr">
        <is>
          <t>N/A</t>
        </is>
      </c>
      <c r="F65" t="inlineStr">
        <is>
          <t>One-hot encode; impute missing with mode</t>
        </is>
      </c>
    </row>
    <row r="66">
      <c r="A66" t="inlineStr">
        <is>
          <t>_RACE</t>
        </is>
      </c>
      <c r="B66">
        <f> 4 ;</f>
        <v/>
      </c>
      <c r="C66" t="inlineStr">
        <is>
          <t>nominal categorical</t>
        </is>
      </c>
      <c r="D66" t="inlineStr">
        <is>
          <t>N/A</t>
        </is>
      </c>
      <c r="E66" t="inlineStr">
        <is>
          <t>N/A</t>
        </is>
      </c>
      <c r="F66" t="inlineStr">
        <is>
          <t>One-hot encode; impute missing with mode</t>
        </is>
      </c>
    </row>
    <row r="67">
      <c r="A67" t="inlineStr">
        <is>
          <t>_MRACE1</t>
        </is>
      </c>
      <c r="B67">
        <f> 5 THEN</f>
        <v/>
      </c>
      <c r="C67" t="inlineStr">
        <is>
          <t>nominal categorical</t>
        </is>
      </c>
      <c r="D67" t="inlineStr">
        <is>
          <t>N/A</t>
        </is>
      </c>
      <c r="E67" t="inlineStr">
        <is>
          <t>N/A</t>
        </is>
      </c>
      <c r="F67" t="inlineStr">
        <is>
          <t>One-hot encode; impute missing with mode</t>
        </is>
      </c>
    </row>
    <row r="68">
      <c r="A68" t="inlineStr">
        <is>
          <t>_RACE</t>
        </is>
      </c>
      <c r="B68">
        <f> 5 ;</f>
        <v/>
      </c>
      <c r="C68" t="inlineStr">
        <is>
          <t>nominal categorical</t>
        </is>
      </c>
      <c r="D68" t="inlineStr">
        <is>
          <t>N/A</t>
        </is>
      </c>
      <c r="E68" t="inlineStr">
        <is>
          <t>N/A</t>
        </is>
      </c>
      <c r="F68" t="inlineStr">
        <is>
          <t>One-hot encode; impute missing with mode</t>
        </is>
      </c>
    </row>
    <row r="69">
      <c r="A69" t="inlineStr">
        <is>
          <t>_MRACE1</t>
        </is>
      </c>
      <c r="B69">
        <f> 6 THEN</f>
        <v/>
      </c>
      <c r="C69" t="inlineStr">
        <is>
          <t>nominal categorical</t>
        </is>
      </c>
      <c r="D69" t="inlineStr">
        <is>
          <t>N/A</t>
        </is>
      </c>
      <c r="E69" t="inlineStr">
        <is>
          <t>N/A</t>
        </is>
      </c>
      <c r="F69" t="inlineStr">
        <is>
          <t>One-hot encode; impute missing with mode</t>
        </is>
      </c>
    </row>
    <row r="70">
      <c r="A70" t="inlineStr">
        <is>
          <t>_RACE</t>
        </is>
      </c>
      <c r="B70">
        <f> 6 ;</f>
        <v/>
      </c>
      <c r="C70" t="inlineStr">
        <is>
          <t>nominal categorical</t>
        </is>
      </c>
      <c r="D70" t="inlineStr">
        <is>
          <t>N/A</t>
        </is>
      </c>
      <c r="E70" t="inlineStr">
        <is>
          <t>N/A</t>
        </is>
      </c>
      <c r="F70" t="inlineStr">
        <is>
          <t>One-hot encode; impute missing with mode</t>
        </is>
      </c>
    </row>
    <row r="71">
      <c r="A71" t="inlineStr">
        <is>
          <t>_MRACE1</t>
        </is>
      </c>
      <c r="B71">
        <f> 7 THEN</f>
        <v/>
      </c>
      <c r="C71" t="inlineStr">
        <is>
          <t>nominal categorical</t>
        </is>
      </c>
      <c r="D71" t="inlineStr">
        <is>
          <t>7</t>
        </is>
      </c>
      <c r="E71" t="inlineStr">
        <is>
          <t>N/A</t>
        </is>
      </c>
      <c r="F71" t="inlineStr">
        <is>
          <t>One-hot encode; impute missing with mode</t>
        </is>
      </c>
    </row>
    <row r="72">
      <c r="A72" t="inlineStr">
        <is>
          <t>_RACE</t>
        </is>
      </c>
      <c r="B72">
        <f> 7 ;</f>
        <v/>
      </c>
      <c r="C72" t="inlineStr">
        <is>
          <t>nominal categorical</t>
        </is>
      </c>
      <c r="D72" t="inlineStr">
        <is>
          <t>7</t>
        </is>
      </c>
      <c r="E72" t="inlineStr">
        <is>
          <t>N/A</t>
        </is>
      </c>
      <c r="F72" t="inlineStr">
        <is>
          <t>One-hot encode; impute missing with mode</t>
        </is>
      </c>
    </row>
    <row r="73">
      <c r="A73" t="inlineStr">
        <is>
          <t>_RACE</t>
        </is>
      </c>
      <c r="B73">
        <f> 8 ;</f>
        <v/>
      </c>
      <c r="C73" t="inlineStr">
        <is>
          <t>nominal categorical</t>
        </is>
      </c>
      <c r="D73" t="inlineStr">
        <is>
          <t>7</t>
        </is>
      </c>
      <c r="E73" t="inlineStr">
        <is>
          <t>N/A</t>
        </is>
      </c>
      <c r="F73" t="inlineStr">
        <is>
          <t>One-hot encode; impute missing with mode</t>
        </is>
      </c>
    </row>
    <row r="74">
      <c r="A74" t="inlineStr">
        <is>
          <t>_RACEG21</t>
        </is>
      </c>
      <c r="B74" t="inlineStr">
        <is>
          <t>Calculated variable for white non-hispanic race group.</t>
        </is>
      </c>
      <c r="C74" t="inlineStr">
        <is>
          <t>binary categorical</t>
        </is>
      </c>
      <c r="D74" t="inlineStr">
        <is>
          <t>N/A</t>
        </is>
      </c>
      <c r="E74" t="inlineStr">
        <is>
          <t>N/A</t>
        </is>
      </c>
      <c r="F74" t="inlineStr">
        <is>
          <t>Map to 0/1; impute missing with mode</t>
        </is>
      </c>
    </row>
    <row r="75">
      <c r="A75" t="inlineStr">
        <is>
          <t>_RACEG21</t>
        </is>
      </c>
      <c r="B75" t="inlineStr">
        <is>
          <t>is derived from _RACE.</t>
        </is>
      </c>
      <c r="C75" t="inlineStr">
        <is>
          <t>binary categorical</t>
        </is>
      </c>
      <c r="D75" t="inlineStr">
        <is>
          <t>7, 9</t>
        </is>
      </c>
      <c r="E75" t="inlineStr">
        <is>
          <t>IF</t>
        </is>
      </c>
      <c r="F75" t="inlineStr">
        <is>
          <t>Map to 0/1; impute missing with mode</t>
        </is>
      </c>
    </row>
    <row r="76">
      <c r="A76" t="inlineStr">
        <is>
          <t>_RACE</t>
        </is>
      </c>
      <c r="B76">
        <f> 1 THEN</f>
        <v/>
      </c>
      <c r="C76" t="inlineStr">
        <is>
          <t>nominal categorical</t>
        </is>
      </c>
      <c r="D76" t="inlineStr">
        <is>
          <t>N/A</t>
        </is>
      </c>
      <c r="E76" t="inlineStr">
        <is>
          <t>N/A</t>
        </is>
      </c>
      <c r="F76" t="inlineStr">
        <is>
          <t>One-hot encode; impute missing with mode</t>
        </is>
      </c>
    </row>
    <row r="77">
      <c r="A77" t="inlineStr">
        <is>
          <t>_RACEG21</t>
        </is>
      </c>
      <c r="B77">
        <f> 1;</f>
        <v/>
      </c>
      <c r="C77" t="inlineStr">
        <is>
          <t>nominal categorical</t>
        </is>
      </c>
      <c r="D77" t="inlineStr">
        <is>
          <t>N/A</t>
        </is>
      </c>
      <c r="E77" t="inlineStr">
        <is>
          <t>N/A</t>
        </is>
      </c>
      <c r="F77" t="inlineStr">
        <is>
          <t>One-hot encode; impute missing with mode</t>
        </is>
      </c>
    </row>
    <row r="78">
      <c r="A78" t="inlineStr">
        <is>
          <t>_RACE</t>
        </is>
      </c>
      <c r="B78" t="inlineStr">
        <is>
          <t>IN (2,3,4,5,6,7,8) THEN</t>
        </is>
      </c>
      <c r="C78" t="inlineStr">
        <is>
          <t>nominal categorical</t>
        </is>
      </c>
      <c r="D78" t="inlineStr">
        <is>
          <t>7</t>
        </is>
      </c>
      <c r="E78" t="inlineStr">
        <is>
          <t>N/A</t>
        </is>
      </c>
      <c r="F78" t="inlineStr">
        <is>
          <t>One-hot encode; impute missing with mode</t>
        </is>
      </c>
    </row>
    <row r="79">
      <c r="A79" t="inlineStr">
        <is>
          <t>_RACEG21</t>
        </is>
      </c>
      <c r="B79">
        <f> 2;</f>
        <v/>
      </c>
      <c r="C79" t="inlineStr">
        <is>
          <t>nominal categorical</t>
        </is>
      </c>
      <c r="D79" t="inlineStr">
        <is>
          <t>9</t>
        </is>
      </c>
      <c r="E79" t="inlineStr">
        <is>
          <t>N/A</t>
        </is>
      </c>
      <c r="F79" t="inlineStr">
        <is>
          <t>One-hot encode; impute missing with mode</t>
        </is>
      </c>
    </row>
    <row r="80">
      <c r="A80" t="inlineStr">
        <is>
          <t>_RACEG21</t>
        </is>
      </c>
      <c r="B80">
        <f> 9;</f>
        <v/>
      </c>
      <c r="C80" t="inlineStr">
        <is>
          <t>nominal categorical</t>
        </is>
      </c>
      <c r="D80" t="inlineStr">
        <is>
          <t>7, 9</t>
        </is>
      </c>
      <c r="E80" t="inlineStr">
        <is>
          <t>N/A</t>
        </is>
      </c>
      <c r="F80" t="inlineStr">
        <is>
          <t>One-hot encode; impute missing with mode</t>
        </is>
      </c>
    </row>
    <row r="81">
      <c r="A81" t="inlineStr">
        <is>
          <t>_RACEGR3</t>
        </is>
      </c>
      <c r="B81" t="inlineStr">
        <is>
          <t>Calculated variable for five-level race</t>
        </is>
      </c>
      <c r="C81" t="inlineStr">
        <is>
          <t>ordinal categorical</t>
        </is>
      </c>
      <c r="D81" t="inlineStr">
        <is>
          <t>N/A</t>
        </is>
      </c>
      <c r="E81" t="inlineStr">
        <is>
          <t>N/A</t>
        </is>
      </c>
      <c r="F81" t="inlineStr">
        <is>
          <t>Keep numeric codes (ordinal encoding); impute missing with mode</t>
        </is>
      </c>
    </row>
    <row r="82">
      <c r="A82" t="inlineStr">
        <is>
          <t>_RACEGR3</t>
        </is>
      </c>
      <c r="B82" t="inlineStr">
        <is>
          <t>is derived from _RACE.</t>
        </is>
      </c>
      <c r="C82" t="inlineStr">
        <is>
          <t>binary categorical</t>
        </is>
      </c>
      <c r="D82" t="inlineStr">
        <is>
          <t>7, 9</t>
        </is>
      </c>
      <c r="E82" t="inlineStr">
        <is>
          <t>IF _RACE=1 THEN _RACEGR3=1;
ELSE IF _RACE=2 THEN _RACEGR3=2;
ELSE IF 3 LE</t>
        </is>
      </c>
      <c r="F82" t="inlineStr">
        <is>
          <t>Map to 0/1; impute missing with mode</t>
        </is>
      </c>
    </row>
    <row r="83">
      <c r="A83" t="inlineStr">
        <is>
          <t>_RACE</t>
        </is>
      </c>
      <c r="B83" t="inlineStr">
        <is>
          <t>LE 6 THEN _RACEGR3=3;</t>
        </is>
      </c>
      <c r="C83" t="inlineStr">
        <is>
          <t>nominal categorical</t>
        </is>
      </c>
      <c r="D83" t="inlineStr">
        <is>
          <t>7, 9</t>
        </is>
      </c>
      <c r="E83" t="inlineStr">
        <is>
          <t>N/A</t>
        </is>
      </c>
      <c r="F83" t="inlineStr">
        <is>
          <t>One-hot encode; impute missing with mode</t>
        </is>
      </c>
    </row>
    <row r="84">
      <c r="A84" t="inlineStr">
        <is>
          <t>_G1</t>
        </is>
      </c>
      <c r="B84" t="inlineStr">
        <is>
          <t>Calculated variable for race groups used for internet prevalence tables. _RACE</t>
        </is>
      </c>
      <c r="C84" t="inlineStr">
        <is>
          <t>ordinal categorical</t>
        </is>
      </c>
      <c r="D84" t="inlineStr">
        <is>
          <t>N/A</t>
        </is>
      </c>
      <c r="E84" t="inlineStr">
        <is>
          <t>N/A</t>
        </is>
      </c>
      <c r="F84" t="inlineStr">
        <is>
          <t>Keep numeric codes (ordinal encoding); impute missing with mode</t>
        </is>
      </c>
    </row>
    <row r="85">
      <c r="A85" t="inlineStr">
        <is>
          <t>_G</t>
        </is>
      </c>
      <c r="B85" t="inlineStr">
        <is>
          <t>is derived from</t>
        </is>
      </c>
      <c r="C85" t="inlineStr">
        <is>
          <t>binary categorical</t>
        </is>
      </c>
      <c r="D85" t="inlineStr">
        <is>
          <t>9</t>
        </is>
      </c>
      <c r="E85" t="inlineStr">
        <is>
          <t>IF</t>
        </is>
      </c>
      <c r="F85" t="inlineStr">
        <is>
          <t>Map to 0/1; impute missing with mode</t>
        </is>
      </c>
    </row>
    <row r="86">
      <c r="A86" t="inlineStr">
        <is>
          <t>_RACEGR3</t>
        </is>
      </c>
      <c r="B86">
        <f> 1 THEN _RACE</f>
        <v/>
      </c>
      <c r="C86" t="inlineStr">
        <is>
          <t>nominal categorical</t>
        </is>
      </c>
      <c r="D86" t="inlineStr">
        <is>
          <t>N/A</t>
        </is>
      </c>
      <c r="E86" t="inlineStr">
        <is>
          <t>N/A</t>
        </is>
      </c>
      <c r="F86" t="inlineStr">
        <is>
          <t>One-hot encode; impute missing with mode</t>
        </is>
      </c>
    </row>
    <row r="87">
      <c r="A87" t="inlineStr">
        <is>
          <t>_G1</t>
        </is>
      </c>
      <c r="B87">
        <f> 1;</f>
        <v/>
      </c>
      <c r="C87" t="inlineStr">
        <is>
          <t>nominal categorical</t>
        </is>
      </c>
      <c r="D87" t="inlineStr">
        <is>
          <t>N/A</t>
        </is>
      </c>
      <c r="E87" t="inlineStr">
        <is>
          <t>N/A</t>
        </is>
      </c>
      <c r="F87" t="inlineStr">
        <is>
          <t>One-hot encode; impute missing with mode</t>
        </is>
      </c>
    </row>
    <row r="88">
      <c r="A88" t="inlineStr">
        <is>
          <t>_RACEGR3</t>
        </is>
      </c>
      <c r="B88">
        <f> 2 THEN _RACE</f>
        <v/>
      </c>
      <c r="C88" t="inlineStr">
        <is>
          <t>nominal categorical</t>
        </is>
      </c>
      <c r="D88" t="inlineStr">
        <is>
          <t>N/A</t>
        </is>
      </c>
      <c r="E88" t="inlineStr">
        <is>
          <t>N/A</t>
        </is>
      </c>
      <c r="F88" t="inlineStr">
        <is>
          <t>One-hot encode; impute missing with mode</t>
        </is>
      </c>
    </row>
    <row r="89">
      <c r="A89" t="inlineStr">
        <is>
          <t>_G1</t>
        </is>
      </c>
      <c r="B89">
        <f> 2;</f>
        <v/>
      </c>
      <c r="C89" t="inlineStr">
        <is>
          <t>nominal categorical</t>
        </is>
      </c>
      <c r="D89" t="inlineStr">
        <is>
          <t>N/A</t>
        </is>
      </c>
      <c r="E89" t="inlineStr">
        <is>
          <t>N/A</t>
        </is>
      </c>
      <c r="F89" t="inlineStr">
        <is>
          <t>One-hot encode; impute missing with mode</t>
        </is>
      </c>
    </row>
    <row r="90">
      <c r="A90" t="inlineStr">
        <is>
          <t>_RACEGR3</t>
        </is>
      </c>
      <c r="B90">
        <f> 3 THEN _RACE</f>
        <v/>
      </c>
      <c r="C90" t="inlineStr">
        <is>
          <t>nominal categorical</t>
        </is>
      </c>
      <c r="D90" t="inlineStr">
        <is>
          <t>N/A</t>
        </is>
      </c>
      <c r="E90" t="inlineStr">
        <is>
          <t>N/A</t>
        </is>
      </c>
      <c r="F90" t="inlineStr">
        <is>
          <t>One-hot encode; impute missing with mode</t>
        </is>
      </c>
    </row>
    <row r="91">
      <c r="A91" t="inlineStr">
        <is>
          <t>_G1</t>
        </is>
      </c>
      <c r="B91">
        <f> 4;</f>
        <v/>
      </c>
      <c r="C91" t="inlineStr">
        <is>
          <t>nominal categorical</t>
        </is>
      </c>
      <c r="D91" t="inlineStr">
        <is>
          <t>N/A</t>
        </is>
      </c>
      <c r="E91" t="inlineStr">
        <is>
          <t>N/A</t>
        </is>
      </c>
      <c r="F91" t="inlineStr">
        <is>
          <t>One-hot encode; impute missing with mode</t>
        </is>
      </c>
    </row>
    <row r="92">
      <c r="A92" t="inlineStr">
        <is>
          <t>_RACEGR3</t>
        </is>
      </c>
      <c r="B92">
        <f> 4 THEN _RACE</f>
        <v/>
      </c>
      <c r="C92" t="inlineStr">
        <is>
          <t>nominal categorical</t>
        </is>
      </c>
      <c r="D92" t="inlineStr">
        <is>
          <t>N/A</t>
        </is>
      </c>
      <c r="E92" t="inlineStr">
        <is>
          <t>N/A</t>
        </is>
      </c>
      <c r="F92" t="inlineStr">
        <is>
          <t>One-hot encode; impute missing with mode</t>
        </is>
      </c>
    </row>
    <row r="93">
      <c r="A93" t="inlineStr">
        <is>
          <t>_G1</t>
        </is>
      </c>
      <c r="B93">
        <f> 5;</f>
        <v/>
      </c>
      <c r="C93" t="inlineStr">
        <is>
          <t>nominal categorical</t>
        </is>
      </c>
      <c r="D93" t="inlineStr">
        <is>
          <t>N/A</t>
        </is>
      </c>
      <c r="E93" t="inlineStr">
        <is>
          <t>N/A</t>
        </is>
      </c>
      <c r="F93" t="inlineStr">
        <is>
          <t>One-hot encode; impute missing with mode</t>
        </is>
      </c>
    </row>
    <row r="94">
      <c r="A94" t="inlineStr">
        <is>
          <t>_RACEGR3</t>
        </is>
      </c>
      <c r="B94">
        <f> 5 THEN _RACE</f>
        <v/>
      </c>
      <c r="C94" t="inlineStr">
        <is>
          <t>nominal categorical</t>
        </is>
      </c>
      <c r="D94" t="inlineStr">
        <is>
          <t>N/A</t>
        </is>
      </c>
      <c r="E94" t="inlineStr">
        <is>
          <t>N/A</t>
        </is>
      </c>
      <c r="F94" t="inlineStr">
        <is>
          <t>One-hot encode; impute missing with mode</t>
        </is>
      </c>
    </row>
    <row r="95">
      <c r="A95" t="inlineStr">
        <is>
          <t>_G1</t>
        </is>
      </c>
      <c r="B95">
        <f> 3;</f>
        <v/>
      </c>
      <c r="C95" t="inlineStr">
        <is>
          <t>nominal categorical</t>
        </is>
      </c>
      <c r="D95" t="inlineStr">
        <is>
          <t>7</t>
        </is>
      </c>
      <c r="E95" t="inlineStr">
        <is>
          <t>N/A</t>
        </is>
      </c>
      <c r="F95" t="inlineStr">
        <is>
          <t>One-hot encode; impute missing with mode</t>
        </is>
      </c>
    </row>
    <row r="96">
      <c r="A96" t="inlineStr">
        <is>
          <t>_AGEG5YR</t>
        </is>
      </c>
      <c r="B96" t="inlineStr">
        <is>
          <t>Calculated variable for fourteen-level age category.</t>
        </is>
      </c>
      <c r="C96" t="inlineStr">
        <is>
          <t>continuous</t>
        </is>
      </c>
      <c r="D96" t="inlineStr">
        <is>
          <t>N/A</t>
        </is>
      </c>
      <c r="E96" t="inlineStr">
        <is>
          <t>N/A</t>
        </is>
      </c>
      <c r="F96" t="inlineStr">
        <is>
          <t>Standardize (StandardScaler) and impute missing with mean/median</t>
        </is>
      </c>
    </row>
    <row r="97">
      <c r="A97" t="inlineStr">
        <is>
          <t>_AGEG5YR</t>
        </is>
      </c>
      <c r="B97" t="inlineStr">
        <is>
          <t>is derived from AGE.</t>
        </is>
      </c>
      <c r="C97" t="inlineStr">
        <is>
          <t>continuous</t>
        </is>
      </c>
      <c r="D97" t="inlineStr">
        <is>
          <t>7, 9, 99</t>
        </is>
      </c>
      <c r="E97" t="inlineStr">
        <is>
          <t>IF 18 LE AGE LE 24 THEN</t>
        </is>
      </c>
      <c r="F97" t="inlineStr">
        <is>
          <t>Standardize (StandardScaler) and impute missing with mean/median</t>
        </is>
      </c>
    </row>
    <row r="98">
      <c r="A98" t="inlineStr">
        <is>
          <t>_AGEG5YR</t>
        </is>
      </c>
      <c r="B98">
        <f> 1;</f>
        <v/>
      </c>
      <c r="C98" t="inlineStr">
        <is>
          <t>nominal categorical</t>
        </is>
      </c>
      <c r="D98" t="inlineStr">
        <is>
          <t>N/A</t>
        </is>
      </c>
      <c r="E98" t="inlineStr">
        <is>
          <t>N/A</t>
        </is>
      </c>
      <c r="F98" t="inlineStr">
        <is>
          <t>One-hot encode; impute missing with mode</t>
        </is>
      </c>
    </row>
    <row r="99">
      <c r="A99" t="inlineStr">
        <is>
          <t>_AGEG5YR</t>
        </is>
      </c>
      <c r="B99">
        <f> 2;</f>
        <v/>
      </c>
      <c r="C99" t="inlineStr">
        <is>
          <t>nominal categorical</t>
        </is>
      </c>
      <c r="D99" t="inlineStr">
        <is>
          <t>N/A</t>
        </is>
      </c>
      <c r="E99" t="inlineStr">
        <is>
          <t>N/A</t>
        </is>
      </c>
      <c r="F99" t="inlineStr">
        <is>
          <t>One-hot encode; impute missing with mode</t>
        </is>
      </c>
    </row>
    <row r="100">
      <c r="A100" t="inlineStr">
        <is>
          <t>_AGEG5YR</t>
        </is>
      </c>
      <c r="B100">
        <f> 3;</f>
        <v/>
      </c>
      <c r="C100" t="inlineStr">
        <is>
          <t>nominal categorical</t>
        </is>
      </c>
      <c r="D100" t="inlineStr">
        <is>
          <t>N/A</t>
        </is>
      </c>
      <c r="E100" t="inlineStr">
        <is>
          <t>N/A</t>
        </is>
      </c>
      <c r="F100" t="inlineStr">
        <is>
          <t>One-hot encode; impute missing with mode</t>
        </is>
      </c>
    </row>
    <row r="101">
      <c r="A101" t="inlineStr">
        <is>
          <t>_AGEG5YR</t>
        </is>
      </c>
      <c r="B101">
        <f> 4;</f>
        <v/>
      </c>
      <c r="C101" t="inlineStr">
        <is>
          <t>nominal categorical</t>
        </is>
      </c>
      <c r="D101" t="inlineStr">
        <is>
          <t>N/A</t>
        </is>
      </c>
      <c r="E101" t="inlineStr">
        <is>
          <t>N/A</t>
        </is>
      </c>
      <c r="F101" t="inlineStr">
        <is>
          <t>One-hot encode; impute missing with mode</t>
        </is>
      </c>
    </row>
    <row r="102">
      <c r="A102" t="inlineStr">
        <is>
          <t>_AGEG5YR</t>
        </is>
      </c>
      <c r="B102">
        <f> 5;</f>
        <v/>
      </c>
      <c r="C102" t="inlineStr">
        <is>
          <t>nominal categorical</t>
        </is>
      </c>
      <c r="D102" t="inlineStr">
        <is>
          <t>N/A</t>
        </is>
      </c>
      <c r="E102" t="inlineStr">
        <is>
          <t>N/A</t>
        </is>
      </c>
      <c r="F102" t="inlineStr">
        <is>
          <t>One-hot encode; impute missing with mode</t>
        </is>
      </c>
    </row>
    <row r="103">
      <c r="A103" t="inlineStr">
        <is>
          <t>_AGEG5YR</t>
        </is>
      </c>
      <c r="B103">
        <f> 6;</f>
        <v/>
      </c>
      <c r="C103" t="inlineStr">
        <is>
          <t>nominal categorical</t>
        </is>
      </c>
      <c r="D103" t="inlineStr">
        <is>
          <t>N/A</t>
        </is>
      </c>
      <c r="E103" t="inlineStr">
        <is>
          <t>N/A</t>
        </is>
      </c>
      <c r="F103" t="inlineStr">
        <is>
          <t>One-hot encode; impute missing with mode</t>
        </is>
      </c>
    </row>
    <row r="104">
      <c r="A104" t="inlineStr">
        <is>
          <t>_AGEG5YR</t>
        </is>
      </c>
      <c r="B104">
        <f> 7;</f>
        <v/>
      </c>
      <c r="C104" t="inlineStr">
        <is>
          <t>nominal categorical</t>
        </is>
      </c>
      <c r="D104" t="inlineStr">
        <is>
          <t>7</t>
        </is>
      </c>
      <c r="E104" t="inlineStr">
        <is>
          <t>N/A</t>
        </is>
      </c>
      <c r="F104" t="inlineStr">
        <is>
          <t>One-hot encode; impute missing with mode</t>
        </is>
      </c>
    </row>
    <row r="105">
      <c r="A105" t="inlineStr">
        <is>
          <t>_AGEG5YR</t>
        </is>
      </c>
      <c r="B105">
        <f> 8;</f>
        <v/>
      </c>
      <c r="C105" t="inlineStr">
        <is>
          <t>nominal categorical</t>
        </is>
      </c>
      <c r="D105" t="inlineStr">
        <is>
          <t>N/A</t>
        </is>
      </c>
      <c r="E105" t="inlineStr">
        <is>
          <t>N/A</t>
        </is>
      </c>
      <c r="F105" t="inlineStr">
        <is>
          <t>One-hot encode; impute missing with mode</t>
        </is>
      </c>
    </row>
    <row r="106">
      <c r="A106" t="inlineStr">
        <is>
          <t>_AGEG5YR</t>
        </is>
      </c>
      <c r="B106">
        <f> 9;</f>
        <v/>
      </c>
      <c r="C106" t="inlineStr">
        <is>
          <t>nominal categorical</t>
        </is>
      </c>
      <c r="D106" t="inlineStr">
        <is>
          <t>9</t>
        </is>
      </c>
      <c r="E106" t="inlineStr">
        <is>
          <t>N/A</t>
        </is>
      </c>
      <c r="F106" t="inlineStr">
        <is>
          <t>One-hot encode; impute missing with mode</t>
        </is>
      </c>
    </row>
    <row r="107">
      <c r="A107" t="inlineStr">
        <is>
          <t>_AGEG5YR</t>
        </is>
      </c>
      <c r="B107">
        <f> 10;</f>
        <v/>
      </c>
      <c r="C107" t="inlineStr">
        <is>
          <t>nominal categorical</t>
        </is>
      </c>
      <c r="D107" t="inlineStr">
        <is>
          <t>N/A</t>
        </is>
      </c>
      <c r="E107" t="inlineStr">
        <is>
          <t>N/A</t>
        </is>
      </c>
      <c r="F107" t="inlineStr">
        <is>
          <t>One-hot encode; impute missing with mode</t>
        </is>
      </c>
    </row>
    <row r="108">
      <c r="A108" t="inlineStr">
        <is>
          <t>_AGEG5YR</t>
        </is>
      </c>
      <c r="B108">
        <f> 11;</f>
        <v/>
      </c>
      <c r="C108" t="inlineStr">
        <is>
          <t>nominal categorical</t>
        </is>
      </c>
      <c r="D108" t="inlineStr">
        <is>
          <t>N/A</t>
        </is>
      </c>
      <c r="E108" t="inlineStr">
        <is>
          <t>N/A</t>
        </is>
      </c>
      <c r="F108" t="inlineStr">
        <is>
          <t>One-hot encode; impute missing with mode</t>
        </is>
      </c>
    </row>
    <row r="109">
      <c r="A109" t="inlineStr">
        <is>
          <t>_AGEG5YR</t>
        </is>
      </c>
      <c r="B109">
        <f> 12;</f>
        <v/>
      </c>
      <c r="C109" t="inlineStr">
        <is>
          <t>nominal categorical</t>
        </is>
      </c>
      <c r="D109" t="inlineStr">
        <is>
          <t>99</t>
        </is>
      </c>
      <c r="E109" t="inlineStr">
        <is>
          <t>N/A</t>
        </is>
      </c>
      <c r="F109" t="inlineStr">
        <is>
          <t>One-hot encode; impute missing with mode</t>
        </is>
      </c>
    </row>
    <row r="110">
      <c r="A110" t="inlineStr">
        <is>
          <t>_AGEG5YR</t>
        </is>
      </c>
      <c r="B110">
        <f> 13;</f>
        <v/>
      </c>
      <c r="C110" t="inlineStr">
        <is>
          <t>nominal categorical</t>
        </is>
      </c>
      <c r="D110" t="inlineStr">
        <is>
          <t>N/A</t>
        </is>
      </c>
      <c r="E110" t="inlineStr">
        <is>
          <t>N/A</t>
        </is>
      </c>
      <c r="F110" t="inlineStr">
        <is>
          <t>One-hot encode; impute missing with mode</t>
        </is>
      </c>
    </row>
    <row r="111">
      <c r="A111" t="inlineStr">
        <is>
          <t>_AGEG5YR</t>
        </is>
      </c>
      <c r="B111">
        <f> 14;</f>
        <v/>
      </c>
      <c r="C111" t="inlineStr">
        <is>
          <t>nominal categorical</t>
        </is>
      </c>
      <c r="D111" t="inlineStr">
        <is>
          <t>7</t>
        </is>
      </c>
      <c r="E111" t="inlineStr">
        <is>
          <t>N/A</t>
        </is>
      </c>
      <c r="F111" t="inlineStr">
        <is>
          <t>One-hot encode; impute missing with mode</t>
        </is>
      </c>
    </row>
    <row r="112">
      <c r="A112" t="inlineStr">
        <is>
          <t>_AGE65YR</t>
        </is>
      </c>
      <c r="B112" t="inlineStr">
        <is>
          <t>Calculated variable for two-level age category.</t>
        </is>
      </c>
      <c r="C112" t="inlineStr">
        <is>
          <t>continuous</t>
        </is>
      </c>
      <c r="D112" t="inlineStr">
        <is>
          <t>N/A</t>
        </is>
      </c>
      <c r="E112" t="inlineStr">
        <is>
          <t>N/A</t>
        </is>
      </c>
      <c r="F112" t="inlineStr">
        <is>
          <t>Standardize (StandardScaler) and impute missing with mean/median</t>
        </is>
      </c>
    </row>
    <row r="113">
      <c r="A113" t="inlineStr">
        <is>
          <t>_AGE65YR</t>
        </is>
      </c>
      <c r="B113" t="inlineStr">
        <is>
          <t>is derived from AGE.</t>
        </is>
      </c>
      <c r="C113" t="inlineStr">
        <is>
          <t>continuous</t>
        </is>
      </c>
      <c r="D113" t="inlineStr">
        <is>
          <t>7, 9, 99</t>
        </is>
      </c>
      <c r="E113" t="inlineStr">
        <is>
          <t>IF 18 LE AGE LE 64 THEN _AGE65YR=1;
ELSE IF 65 LE AGE LE 99 THEN _AGE65YR=2;
ELSE</t>
        </is>
      </c>
      <c r="F113" t="inlineStr">
        <is>
          <t>Standardize (StandardScaler) and impute missing with mean/median</t>
        </is>
      </c>
    </row>
    <row r="114">
      <c r="A114" t="inlineStr">
        <is>
          <t>_AGE65YR</t>
        </is>
      </c>
      <c r="B114">
        <f> 3;</f>
        <v/>
      </c>
      <c r="C114" t="inlineStr">
        <is>
          <t>nominal categorical</t>
        </is>
      </c>
      <c r="D114" t="inlineStr">
        <is>
          <t>7</t>
        </is>
      </c>
      <c r="E114" t="inlineStr">
        <is>
          <t>N/A</t>
        </is>
      </c>
      <c r="F114" t="inlineStr">
        <is>
          <t>One-hot encode; impute missing with mode</t>
        </is>
      </c>
    </row>
    <row r="115">
      <c r="A115" t="inlineStr">
        <is>
          <t>_AGE80</t>
        </is>
      </c>
      <c r="B115" t="inlineStr">
        <is>
          <t>Continuous calculated variable for imputed age value collapsed above 80.</t>
        </is>
      </c>
      <c r="C115" t="inlineStr">
        <is>
          <t>continuous</t>
        </is>
      </c>
      <c r="D115" t="inlineStr">
        <is>
          <t>N/A</t>
        </is>
      </c>
      <c r="E115" t="inlineStr">
        <is>
          <t>N/A</t>
        </is>
      </c>
      <c r="F115" t="inlineStr">
        <is>
          <t>Standardize (StandardScaler) and impute missing with mean/median</t>
        </is>
      </c>
    </row>
    <row r="116">
      <c r="A116" t="inlineStr">
        <is>
          <t>_AGE80</t>
        </is>
      </c>
      <c r="B116" t="inlineStr">
        <is>
          <t>is derived from</t>
        </is>
      </c>
      <c r="C116" t="inlineStr">
        <is>
          <t>nominal categorical</t>
        </is>
      </c>
      <c r="D116" t="inlineStr">
        <is>
          <t>99</t>
        </is>
      </c>
      <c r="E116" t="inlineStr">
        <is>
          <t>IF 18 LE</t>
        </is>
      </c>
      <c r="F116" t="inlineStr">
        <is>
          <t>One-hot encode; impute missing with mode</t>
        </is>
      </c>
    </row>
    <row r="117">
      <c r="A117" t="inlineStr">
        <is>
          <t>_IMPAGE</t>
        </is>
      </c>
      <c r="B117" t="inlineStr">
        <is>
          <t>LE 80 THEN _AGE80=_IMPAGE;</t>
        </is>
      </c>
      <c r="C117" t="inlineStr">
        <is>
          <t>continuous</t>
        </is>
      </c>
      <c r="D117" t="inlineStr">
        <is>
          <t>N/A</t>
        </is>
      </c>
      <c r="E117" t="inlineStr">
        <is>
          <t>N/A</t>
        </is>
      </c>
      <c r="F117" t="inlineStr">
        <is>
          <t>Standardize (StandardScaler) and impute missing with mean/median</t>
        </is>
      </c>
    </row>
    <row r="118">
      <c r="A118" t="inlineStr">
        <is>
          <t>_IMPAGE</t>
        </is>
      </c>
      <c r="B118" t="inlineStr">
        <is>
          <t>GE 80 THEN _AGE80=80;</t>
        </is>
      </c>
      <c r="C118" t="inlineStr">
        <is>
          <t>continuous</t>
        </is>
      </c>
      <c r="D118" t="inlineStr">
        <is>
          <t>7</t>
        </is>
      </c>
      <c r="E118" t="inlineStr">
        <is>
          <t>N/A</t>
        </is>
      </c>
      <c r="F118" t="inlineStr">
        <is>
          <t>Standardize (StandardScaler) and impute missing with mean/median</t>
        </is>
      </c>
    </row>
    <row r="119">
      <c r="A119" t="inlineStr">
        <is>
          <t>_G</t>
        </is>
      </c>
      <c r="B119" t="inlineStr">
        <is>
          <t>Calculated variable for six-level imputed age category. _AGE</t>
        </is>
      </c>
      <c r="C119" t="inlineStr">
        <is>
          <t>continuous</t>
        </is>
      </c>
      <c r="D119" t="inlineStr">
        <is>
          <t>N/A</t>
        </is>
      </c>
      <c r="E119" t="inlineStr">
        <is>
          <t>N/A</t>
        </is>
      </c>
      <c r="F119" t="inlineStr">
        <is>
          <t>Standardize (StandardScaler) and impute missing with mean/median</t>
        </is>
      </c>
    </row>
    <row r="120">
      <c r="A120" t="inlineStr">
        <is>
          <t>_G</t>
        </is>
      </c>
      <c r="B120" t="inlineStr">
        <is>
          <t>is derived from</t>
        </is>
      </c>
      <c r="C120" t="inlineStr">
        <is>
          <t>nominal categorical</t>
        </is>
      </c>
      <c r="D120" t="inlineStr">
        <is>
          <t>N/A</t>
        </is>
      </c>
      <c r="E120" t="inlineStr">
        <is>
          <t>N/A</t>
        </is>
      </c>
      <c r="F120" t="inlineStr">
        <is>
          <t>One-hot encode; impute missing with mode</t>
        </is>
      </c>
    </row>
    <row r="121">
      <c r="A121" t="inlineStr">
        <is>
          <t>_IMPAGE</t>
        </is>
      </c>
      <c r="B121" t="inlineStr">
        <is>
          <t>(imputed age).</t>
        </is>
      </c>
      <c r="C121" t="inlineStr">
        <is>
          <t>continuous</t>
        </is>
      </c>
      <c r="D121" t="inlineStr">
        <is>
          <t>N/A</t>
        </is>
      </c>
      <c r="E121" t="inlineStr">
        <is>
          <t>N/A</t>
        </is>
      </c>
      <c r="F121" t="inlineStr">
        <is>
          <t>Standardize (StandardScaler) and impute missing with mean/median</t>
        </is>
      </c>
    </row>
    <row r="122">
      <c r="A122" t="inlineStr">
        <is>
          <t>_IMPAGE</t>
        </is>
      </c>
      <c r="B122" t="inlineStr">
        <is>
          <t>&lt;=</t>
        </is>
      </c>
      <c r="C122" t="inlineStr">
        <is>
          <t>nominal categorical</t>
        </is>
      </c>
      <c r="D122" t="inlineStr">
        <is>
          <t>N/A</t>
        </is>
      </c>
      <c r="E122" t="inlineStr">
        <is>
          <t>N/A</t>
        </is>
      </c>
      <c r="F122" t="inlineStr">
        <is>
          <t>One-hot encode; impute missing with mode</t>
        </is>
      </c>
    </row>
    <row r="123">
      <c r="A123" t="inlineStr">
        <is>
          <t>_IMPAGE</t>
        </is>
      </c>
      <c r="B123" t="inlineStr">
        <is>
          <t>&lt;=</t>
        </is>
      </c>
      <c r="C123" t="inlineStr">
        <is>
          <t>nominal categorical</t>
        </is>
      </c>
      <c r="D123" t="inlineStr">
        <is>
          <t>N/A</t>
        </is>
      </c>
      <c r="E123" t="inlineStr">
        <is>
          <t>N/A</t>
        </is>
      </c>
      <c r="F123" t="inlineStr">
        <is>
          <t>One-hot encode; impute missing with mode</t>
        </is>
      </c>
    </row>
    <row r="124">
      <c r="A124" t="inlineStr">
        <is>
          <t>_IMPAGE</t>
        </is>
      </c>
      <c r="B124" t="inlineStr">
        <is>
          <t>&lt;=</t>
        </is>
      </c>
      <c r="C124" t="inlineStr">
        <is>
          <t>nominal categorical</t>
        </is>
      </c>
      <c r="D124" t="inlineStr">
        <is>
          <t>N/A</t>
        </is>
      </c>
      <c r="E124" t="inlineStr">
        <is>
          <t>N/A</t>
        </is>
      </c>
      <c r="F124" t="inlineStr">
        <is>
          <t>One-hot encode; impute missing with mode</t>
        </is>
      </c>
    </row>
    <row r="125">
      <c r="A125" t="inlineStr">
        <is>
          <t>_IMPAGE</t>
        </is>
      </c>
      <c r="B125" t="inlineStr">
        <is>
          <t>&lt;=</t>
        </is>
      </c>
      <c r="C125" t="inlineStr">
        <is>
          <t>nominal categorical</t>
        </is>
      </c>
      <c r="D125" t="inlineStr">
        <is>
          <t>N/A</t>
        </is>
      </c>
      <c r="E125" t="inlineStr">
        <is>
          <t>N/A</t>
        </is>
      </c>
      <c r="F125" t="inlineStr">
        <is>
          <t>One-hot encode; impute missing with mode</t>
        </is>
      </c>
    </row>
    <row r="126">
      <c r="A126" t="inlineStr">
        <is>
          <t>_IMPAGE</t>
        </is>
      </c>
      <c r="B126" t="inlineStr">
        <is>
          <t>&lt;=</t>
        </is>
      </c>
      <c r="C126" t="inlineStr">
        <is>
          <t>nominal categorical</t>
        </is>
      </c>
      <c r="D126" t="inlineStr">
        <is>
          <t>99</t>
        </is>
      </c>
      <c r="E126" t="inlineStr">
        <is>
          <t>N/A</t>
        </is>
      </c>
      <c r="F126" t="inlineStr">
        <is>
          <t>One-hot encode; impute missing with mode</t>
        </is>
      </c>
    </row>
    <row r="127">
      <c r="A127" t="inlineStr">
        <is>
          <t>_IMPAGE</t>
        </is>
      </c>
      <c r="B127">
        <f>&gt; 65)</f>
        <v/>
      </c>
      <c r="C127" t="inlineStr">
        <is>
          <t>nominal categorical</t>
        </is>
      </c>
      <c r="D127" t="inlineStr">
        <is>
          <t>N/A</t>
        </is>
      </c>
      <c r="E127" t="inlineStr">
        <is>
          <t>IF (18&lt;=_IMPAGE&lt;=24) THEN _AGE</t>
        </is>
      </c>
      <c r="F127" t="inlineStr">
        <is>
          <t>One-hot encode; impute missing with mode</t>
        </is>
      </c>
    </row>
    <row r="128">
      <c r="A128" t="inlineStr">
        <is>
          <t>_G</t>
        </is>
      </c>
      <c r="B128">
        <f> 1;</f>
        <v/>
      </c>
      <c r="C128" t="inlineStr">
        <is>
          <t>nominal categorical</t>
        </is>
      </c>
      <c r="D128" t="inlineStr">
        <is>
          <t>N/A</t>
        </is>
      </c>
      <c r="E128" t="inlineStr">
        <is>
          <t>N/A</t>
        </is>
      </c>
      <c r="F128" t="inlineStr">
        <is>
          <t>One-hot encode; impute missing with mode</t>
        </is>
      </c>
    </row>
    <row r="129">
      <c r="A129" t="inlineStr">
        <is>
          <t>_G</t>
        </is>
      </c>
      <c r="B129">
        <f> 2;</f>
        <v/>
      </c>
      <c r="C129" t="inlineStr">
        <is>
          <t>nominal categorical</t>
        </is>
      </c>
      <c r="D129" t="inlineStr">
        <is>
          <t>N/A</t>
        </is>
      </c>
      <c r="E129" t="inlineStr">
        <is>
          <t>N/A</t>
        </is>
      </c>
      <c r="F129" t="inlineStr">
        <is>
          <t>One-hot encode; impute missing with mode</t>
        </is>
      </c>
    </row>
    <row r="130">
      <c r="A130" t="inlineStr">
        <is>
          <t>_G</t>
        </is>
      </c>
      <c r="B130">
        <f> 3;</f>
        <v/>
      </c>
      <c r="C130" t="inlineStr">
        <is>
          <t>nominal categorical</t>
        </is>
      </c>
      <c r="D130" t="inlineStr">
        <is>
          <t>N/A</t>
        </is>
      </c>
      <c r="E130" t="inlineStr">
        <is>
          <t>N/A</t>
        </is>
      </c>
      <c r="F130" t="inlineStr">
        <is>
          <t>One-hot encode; impute missing with mode</t>
        </is>
      </c>
    </row>
    <row r="131">
      <c r="A131" t="inlineStr">
        <is>
          <t>_G</t>
        </is>
      </c>
      <c r="B131">
        <f> 4;</f>
        <v/>
      </c>
      <c r="C131" t="inlineStr">
        <is>
          <t>nominal categorical</t>
        </is>
      </c>
      <c r="D131" t="inlineStr">
        <is>
          <t>N/A</t>
        </is>
      </c>
      <c r="E131" t="inlineStr">
        <is>
          <t>N/A</t>
        </is>
      </c>
      <c r="F131" t="inlineStr">
        <is>
          <t>One-hot encode; impute missing with mode</t>
        </is>
      </c>
    </row>
    <row r="132">
      <c r="A132" t="inlineStr">
        <is>
          <t>_G</t>
        </is>
      </c>
      <c r="B132">
        <f> 5;</f>
        <v/>
      </c>
      <c r="C132" t="inlineStr">
        <is>
          <t>nominal categorical</t>
        </is>
      </c>
      <c r="D132" t="inlineStr">
        <is>
          <t>N/A</t>
        </is>
      </c>
      <c r="E132" t="inlineStr">
        <is>
          <t>N/A</t>
        </is>
      </c>
      <c r="F132" t="inlineStr">
        <is>
          <t>One-hot encode; impute missing with mode</t>
        </is>
      </c>
    </row>
    <row r="133">
      <c r="A133" t="inlineStr">
        <is>
          <t>_IMPAGE</t>
        </is>
      </c>
      <c r="B133" t="inlineStr">
        <is>
          <t>&gt;= 65) THEN _AGE</t>
        </is>
      </c>
      <c r="C133" t="inlineStr">
        <is>
          <t>continuous</t>
        </is>
      </c>
      <c r="D133" t="inlineStr">
        <is>
          <t>N/A</t>
        </is>
      </c>
      <c r="E133" t="inlineStr">
        <is>
          <t>N/A</t>
        </is>
      </c>
      <c r="F133" t="inlineStr">
        <is>
          <t>Standardize (StandardScaler) and impute missing with mean/median</t>
        </is>
      </c>
    </row>
    <row r="134">
      <c r="A134" t="inlineStr">
        <is>
          <t>_G</t>
        </is>
      </c>
      <c r="B134">
        <f> 6;</f>
        <v/>
      </c>
      <c r="C134" t="inlineStr">
        <is>
          <t>binary categorical</t>
        </is>
      </c>
      <c r="D134" t="inlineStr">
        <is>
          <t>7, 777, 999</t>
        </is>
      </c>
      <c r="E134" t="inlineStr">
        <is>
          <t>IF 300&lt;=HEIGHT3&lt;=311 THEN HTIN4=((HEIGHT3-300)+36);
ELSE IF 400&lt;=HEIGHT3&lt;=411 THEN HTIN4=((HEIGHT3-400)+48);
ELSE IF 500&lt;=HEIGHT3&lt;=511 THEN HTIN4=((HEIGHT3-500)+60);
ELSE IF 600&lt;=HEIGHT3&lt;=611 THEN HTIN4=((HEIGHT3-600)+72);
ELSE IF 700&lt;=HEIGHT3&lt;=711 THEN HTIN4=((HEIGHT3-700)+84);
Section 7: Demographics
HTM4 Calculated variable for reported height in meters. HTM4 is derived from the variable HTIN4 by
multiplying HTIN4 by 2.54 cm per in and dividing by 100 cm per meter. HTM4 is derived from
HEIGHT2 metric values by dividing by 100.
91 - 244 Height in meters [2 Respondents reported or calculated height in meters. (HTM4=HTIN4 x 0.0254 or
implied decimal HTM4 = (HEIGHT3 - 9000) ÷ 100)
places]
999 Don’t know/ Respondents who reported they didn´t know, were not sure, refused to report or
Refused/ Missing had missing responses for their height. (HEIGHT3=777, 999, 7777, 9999 or missing or
HEIGHT3 &lt; 0.91 meters or HEIGHT3 2.44 meters)
SAS Code: IF 300 &lt;= HEIGHT3 &lt;= 711 THEN HTM4=HTIN4*0.0254;
EL</t>
        </is>
      </c>
      <c r="F134" t="inlineStr">
        <is>
          <t>Map to 0/1; impute missing with mode</t>
        </is>
      </c>
    </row>
    <row r="135">
      <c r="A135" t="inlineStr">
        <is>
          <t>_BMI5</t>
        </is>
      </c>
      <c r="B135" t="inlineStr">
        <is>
          <t>Calculated variable for body mass index (bmi).</t>
        </is>
      </c>
      <c r="C135" t="inlineStr">
        <is>
          <t>continuous</t>
        </is>
      </c>
      <c r="D135" t="inlineStr">
        <is>
          <t>N/A</t>
        </is>
      </c>
      <c r="E135" t="inlineStr">
        <is>
          <t>N/A</t>
        </is>
      </c>
      <c r="F135" t="inlineStr">
        <is>
          <t>Standardize (StandardScaler) and impute missing with mean/median</t>
        </is>
      </c>
    </row>
    <row r="136">
      <c r="A136" t="inlineStr">
        <is>
          <t>_BMI5</t>
        </is>
      </c>
      <c r="B136" t="inlineStr">
        <is>
          <t>is derived from WTKG3 and HTM4. It is</t>
        </is>
      </c>
      <c r="C136" t="inlineStr">
        <is>
          <t>nominal categorical</t>
        </is>
      </c>
      <c r="D136" t="inlineStr">
        <is>
          <t>N/A</t>
        </is>
      </c>
      <c r="E136" t="inlineStr">
        <is>
          <t>N/A</t>
        </is>
      </c>
      <c r="F136" t="inlineStr">
        <is>
          <t>One-hot encode; impute missing with mode</t>
        </is>
      </c>
    </row>
    <row r="137">
      <c r="A137" t="inlineStr">
        <is>
          <t>_BMI5</t>
        </is>
      </c>
      <c r="B137">
        <f> WTKG3 / (HTM4xHTM4))</f>
        <v/>
      </c>
      <c r="C137" t="inlineStr">
        <is>
          <t>binary categorical</t>
        </is>
      </c>
      <c r="D137" t="inlineStr">
        <is>
          <t>N/A</t>
        </is>
      </c>
      <c r="E137" t="inlineStr">
        <is>
          <t>IF (WTKG3 NOTIN (.)) AND (HTM4 NOTIN (.)) THEN _BMI5=WTKG3/(HTM4
** 2);
ELSE _BMI5=.;
IF</t>
        </is>
      </c>
      <c r="F137" t="inlineStr">
        <is>
          <t>Map to 0/1; impute missing with mode</t>
        </is>
      </c>
    </row>
    <row r="138">
      <c r="A138" t="inlineStr">
        <is>
          <t>_BMI5</t>
        </is>
      </c>
      <c r="B138" t="inlineStr">
        <is>
          <t>NE . THEN _BMI5=ROUND(_BMI5,.01);</t>
        </is>
      </c>
      <c r="C138" t="inlineStr">
        <is>
          <t>continuous</t>
        </is>
      </c>
      <c r="D138" t="inlineStr">
        <is>
          <t>N/A</t>
        </is>
      </c>
      <c r="E138" t="inlineStr">
        <is>
          <t>N/A</t>
        </is>
      </c>
      <c r="F138" t="inlineStr">
        <is>
          <t>Standardize (StandardScaler) and impute missing with mean/median</t>
        </is>
      </c>
    </row>
    <row r="139">
      <c r="A139" t="inlineStr">
        <is>
          <t>_BMI5</t>
        </is>
      </c>
      <c r="B139" t="inlineStr">
        <is>
          <t>&gt; 99.99 THEN _BMI5=.;</t>
        </is>
      </c>
      <c r="C139" t="inlineStr">
        <is>
          <t>continuous</t>
        </is>
      </c>
      <c r="D139" t="inlineStr">
        <is>
          <t>99</t>
        </is>
      </c>
      <c r="E139" t="inlineStr">
        <is>
          <t>N/A</t>
        </is>
      </c>
      <c r="F139" t="inlineStr">
        <is>
          <t>Standardize (StandardScaler) and impute missing with mean/median</t>
        </is>
      </c>
    </row>
    <row r="140">
      <c r="A140" t="inlineStr">
        <is>
          <t>_BMI5</t>
        </is>
      </c>
      <c r="B140" t="inlineStr">
        <is>
          <t>&lt; 12.00 THEN _BMI5=.;</t>
        </is>
      </c>
      <c r="C140" t="inlineStr">
        <is>
          <t>continuous</t>
        </is>
      </c>
      <c r="D140" t="inlineStr">
        <is>
          <t>7</t>
        </is>
      </c>
      <c r="E140" t="inlineStr">
        <is>
          <t>N/A</t>
        </is>
      </c>
      <c r="F140" t="inlineStr">
        <is>
          <t>Standardize (StandardScaler) and impute missing with mean/median</t>
        </is>
      </c>
    </row>
    <row r="141">
      <c r="A141" t="inlineStr">
        <is>
          <t>_BMI5CAT</t>
        </is>
      </c>
      <c r="B141" t="inlineStr">
        <is>
          <t>Calculated variable for four-categories of body mass index (bmi).</t>
        </is>
      </c>
      <c r="C141" t="inlineStr">
        <is>
          <t>continuous</t>
        </is>
      </c>
      <c r="D141" t="inlineStr">
        <is>
          <t>N/A</t>
        </is>
      </c>
      <c r="E141" t="inlineStr">
        <is>
          <t>N/A</t>
        </is>
      </c>
      <c r="F141" t="inlineStr">
        <is>
          <t>Standardize (StandardScaler) and impute missing with mean/median</t>
        </is>
      </c>
    </row>
    <row r="142">
      <c r="A142" t="inlineStr">
        <is>
          <t>_BMI5CAT</t>
        </is>
      </c>
      <c r="B142" t="inlineStr">
        <is>
          <t>is derived from</t>
        </is>
      </c>
      <c r="C142" t="inlineStr">
        <is>
          <t>nominal categorical</t>
        </is>
      </c>
      <c r="D142" t="inlineStr">
        <is>
          <t>N/A</t>
        </is>
      </c>
      <c r="E142" t="inlineStr">
        <is>
          <t>N/A</t>
        </is>
      </c>
      <c r="F142" t="inlineStr">
        <is>
          <t>One-hot encode; impute missing with mode</t>
        </is>
      </c>
    </row>
    <row r="143">
      <c r="A143" t="inlineStr">
        <is>
          <t>_BMI5</t>
        </is>
      </c>
      <c r="B143" t="inlineStr">
        <is>
          <t>&lt; 18.50)</t>
        </is>
      </c>
      <c r="C143" t="inlineStr">
        <is>
          <t>binary categorical</t>
        </is>
      </c>
      <c r="D143" t="inlineStr">
        <is>
          <t>N/A</t>
        </is>
      </c>
      <c r="E143" t="inlineStr">
        <is>
          <t>N/A</t>
        </is>
      </c>
      <c r="F143" t="inlineStr">
        <is>
          <t>Map to 0/1; impute missing with mode</t>
        </is>
      </c>
    </row>
    <row r="144">
      <c r="A144" t="inlineStr">
        <is>
          <t>_BMI5</t>
        </is>
      </c>
      <c r="B144" t="inlineStr">
        <is>
          <t>&lt; 25.00)</t>
        </is>
      </c>
      <c r="C144" t="inlineStr">
        <is>
          <t>nominal categorical</t>
        </is>
      </c>
      <c r="D144" t="inlineStr">
        <is>
          <t>N/A</t>
        </is>
      </c>
      <c r="E144" t="inlineStr">
        <is>
          <t>N/A</t>
        </is>
      </c>
      <c r="F144" t="inlineStr">
        <is>
          <t>One-hot encode; impute missing with mode</t>
        </is>
      </c>
    </row>
    <row r="145">
      <c r="A145" t="inlineStr">
        <is>
          <t>_BMI5</t>
        </is>
      </c>
      <c r="B145" t="inlineStr">
        <is>
          <t>&lt; 30.00)</t>
        </is>
      </c>
      <c r="C145" t="inlineStr">
        <is>
          <t>nominal categorical</t>
        </is>
      </c>
      <c r="D145" t="inlineStr">
        <is>
          <t>N/A</t>
        </is>
      </c>
      <c r="E145" t="inlineStr">
        <is>
          <t>N/A</t>
        </is>
      </c>
      <c r="F145" t="inlineStr">
        <is>
          <t>One-hot encode; impute missing with mode</t>
        </is>
      </c>
    </row>
    <row r="146">
      <c r="A146" t="inlineStr">
        <is>
          <t>_BMI5</t>
        </is>
      </c>
      <c r="B146" t="inlineStr">
        <is>
          <t>&lt;</t>
        </is>
      </c>
      <c r="C146" t="inlineStr">
        <is>
          <t>binary categorical</t>
        </is>
      </c>
      <c r="D146" t="inlineStr">
        <is>
          <t>99</t>
        </is>
      </c>
      <c r="E146" t="inlineStr">
        <is>
          <t>IF (0.00 LE</t>
        </is>
      </c>
      <c r="F146" t="inlineStr">
        <is>
          <t>Map to 0/1; impute missing with mode</t>
        </is>
      </c>
    </row>
    <row r="147">
      <c r="A147" t="inlineStr">
        <is>
          <t>_BMI5</t>
        </is>
      </c>
      <c r="B147" t="inlineStr">
        <is>
          <t>&lt; 18.50) THEN _BMI5CAT=1;</t>
        </is>
      </c>
      <c r="C147" t="inlineStr">
        <is>
          <t>continuous</t>
        </is>
      </c>
      <c r="D147" t="inlineStr">
        <is>
          <t>N/A</t>
        </is>
      </c>
      <c r="E147" t="inlineStr">
        <is>
          <t>N/A</t>
        </is>
      </c>
      <c r="F147" t="inlineStr">
        <is>
          <t>Standardize (StandardScaler) and impute missing with mean/median</t>
        </is>
      </c>
    </row>
    <row r="148">
      <c r="A148" t="inlineStr">
        <is>
          <t>_BMI5</t>
        </is>
      </c>
      <c r="B148" t="inlineStr">
        <is>
          <t>&lt; 25.00) THEN _BMI5CAT=2;</t>
        </is>
      </c>
      <c r="C148" t="inlineStr">
        <is>
          <t>continuous</t>
        </is>
      </c>
      <c r="D148" t="inlineStr">
        <is>
          <t>N/A</t>
        </is>
      </c>
      <c r="E148" t="inlineStr">
        <is>
          <t>N/A</t>
        </is>
      </c>
      <c r="F148" t="inlineStr">
        <is>
          <t>Standardize (StandardScaler) and impute missing with mean/median</t>
        </is>
      </c>
    </row>
    <row r="149">
      <c r="A149" t="inlineStr">
        <is>
          <t>_BMI5</t>
        </is>
      </c>
      <c r="B149" t="inlineStr">
        <is>
          <t>&lt; 30.00) THEN _BMI5CAT=3;</t>
        </is>
      </c>
      <c r="C149" t="inlineStr">
        <is>
          <t>continuous</t>
        </is>
      </c>
      <c r="D149" t="inlineStr">
        <is>
          <t>N/A</t>
        </is>
      </c>
      <c r="E149" t="inlineStr">
        <is>
          <t>N/A</t>
        </is>
      </c>
      <c r="F149" t="inlineStr">
        <is>
          <t>Standardize (StandardScaler) and impute missing with mean/median</t>
        </is>
      </c>
    </row>
    <row r="150">
      <c r="A150" t="inlineStr">
        <is>
          <t>_BMI5</t>
        </is>
      </c>
      <c r="B150" t="inlineStr">
        <is>
          <t>GE 30.00 THEN _BMI5CAT=4;</t>
        </is>
      </c>
      <c r="C150" t="inlineStr">
        <is>
          <t>continuous</t>
        </is>
      </c>
      <c r="D150" t="inlineStr">
        <is>
          <t>7</t>
        </is>
      </c>
      <c r="E150" t="inlineStr">
        <is>
          <t>N/A</t>
        </is>
      </c>
      <c r="F150" t="inlineStr">
        <is>
          <t>Standardize (StandardScaler) and impute missing with mean/median</t>
        </is>
      </c>
    </row>
    <row r="151">
      <c r="A151" t="inlineStr">
        <is>
          <t>_RFBMI5</t>
        </is>
      </c>
      <c r="B151" t="inlineStr">
        <is>
          <t>Calculated variable for adults who have a body mass index greater than 25.00 (overweight or</t>
        </is>
      </c>
      <c r="C151" t="inlineStr">
        <is>
          <t>continuous</t>
        </is>
      </c>
      <c r="D151" t="inlineStr">
        <is>
          <t>N/A</t>
        </is>
      </c>
      <c r="E151" t="inlineStr">
        <is>
          <t>N/A</t>
        </is>
      </c>
      <c r="F151" t="inlineStr">
        <is>
          <t>Standardize (StandardScaler) and impute missing with mean/median</t>
        </is>
      </c>
    </row>
    <row r="152">
      <c r="A152" t="inlineStr">
        <is>
          <t>_RFBMI5</t>
        </is>
      </c>
      <c r="B152" t="inlineStr">
        <is>
          <t>is derived from _BMI5.</t>
        </is>
      </c>
      <c r="C152" t="inlineStr">
        <is>
          <t>continuous</t>
        </is>
      </c>
      <c r="D152" t="inlineStr">
        <is>
          <t>N/A</t>
        </is>
      </c>
      <c r="E152" t="inlineStr">
        <is>
          <t>N/A</t>
        </is>
      </c>
      <c r="F152" t="inlineStr">
        <is>
          <t>Standardize (StandardScaler) and impute missing with mean/median</t>
        </is>
      </c>
    </row>
    <row r="153">
      <c r="A153" t="inlineStr">
        <is>
          <t>_BMI5</t>
        </is>
      </c>
      <c r="B153" t="inlineStr">
        <is>
          <t>&lt; 25.00)</t>
        </is>
      </c>
      <c r="C153" t="inlineStr">
        <is>
          <t>binary categorical</t>
        </is>
      </c>
      <c r="D153" t="inlineStr">
        <is>
          <t>N/A</t>
        </is>
      </c>
      <c r="E153" t="inlineStr">
        <is>
          <t>N/A</t>
        </is>
      </c>
      <c r="F153" t="inlineStr">
        <is>
          <t>Map to 0/1; impute missing with mode</t>
        </is>
      </c>
    </row>
    <row r="154">
      <c r="A154" t="inlineStr">
        <is>
          <t>_BMI5</t>
        </is>
      </c>
      <c r="B154" t="inlineStr">
        <is>
          <t>&lt;= 99.99)</t>
        </is>
      </c>
      <c r="C154" t="inlineStr">
        <is>
          <t>binary categorical</t>
        </is>
      </c>
      <c r="D154" t="inlineStr">
        <is>
          <t>9, 99</t>
        </is>
      </c>
      <c r="E154" t="inlineStr">
        <is>
          <t>IF (12.00 LE</t>
        </is>
      </c>
      <c r="F154" t="inlineStr">
        <is>
          <t>Map to 0/1; impute missing with mode</t>
        </is>
      </c>
    </row>
    <row r="155">
      <c r="A155" t="inlineStr">
        <is>
          <t>_BMI5</t>
        </is>
      </c>
      <c r="B155" t="inlineStr">
        <is>
          <t>&lt; 25.00) THEN _RFBMI5=1;</t>
        </is>
      </c>
      <c r="C155" t="inlineStr">
        <is>
          <t>continuous</t>
        </is>
      </c>
      <c r="D155" t="inlineStr">
        <is>
          <t>N/A</t>
        </is>
      </c>
      <c r="E155" t="inlineStr">
        <is>
          <t>N/A</t>
        </is>
      </c>
      <c r="F155" t="inlineStr">
        <is>
          <t>Standardize (StandardScaler) and impute missing with mean/median</t>
        </is>
      </c>
    </row>
    <row r="156">
      <c r="A156" t="inlineStr">
        <is>
          <t>_BMI5</t>
        </is>
      </c>
      <c r="B156" t="inlineStr">
        <is>
          <t>&lt; 99.99) THEN _RFBMI5=2;</t>
        </is>
      </c>
      <c r="C156" t="inlineStr">
        <is>
          <t>continuous</t>
        </is>
      </c>
      <c r="D156" t="inlineStr">
        <is>
          <t>9, 99</t>
        </is>
      </c>
      <c r="E156" t="inlineStr">
        <is>
          <t>N/A</t>
        </is>
      </c>
      <c r="F156" t="inlineStr">
        <is>
          <t>Standardize (StandardScaler) and impute missing with mean/median</t>
        </is>
      </c>
    </row>
    <row r="157">
      <c r="A157" t="inlineStr">
        <is>
          <t>_BMI5</t>
        </is>
      </c>
      <c r="B157" t="inlineStr">
        <is>
          <t>to 2 decimal places and remove</t>
        </is>
      </c>
      <c r="C157" t="inlineStr">
        <is>
          <t>nominal categorical</t>
        </is>
      </c>
      <c r="D157" t="inlineStr">
        <is>
          <t>N/A</t>
        </is>
      </c>
      <c r="E157" t="inlineStr">
        <is>
          <t>N/A</t>
        </is>
      </c>
      <c r="F157" t="inlineStr">
        <is>
          <t>One-hot encode; impute missing with mode</t>
        </is>
      </c>
    </row>
    <row r="158">
      <c r="A158" t="inlineStr">
        <is>
          <t>_BMI5</t>
        </is>
      </c>
      <c r="B158" t="inlineStr">
        <is>
          <t>NE . THEN</t>
        </is>
      </c>
      <c r="C158" t="inlineStr">
        <is>
          <t>nominal categorical</t>
        </is>
      </c>
      <c r="D158" t="inlineStr">
        <is>
          <t>N/A</t>
        </is>
      </c>
      <c r="E158" t="inlineStr">
        <is>
          <t>N/A</t>
        </is>
      </c>
      <c r="F158" t="inlineStr">
        <is>
          <t>One-hot encode; impute missing with mode</t>
        </is>
      </c>
    </row>
    <row r="159">
      <c r="A159" t="inlineStr">
        <is>
          <t>_BMI5</t>
        </is>
      </c>
      <c r="B159">
        <f> ROUND((_BMI5*100),1);</f>
        <v/>
      </c>
      <c r="C159" t="inlineStr">
        <is>
          <t>continuous</t>
        </is>
      </c>
      <c r="D159" t="inlineStr">
        <is>
          <t>7</t>
        </is>
      </c>
      <c r="E159" t="inlineStr">
        <is>
          <t>N/A</t>
        </is>
      </c>
      <c r="F159" t="inlineStr">
        <is>
          <t>Standardize (StandardScaler) and impute missing with mean/median</t>
        </is>
      </c>
    </row>
    <row r="160">
      <c r="A160" t="inlineStr">
        <is>
          <t>_CHLDCNT</t>
        </is>
      </c>
      <c r="B160" t="inlineStr">
        <is>
          <t>Calculated variable for number of children in household.</t>
        </is>
      </c>
      <c r="C160" t="inlineStr">
        <is>
          <t>nominal categorical</t>
        </is>
      </c>
      <c r="D160" t="inlineStr">
        <is>
          <t>N/A</t>
        </is>
      </c>
      <c r="E160" t="inlineStr">
        <is>
          <t>N/A</t>
        </is>
      </c>
      <c r="F160" t="inlineStr">
        <is>
          <t>One-hot encode; impute missing with mode</t>
        </is>
      </c>
    </row>
    <row r="161">
      <c r="A161" t="inlineStr">
        <is>
          <t>_CHLDCNT</t>
        </is>
      </c>
      <c r="B161" t="inlineStr">
        <is>
          <t>is derived from</t>
        </is>
      </c>
      <c r="C161" t="inlineStr">
        <is>
          <t>binary categorical</t>
        </is>
      </c>
      <c r="D161" t="inlineStr">
        <is>
          <t>9, 99</t>
        </is>
      </c>
      <c r="E161" t="inlineStr">
        <is>
          <t>IF CHILDREN = 88 THEN</t>
        </is>
      </c>
      <c r="F161" t="inlineStr">
        <is>
          <t>Map to 0/1; impute missing with mode</t>
        </is>
      </c>
    </row>
    <row r="162">
      <c r="A162" t="inlineStr">
        <is>
          <t>_CHLDCNT</t>
        </is>
      </c>
      <c r="B162">
        <f> 1;</f>
        <v/>
      </c>
      <c r="C162" t="inlineStr">
        <is>
          <t>nominal categorical</t>
        </is>
      </c>
      <c r="D162" t="inlineStr">
        <is>
          <t>N/A</t>
        </is>
      </c>
      <c r="E162" t="inlineStr">
        <is>
          <t>N/A</t>
        </is>
      </c>
      <c r="F162" t="inlineStr">
        <is>
          <t>One-hot encode; impute missing with mode</t>
        </is>
      </c>
    </row>
    <row r="163">
      <c r="A163" t="inlineStr">
        <is>
          <t>_CHLDCNT</t>
        </is>
      </c>
      <c r="B163">
        <f> 2;</f>
        <v/>
      </c>
      <c r="C163" t="inlineStr">
        <is>
          <t>nominal categorical</t>
        </is>
      </c>
      <c r="D163" t="inlineStr">
        <is>
          <t>N/A</t>
        </is>
      </c>
      <c r="E163" t="inlineStr">
        <is>
          <t>N/A</t>
        </is>
      </c>
      <c r="F163" t="inlineStr">
        <is>
          <t>One-hot encode; impute missing with mode</t>
        </is>
      </c>
    </row>
    <row r="164">
      <c r="A164" t="inlineStr">
        <is>
          <t>_CHLDCNT</t>
        </is>
      </c>
      <c r="B164">
        <f> 3;</f>
        <v/>
      </c>
      <c r="C164" t="inlineStr">
        <is>
          <t>nominal categorical</t>
        </is>
      </c>
      <c r="D164" t="inlineStr">
        <is>
          <t>N/A</t>
        </is>
      </c>
      <c r="E164" t="inlineStr">
        <is>
          <t>N/A</t>
        </is>
      </c>
      <c r="F164" t="inlineStr">
        <is>
          <t>One-hot encode; impute missing with mode</t>
        </is>
      </c>
    </row>
    <row r="165">
      <c r="A165" t="inlineStr">
        <is>
          <t>_CHLDCNT</t>
        </is>
      </c>
      <c r="B165">
        <f> 4;</f>
        <v/>
      </c>
      <c r="C165" t="inlineStr">
        <is>
          <t>nominal categorical</t>
        </is>
      </c>
      <c r="D165" t="inlineStr">
        <is>
          <t>N/A</t>
        </is>
      </c>
      <c r="E165" t="inlineStr">
        <is>
          <t>N/A</t>
        </is>
      </c>
      <c r="F165" t="inlineStr">
        <is>
          <t>One-hot encode; impute missing with mode</t>
        </is>
      </c>
    </row>
    <row r="166">
      <c r="A166" t="inlineStr">
        <is>
          <t>_CHLDCNT</t>
        </is>
      </c>
      <c r="B166">
        <f> 5;</f>
        <v/>
      </c>
      <c r="C166" t="inlineStr">
        <is>
          <t>nominal categorical</t>
        </is>
      </c>
      <c r="D166" t="inlineStr">
        <is>
          <t>N/A</t>
        </is>
      </c>
      <c r="E166" t="inlineStr">
        <is>
          <t>N/A</t>
        </is>
      </c>
      <c r="F166" t="inlineStr">
        <is>
          <t>One-hot encode; impute missing with mode</t>
        </is>
      </c>
    </row>
    <row r="167">
      <c r="A167" t="inlineStr">
        <is>
          <t>_CHLDCNT</t>
        </is>
      </c>
      <c r="B167">
        <f> 6;</f>
        <v/>
      </c>
      <c r="C167" t="inlineStr">
        <is>
          <t>nominal categorical</t>
        </is>
      </c>
      <c r="D167" t="inlineStr">
        <is>
          <t>99</t>
        </is>
      </c>
      <c r="E167" t="inlineStr">
        <is>
          <t>N/A</t>
        </is>
      </c>
      <c r="F167" t="inlineStr">
        <is>
          <t>One-hot encode; impute missing with mode</t>
        </is>
      </c>
    </row>
    <row r="168">
      <c r="A168" t="inlineStr">
        <is>
          <t>_CHLDCNT</t>
        </is>
      </c>
      <c r="B168">
        <f> 9;</f>
        <v/>
      </c>
      <c r="C168" t="inlineStr">
        <is>
          <t>nominal categorical</t>
        </is>
      </c>
      <c r="D168" t="inlineStr">
        <is>
          <t>9</t>
        </is>
      </c>
      <c r="E168" t="inlineStr">
        <is>
          <t>N/A</t>
        </is>
      </c>
      <c r="F168" t="inlineStr">
        <is>
          <t>One-hot encode; impute missing with mode</t>
        </is>
      </c>
    </row>
    <row r="169">
      <c r="A169" t="inlineStr">
        <is>
          <t>_CHLDCNT</t>
        </is>
      </c>
      <c r="B169">
        <f> 9;</f>
        <v/>
      </c>
      <c r="C169" t="inlineStr">
        <is>
          <t>nominal categorical</t>
        </is>
      </c>
      <c r="D169" t="inlineStr">
        <is>
          <t>7, 9</t>
        </is>
      </c>
      <c r="E169" t="inlineStr">
        <is>
          <t>N/A</t>
        </is>
      </c>
      <c r="F169" t="inlineStr">
        <is>
          <t>One-hot encode; impute missing with mode</t>
        </is>
      </c>
    </row>
    <row r="170">
      <c r="A170" t="inlineStr">
        <is>
          <t>_EDUCAG</t>
        </is>
      </c>
      <c r="B170" t="inlineStr">
        <is>
          <t>Calculated variable for level of education completed.</t>
        </is>
      </c>
      <c r="C170" t="inlineStr">
        <is>
          <t>nominal categorical</t>
        </is>
      </c>
      <c r="D170" t="inlineStr">
        <is>
          <t>N/A</t>
        </is>
      </c>
      <c r="E170" t="inlineStr">
        <is>
          <t>N/A</t>
        </is>
      </c>
      <c r="F170" t="inlineStr">
        <is>
          <t>One-hot encode; impute missing with mode</t>
        </is>
      </c>
    </row>
    <row r="171">
      <c r="A171" t="inlineStr">
        <is>
          <t>_EDUCAG</t>
        </is>
      </c>
      <c r="B171" t="inlineStr">
        <is>
          <t>is derived from EDUCA.</t>
        </is>
      </c>
      <c r="C171" t="inlineStr">
        <is>
          <t>binary categorical</t>
        </is>
      </c>
      <c r="D171" t="inlineStr">
        <is>
          <t>9</t>
        </is>
      </c>
      <c r="E171" t="inlineStr">
        <is>
          <t>IF EDUCA IN (1,2,3) THEN</t>
        </is>
      </c>
      <c r="F171" t="inlineStr">
        <is>
          <t>Map to 0/1; impute missing with mode</t>
        </is>
      </c>
    </row>
    <row r="172">
      <c r="A172" t="inlineStr">
        <is>
          <t>_EDUCAG</t>
        </is>
      </c>
      <c r="B172">
        <f> 1;</f>
        <v/>
      </c>
      <c r="C172" t="inlineStr">
        <is>
          <t>nominal categorical</t>
        </is>
      </c>
      <c r="D172" t="inlineStr">
        <is>
          <t>N/A</t>
        </is>
      </c>
      <c r="E172" t="inlineStr">
        <is>
          <t>N/A</t>
        </is>
      </c>
      <c r="F172" t="inlineStr">
        <is>
          <t>One-hot encode; impute missing with mode</t>
        </is>
      </c>
    </row>
    <row r="173">
      <c r="A173" t="inlineStr">
        <is>
          <t>_EDUCAG</t>
        </is>
      </c>
      <c r="B173">
        <f> 2;</f>
        <v/>
      </c>
      <c r="C173" t="inlineStr">
        <is>
          <t>nominal categorical</t>
        </is>
      </c>
      <c r="D173" t="inlineStr">
        <is>
          <t>N/A</t>
        </is>
      </c>
      <c r="E173" t="inlineStr">
        <is>
          <t>N/A</t>
        </is>
      </c>
      <c r="F173" t="inlineStr">
        <is>
          <t>One-hot encode; impute missing with mode</t>
        </is>
      </c>
    </row>
    <row r="174">
      <c r="A174" t="inlineStr">
        <is>
          <t>_EDUCAG</t>
        </is>
      </c>
      <c r="B174">
        <f> 3;</f>
        <v/>
      </c>
      <c r="C174" t="inlineStr">
        <is>
          <t>nominal categorical</t>
        </is>
      </c>
      <c r="D174" t="inlineStr">
        <is>
          <t>N/A</t>
        </is>
      </c>
      <c r="E174" t="inlineStr">
        <is>
          <t>N/A</t>
        </is>
      </c>
      <c r="F174" t="inlineStr">
        <is>
          <t>One-hot encode; impute missing with mode</t>
        </is>
      </c>
    </row>
    <row r="175">
      <c r="A175" t="inlineStr">
        <is>
          <t>_EDUCAG</t>
        </is>
      </c>
      <c r="B175">
        <f> 4;</f>
        <v/>
      </c>
      <c r="C175" t="inlineStr">
        <is>
          <t>nominal categorical</t>
        </is>
      </c>
      <c r="D175" t="inlineStr">
        <is>
          <t>9</t>
        </is>
      </c>
      <c r="E175" t="inlineStr">
        <is>
          <t>N/A</t>
        </is>
      </c>
      <c r="F175" t="inlineStr">
        <is>
          <t>One-hot encode; impute missing with mode</t>
        </is>
      </c>
    </row>
    <row r="176">
      <c r="A176" t="inlineStr">
        <is>
          <t>_EDUCAG</t>
        </is>
      </c>
      <c r="B176">
        <f> 9;</f>
        <v/>
      </c>
      <c r="C176" t="inlineStr">
        <is>
          <t>nominal categorical</t>
        </is>
      </c>
      <c r="D176" t="inlineStr">
        <is>
          <t>7, 9</t>
        </is>
      </c>
      <c r="E176" t="inlineStr">
        <is>
          <t>N/A</t>
        </is>
      </c>
      <c r="F176" t="inlineStr">
        <is>
          <t>One-hot encode; impute missing with mode</t>
        </is>
      </c>
    </row>
    <row r="177">
      <c r="A177" t="inlineStr">
        <is>
          <t>_INCOMG</t>
        </is>
      </c>
      <c r="B177" t="inlineStr">
        <is>
          <t>Calculated variable for income categories.</t>
        </is>
      </c>
      <c r="C177" t="inlineStr">
        <is>
          <t>ordinal categorical</t>
        </is>
      </c>
      <c r="D177" t="inlineStr">
        <is>
          <t>N/A</t>
        </is>
      </c>
      <c r="E177" t="inlineStr">
        <is>
          <t>N/A</t>
        </is>
      </c>
      <c r="F177" t="inlineStr">
        <is>
          <t>Keep numeric codes (ordinal encoding); impute missing with mode</t>
        </is>
      </c>
    </row>
    <row r="178">
      <c r="A178" t="inlineStr">
        <is>
          <t>_INCOMG</t>
        </is>
      </c>
      <c r="B178" t="inlineStr">
        <is>
          <t>is derived from INCOME2.</t>
        </is>
      </c>
      <c r="C178" t="inlineStr">
        <is>
          <t>binary categorical</t>
        </is>
      </c>
      <c r="D178" t="inlineStr">
        <is>
          <t>7, 77, 9, 99</t>
        </is>
      </c>
      <c r="E178" t="inlineStr">
        <is>
          <t>IF INCOME2 IN (1,2) THEN</t>
        </is>
      </c>
      <c r="F178" t="inlineStr">
        <is>
          <t>Map to 0/1; impute missing with mode</t>
        </is>
      </c>
    </row>
    <row r="179">
      <c r="A179" t="inlineStr">
        <is>
          <t>_INCOMG</t>
        </is>
      </c>
      <c r="B179">
        <f> 1;</f>
        <v/>
      </c>
      <c r="C179" t="inlineStr">
        <is>
          <t>nominal categorical</t>
        </is>
      </c>
      <c r="D179" t="inlineStr">
        <is>
          <t>N/A</t>
        </is>
      </c>
      <c r="E179" t="inlineStr">
        <is>
          <t>N/A</t>
        </is>
      </c>
      <c r="F179" t="inlineStr">
        <is>
          <t>One-hot encode; impute missing with mode</t>
        </is>
      </c>
    </row>
    <row r="180">
      <c r="A180" t="inlineStr">
        <is>
          <t>_INCOMG</t>
        </is>
      </c>
      <c r="B180">
        <f> 2;</f>
        <v/>
      </c>
      <c r="C180" t="inlineStr">
        <is>
          <t>nominal categorical</t>
        </is>
      </c>
      <c r="D180" t="inlineStr">
        <is>
          <t>N/A</t>
        </is>
      </c>
      <c r="E180" t="inlineStr">
        <is>
          <t>N/A</t>
        </is>
      </c>
      <c r="F180" t="inlineStr">
        <is>
          <t>One-hot encode; impute missing with mode</t>
        </is>
      </c>
    </row>
    <row r="181">
      <c r="A181" t="inlineStr">
        <is>
          <t>_INCOMG</t>
        </is>
      </c>
      <c r="B181">
        <f> 3;</f>
        <v/>
      </c>
      <c r="C181" t="inlineStr">
        <is>
          <t>nominal categorical</t>
        </is>
      </c>
      <c r="D181" t="inlineStr">
        <is>
          <t>N/A</t>
        </is>
      </c>
      <c r="E181" t="inlineStr">
        <is>
          <t>N/A</t>
        </is>
      </c>
      <c r="F181" t="inlineStr">
        <is>
          <t>One-hot encode; impute missing with mode</t>
        </is>
      </c>
    </row>
    <row r="182">
      <c r="A182" t="inlineStr">
        <is>
          <t>_INCOMG</t>
        </is>
      </c>
      <c r="B182">
        <f> 4;</f>
        <v/>
      </c>
      <c r="C182" t="inlineStr">
        <is>
          <t>nominal categorical</t>
        </is>
      </c>
      <c r="D182" t="inlineStr">
        <is>
          <t>7</t>
        </is>
      </c>
      <c r="E182" t="inlineStr">
        <is>
          <t>N/A</t>
        </is>
      </c>
      <c r="F182" t="inlineStr">
        <is>
          <t>One-hot encode; impute missing with mode</t>
        </is>
      </c>
    </row>
    <row r="183">
      <c r="A183" t="inlineStr">
        <is>
          <t>_INCOMG</t>
        </is>
      </c>
      <c r="B183">
        <f> 5;</f>
        <v/>
      </c>
      <c r="C183" t="inlineStr">
        <is>
          <t>nominal categorical</t>
        </is>
      </c>
      <c r="D183" t="inlineStr">
        <is>
          <t>77, 99</t>
        </is>
      </c>
      <c r="E183" t="inlineStr">
        <is>
          <t>N/A</t>
        </is>
      </c>
      <c r="F183" t="inlineStr">
        <is>
          <t>One-hot encode; impute missing with mode</t>
        </is>
      </c>
    </row>
    <row r="184">
      <c r="A184" t="inlineStr">
        <is>
          <t>_INCOMG</t>
        </is>
      </c>
      <c r="B184">
        <f> 9;</f>
        <v/>
      </c>
      <c r="C184" t="inlineStr">
        <is>
          <t>nominal categorical</t>
        </is>
      </c>
      <c r="D184" t="inlineStr">
        <is>
          <t>9</t>
        </is>
      </c>
      <c r="E184" t="inlineStr">
        <is>
          <t>N/A</t>
        </is>
      </c>
      <c r="F184" t="inlineStr">
        <is>
          <t>One-hot encode; impute missing with mode</t>
        </is>
      </c>
    </row>
    <row r="185">
      <c r="A185" t="inlineStr">
        <is>
          <t>_SMOKER3</t>
        </is>
      </c>
      <c r="B185" t="inlineStr">
        <is>
          <t>Calculated variable for four-level smoker status: everyday smoker, someday smoker, former</t>
        </is>
      </c>
      <c r="C185" t="inlineStr">
        <is>
          <t>binary categorical</t>
        </is>
      </c>
      <c r="D185" t="inlineStr">
        <is>
          <t>N/A</t>
        </is>
      </c>
      <c r="E185" t="inlineStr">
        <is>
          <t>N/A</t>
        </is>
      </c>
      <c r="F185" t="inlineStr">
        <is>
          <t>Map to 0/1; impute missing with mode</t>
        </is>
      </c>
    </row>
    <row r="186">
      <c r="A186" t="inlineStr">
        <is>
          <t>_SMOKER3</t>
        </is>
      </c>
      <c r="B186" t="inlineStr">
        <is>
          <t>is derived from SMOKE100 and SMOKDAY2.</t>
        </is>
      </c>
      <c r="C186" t="inlineStr">
        <is>
          <t>binary categorical</t>
        </is>
      </c>
      <c r="D186" t="inlineStr">
        <is>
          <t>7, 9</t>
        </is>
      </c>
      <c r="E186" t="inlineStr">
        <is>
          <t>IF SMOKE100=2 THEN _SMOKER3=4;
ELSE IF SMOKE100=1 THEN DO;
IF SMOKDAY2=1 THEN _SMOKER3=1;
ELSE IF SMOKDAY2=2 THEN _SMOKER3=2;
ELSE IF SMOKDAY2 = 3 THEN _SMOKER3=3;
ELSE _SMOKER3=9;
END;
ELSE _SMOKER3=9;
Page 24 of 59 May 27, 2016
Calculated Variables in the 2015 Data File of the Behavioral Risk Factor Surveillance System
Section 8: Tobacco Use</t>
        </is>
      </c>
      <c r="F186" t="inlineStr">
        <is>
          <t>Map to 0/1; impute missing with mode</t>
        </is>
      </c>
    </row>
    <row r="187">
      <c r="A187" t="inlineStr">
        <is>
          <t>_RFSMOK3</t>
        </is>
      </c>
      <c r="B187" t="inlineStr">
        <is>
          <t>Calculated variable for adults who are current smokers.</t>
        </is>
      </c>
      <c r="C187" t="inlineStr">
        <is>
          <t>nominal categorical</t>
        </is>
      </c>
      <c r="D187" t="inlineStr">
        <is>
          <t>N/A</t>
        </is>
      </c>
      <c r="E187" t="inlineStr">
        <is>
          <t>N/A</t>
        </is>
      </c>
      <c r="F187" t="inlineStr">
        <is>
          <t>One-hot encode; impute missing with mode</t>
        </is>
      </c>
    </row>
    <row r="188">
      <c r="A188" t="inlineStr">
        <is>
          <t>_RFSMOK3</t>
        </is>
      </c>
      <c r="B188" t="inlineStr">
        <is>
          <t>is derived from</t>
        </is>
      </c>
      <c r="C188" t="inlineStr">
        <is>
          <t>binary categorical</t>
        </is>
      </c>
      <c r="D188" t="inlineStr">
        <is>
          <t>9</t>
        </is>
      </c>
      <c r="E188" t="inlineStr">
        <is>
          <t>IF</t>
        </is>
      </c>
      <c r="F188" t="inlineStr">
        <is>
          <t>Map to 0/1; impute missing with mode</t>
        </is>
      </c>
    </row>
    <row r="189">
      <c r="A189" t="inlineStr">
        <is>
          <t>_SMOKER3</t>
        </is>
      </c>
      <c r="B189" t="inlineStr">
        <is>
          <t>IN (1,2) THEN _RFSMOK3=2;</t>
        </is>
      </c>
      <c r="C189" t="inlineStr">
        <is>
          <t>nominal categorical</t>
        </is>
      </c>
      <c r="D189" t="inlineStr">
        <is>
          <t>N/A</t>
        </is>
      </c>
      <c r="E189" t="inlineStr">
        <is>
          <t>N/A</t>
        </is>
      </c>
      <c r="F189" t="inlineStr">
        <is>
          <t>One-hot encode; impute missing with mode</t>
        </is>
      </c>
    </row>
    <row r="190">
      <c r="A190" t="inlineStr">
        <is>
          <t>_SMOKER3</t>
        </is>
      </c>
      <c r="B190" t="inlineStr">
        <is>
          <t>IN (3,4) THEN _RFSMOK3=1;</t>
        </is>
      </c>
      <c r="C190" t="inlineStr">
        <is>
          <t>binary categorical</t>
        </is>
      </c>
      <c r="D190" t="inlineStr">
        <is>
          <t>7, 777, 9, 999</t>
        </is>
      </c>
      <c r="E190" t="inlineStr">
        <is>
          <t>IF 1 &lt;= ALCDAY5 &lt; 231 THEN DRNKANY5=1;
ELSE IF ALCDAY5=888 THEN DRNKANY5=2;
ELSE IF ALCDAY5=777 THEN DRNKANY5=7;
ELSE DRNKANY5=9;
Page 25 of 59 May 27, 2016
Calculated Variables in the 2015 Data File of the Behavioral Risk Factor Surveillance System
Section 9: Alcohol Consumption
DROCDY3_ Calculated variable for drink-occasions-per-day. DROCDY3_ is derived from ALCDAY5 by
dividing the ALCDAY5 variable by 7 days per week or 30 days per month.
0 No Drink-Occasions Respondents reported no occasions per day that they consumed alcohol.
per day (ALCDAY5=888)
1 - 899 Drink-Occasions per Respondents reported number of occasions per day that they consumed alcohol.
day (ALCDAY5 not equal to 777, 888, 999, or missing)
900 Don’t know/ Not Respondents who reported they did not know how many days they had at least
Sure Or Refused/ one drink of alcohol, those who refused to answer how many days they had at
Missing least one drink of alcohol, those with missing responses. (ALCDAY5=777, 999, or
missing</t>
        </is>
      </c>
      <c r="F190" t="inlineStr">
        <is>
          <t>Map to 0/1; impute missing with mode</t>
        </is>
      </c>
    </row>
    <row r="191">
      <c r="A191" t="inlineStr">
        <is>
          <t>_RFBING5</t>
        </is>
      </c>
      <c r="B191" t="inlineStr">
        <is>
          <t>Calculated variable for binge drinkers (males having five or more drinks on one occasion, females</t>
        </is>
      </c>
      <c r="C191" t="inlineStr">
        <is>
          <t>nominal categorical</t>
        </is>
      </c>
      <c r="D191" t="inlineStr">
        <is>
          <t>N/A</t>
        </is>
      </c>
      <c r="E191" t="inlineStr">
        <is>
          <t>N/A</t>
        </is>
      </c>
      <c r="F191" t="inlineStr">
        <is>
          <t>One-hot encode; impute missing with mode</t>
        </is>
      </c>
    </row>
    <row r="192">
      <c r="A192" t="inlineStr">
        <is>
          <t>_RFBING5</t>
        </is>
      </c>
      <c r="B192" t="inlineStr">
        <is>
          <t>is derived from DRNK3GE5 and</t>
        </is>
      </c>
      <c r="C192" t="inlineStr">
        <is>
          <t>binary categorical</t>
        </is>
      </c>
      <c r="D192" t="inlineStr">
        <is>
          <t>77, 777, 9, 99, 999</t>
        </is>
      </c>
      <c r="E192" t="inlineStr">
        <is>
          <t>IF ALCDAY5 NOTIN (888) THEN DO;
IF 1 LE DRNK3GE5 LE 76 THEN _RFBING5=2;
ELSE IF DRNK3GE5 IN (.,77,99) THEN _RFBING5=9;
ELSE IF DRNK3GE5 IN (88) THEN _RFBING5=1;
END;
ELSE IF ALCDAY5 = 888 THEN _RFBING5=1;
ELSE _RFBING5=9;
Page 26 of 59 May 27, 2016
Calculated Variables in the 2015 Data File of the Behavioral Risk Factor Surveillance System
Section 9: Alcohol Consumption</t>
        </is>
      </c>
      <c r="F192" t="inlineStr">
        <is>
          <t>Map to 0/1; impute missing with mode</t>
        </is>
      </c>
    </row>
    <row r="193">
      <c r="A193" t="inlineStr">
        <is>
          <t>_DRNKWEK</t>
        </is>
      </c>
      <c r="B193" t="inlineStr">
        <is>
          <t>Calculated variable for calculated total number of alcoholic beverages consumed per week.</t>
        </is>
      </c>
      <c r="C193" t="inlineStr">
        <is>
          <t>continuous</t>
        </is>
      </c>
      <c r="D193" t="inlineStr">
        <is>
          <t>N/A</t>
        </is>
      </c>
      <c r="E193" t="inlineStr">
        <is>
          <t>N/A</t>
        </is>
      </c>
      <c r="F193" t="inlineStr">
        <is>
          <t>Standardize (StandardScaler) and impute missing with mean/median</t>
        </is>
      </c>
    </row>
    <row r="194">
      <c r="A194" t="inlineStr">
        <is>
          <t>_DRNKWEK</t>
        </is>
      </c>
      <c r="B194" t="inlineStr">
        <is>
          <t>is derived from DROCDY3_ and AVEDRNK2 by multiplying the total number of</t>
        </is>
      </c>
      <c r="C194" t="inlineStr">
        <is>
          <t>binary categorical</t>
        </is>
      </c>
      <c r="D194" t="inlineStr">
        <is>
          <t>7, 77, 9, 99, 999</t>
        </is>
      </c>
      <c r="E194" t="inlineStr">
        <is>
          <t>IF DROCDY3_=0 THEN _DRNKWEK=0;
ELSE IF DROCDY3_=9 THEN _DRNKWEK=999;
ELSE IF AVEDRNK2 IN (.,77,99) THEN _DRNKWEK=999;
ELSE _DRNKWEK=AVEDRNK2*DROCDY3_*7;
* _DRNKWEK=ROUND((_DRNKWEK*100),1);
*This is done after all of the alcohol calculations but the code
is included here;
Page 27 of 59 May 27, 2016
Calculated Variables in the 2015 Data File of the Behavioral Risk Factor Surveillance System
Section 9: Alcohol Consumption</t>
        </is>
      </c>
      <c r="F194" t="inlineStr">
        <is>
          <t>Map to 0/1; impute missing with mode</t>
        </is>
      </c>
    </row>
    <row r="195">
      <c r="A195" t="inlineStr">
        <is>
          <t>_RFDRHV5</t>
        </is>
      </c>
      <c r="B195" t="inlineStr">
        <is>
          <t>Calculated variable for heavy drinkers (adult men having more than 14 drinks per week and adult</t>
        </is>
      </c>
      <c r="C195" t="inlineStr">
        <is>
          <t>nominal categorical</t>
        </is>
      </c>
      <c r="D195" t="inlineStr">
        <is>
          <t>7</t>
        </is>
      </c>
      <c r="E195" t="inlineStr">
        <is>
          <t>N/A</t>
        </is>
      </c>
      <c r="F195" t="inlineStr">
        <is>
          <t>One-hot encode; impute missing with mode</t>
        </is>
      </c>
    </row>
    <row r="196">
      <c r="A196" t="inlineStr">
        <is>
          <t>_RFDRHV5</t>
        </is>
      </c>
      <c r="B196" t="inlineStr">
        <is>
          <t>is derived from _DRNKWEK,</t>
        </is>
      </c>
      <c r="C196" t="inlineStr">
        <is>
          <t>binary categorical</t>
        </is>
      </c>
      <c r="D196" t="inlineStr">
        <is>
          <t>7</t>
        </is>
      </c>
      <c r="E196" t="inlineStr">
        <is>
          <t>N/A</t>
        </is>
      </c>
      <c r="F196" t="inlineStr">
        <is>
          <t>Map to 0/1; impute missing with mode</t>
        </is>
      </c>
    </row>
    <row r="197">
      <c r="A197" t="inlineStr">
        <is>
          <t>_DRNKWEK</t>
        </is>
      </c>
      <c r="B197" t="inlineStr">
        <is>
          <t>&lt;= 1400 or Sex=2 and</t>
        </is>
      </c>
      <c r="C197" t="inlineStr">
        <is>
          <t>nominal categorical</t>
        </is>
      </c>
      <c r="D197" t="inlineStr">
        <is>
          <t>N/A</t>
        </is>
      </c>
      <c r="E197" t="inlineStr">
        <is>
          <t>N/A</t>
        </is>
      </c>
      <c r="F197" t="inlineStr">
        <is>
          <t>One-hot encode; impute missing with mode</t>
        </is>
      </c>
    </row>
    <row r="198">
      <c r="A198" t="inlineStr">
        <is>
          <t>_DRNKWEK</t>
        </is>
      </c>
      <c r="B198" t="inlineStr">
        <is>
          <t>&lt;= 700 or ALCDAY5=888)</t>
        </is>
      </c>
      <c r="C198" t="inlineStr">
        <is>
          <t>binary categorical</t>
        </is>
      </c>
      <c r="D198" t="inlineStr">
        <is>
          <t>7</t>
        </is>
      </c>
      <c r="E198" t="inlineStr">
        <is>
          <t>N/A</t>
        </is>
      </c>
      <c r="F198" t="inlineStr">
        <is>
          <t>Map to 0/1; impute missing with mode</t>
        </is>
      </c>
    </row>
    <row r="199">
      <c r="A199" t="inlineStr">
        <is>
          <t>_DRNKWEK</t>
        </is>
      </c>
      <c r="B199" t="inlineStr">
        <is>
          <t>&gt; 1400 or Sex=2 and</t>
        </is>
      </c>
      <c r="C199" t="inlineStr">
        <is>
          <t>nominal categorical</t>
        </is>
      </c>
      <c r="D199" t="inlineStr">
        <is>
          <t>N/A</t>
        </is>
      </c>
      <c r="E199" t="inlineStr">
        <is>
          <t>N/A</t>
        </is>
      </c>
      <c r="F199" t="inlineStr">
        <is>
          <t>One-hot encode; impute missing with mode</t>
        </is>
      </c>
    </row>
    <row r="200">
      <c r="A200" t="inlineStr">
        <is>
          <t>_DRNKWEK</t>
        </is>
      </c>
      <c r="B200" t="inlineStr">
        <is>
          <t>&gt; 700)</t>
        </is>
      </c>
      <c r="C200" t="inlineStr">
        <is>
          <t>binary categorical</t>
        </is>
      </c>
      <c r="D200" t="inlineStr">
        <is>
          <t>777, 9, 99, 999</t>
        </is>
      </c>
      <c r="E200" t="inlineStr">
        <is>
          <t>IF SEX=1 AND</t>
        </is>
      </c>
      <c r="F200" t="inlineStr">
        <is>
          <t>Map to 0/1; impute missing with mode</t>
        </is>
      </c>
    </row>
    <row r="201">
      <c r="A201" t="inlineStr">
        <is>
          <t>_DRNKWEK</t>
        </is>
      </c>
      <c r="B201" t="inlineStr">
        <is>
          <t>NOTIN (999,.) THEN DO;</t>
        </is>
      </c>
      <c r="C201" t="inlineStr">
        <is>
          <t>binary categorical</t>
        </is>
      </c>
      <c r="D201" t="inlineStr">
        <is>
          <t>999</t>
        </is>
      </c>
      <c r="E201" t="inlineStr">
        <is>
          <t>N/A</t>
        </is>
      </c>
      <c r="F201" t="inlineStr">
        <is>
          <t>Map to 0/1; impute missing with mode</t>
        </is>
      </c>
    </row>
    <row r="202">
      <c r="A202" t="inlineStr">
        <is>
          <t>_DRNKWEK</t>
        </is>
      </c>
      <c r="B202" t="inlineStr">
        <is>
          <t>GT 14 THEN _RFDRHV5=2;</t>
        </is>
      </c>
      <c r="C202" t="inlineStr">
        <is>
          <t>nominal categorical</t>
        </is>
      </c>
      <c r="D202" t="inlineStr">
        <is>
          <t>N/A</t>
        </is>
      </c>
      <c r="E202" t="inlineStr">
        <is>
          <t>N/A</t>
        </is>
      </c>
      <c r="F202" t="inlineStr">
        <is>
          <t>One-hot encode; impute missing with mode</t>
        </is>
      </c>
    </row>
    <row r="203">
      <c r="A203" t="inlineStr">
        <is>
          <t>_DRNKWEK</t>
        </is>
      </c>
      <c r="B203" t="inlineStr">
        <is>
          <t>LE 14 THEN _RFDRHV5=1;</t>
        </is>
      </c>
      <c r="C203" t="inlineStr">
        <is>
          <t>nominal categorical</t>
        </is>
      </c>
      <c r="D203" t="inlineStr">
        <is>
          <t>N/A</t>
        </is>
      </c>
      <c r="E203" t="inlineStr">
        <is>
          <t>N/A</t>
        </is>
      </c>
      <c r="F203" t="inlineStr">
        <is>
          <t>One-hot encode; impute missing with mode</t>
        </is>
      </c>
    </row>
    <row r="204">
      <c r="A204" t="inlineStr">
        <is>
          <t>_DRNKWEK</t>
        </is>
      </c>
      <c r="B204" t="inlineStr">
        <is>
          <t>NOTIN (999,.) THEN DO;</t>
        </is>
      </c>
      <c r="C204" t="inlineStr">
        <is>
          <t>binary categorical</t>
        </is>
      </c>
      <c r="D204" t="inlineStr">
        <is>
          <t>999</t>
        </is>
      </c>
      <c r="E204" t="inlineStr">
        <is>
          <t>N/A</t>
        </is>
      </c>
      <c r="F204" t="inlineStr">
        <is>
          <t>Map to 0/1; impute missing with mode</t>
        </is>
      </c>
    </row>
    <row r="205">
      <c r="A205" t="inlineStr">
        <is>
          <t>_DRNKWEK</t>
        </is>
      </c>
      <c r="B205" t="inlineStr">
        <is>
          <t>GT 7 THEN _RFDRHV5=2;</t>
        </is>
      </c>
      <c r="C205" t="inlineStr">
        <is>
          <t>nominal categorical</t>
        </is>
      </c>
      <c r="D205" t="inlineStr">
        <is>
          <t>7</t>
        </is>
      </c>
      <c r="E205" t="inlineStr">
        <is>
          <t>N/A</t>
        </is>
      </c>
      <c r="F205" t="inlineStr">
        <is>
          <t>One-hot encode; impute missing with mode</t>
        </is>
      </c>
    </row>
    <row r="206">
      <c r="A206" t="inlineStr">
        <is>
          <t>_DRNKWEK</t>
        </is>
      </c>
      <c r="B206" t="inlineStr">
        <is>
          <t>LE 7 THEN _RFDRHV5=1;</t>
        </is>
      </c>
      <c r="C206" t="inlineStr">
        <is>
          <t>binary categorical</t>
        </is>
      </c>
      <c r="D206" t="inlineStr">
        <is>
          <t>7, 777, 9, 999</t>
        </is>
      </c>
      <c r="E206" t="inlineStr">
        <is>
          <t>IF 100 &lt; FRUITJU1 &lt; 200 THEN FTJUDA1_=FRUITJU1-100;
ELSE IF 200 &lt; FRUITJU1 &lt; 300 THEN FTJUDA1_=(ROUND((FRUITJU1-
200)/7,0.01));
ELSE IF 300 &lt; FRUITJU1 &lt; 400 THEN FTJUDA1_=(ROUND((FRUITJU1-
300)/30,0.01));
ELSE IF FRUITJU1 = 555 THEN FTJUDA1_=0;
ELSE IF FRUITJU1 = 300 THEN FTJUDA1_=0.02;
ELSE IF FRUITJU1 IN (.,777,999) THEN FTJUDA1_=.;
** ROUND OFF **;
FTJUDA1_=round((FTJUDA1_*100),1);
Section 10: Fruits &amp; Vegetables
FRUTDA1_ Calculated variable for fruit intake in times per day. FRUTDA1_ converts the FRUIT1 variable to
a per day response. (Two implied decimal places)
0 - 9999 Times per day Respondents reported intake of fruit per day (FRUIT1 not equal to 777,999, or missing)
. Don’t know/ Not Respondents who reported they didn´t know the number of times fruit was
Sure Or Refused/ consumed per day, those who refused to answer, and those with missing
Missing responses (FRUIT1=777, 999, or missing)
SAS Code: IF 100 &lt; FRUIT1 &lt; 200 THEN FRUTDA1_=FRUIT1-100;
ELSE IF 200 &lt; FRUIT1 &lt; 300 THEN F</t>
        </is>
      </c>
      <c r="F206" t="inlineStr">
        <is>
          <t>Map to 0/1; impute missing with mode</t>
        </is>
      </c>
    </row>
    <row r="207">
      <c r="A207" t="inlineStr">
        <is>
          <t>_MISFRTN</t>
        </is>
      </c>
      <c r="B207" t="inlineStr">
        <is>
          <t>Calculated variable for the number of missing fruit responses.</t>
        </is>
      </c>
      <c r="C207" t="inlineStr">
        <is>
          <t>nominal categorical</t>
        </is>
      </c>
      <c r="D207" t="inlineStr">
        <is>
          <t>N/A</t>
        </is>
      </c>
      <c r="E207" t="inlineStr">
        <is>
          <t>N/A</t>
        </is>
      </c>
      <c r="F207" t="inlineStr">
        <is>
          <t>One-hot encode; impute missing with mode</t>
        </is>
      </c>
    </row>
    <row r="208">
      <c r="A208" t="inlineStr">
        <is>
          <t>_MISFRTN</t>
        </is>
      </c>
      <c r="B208" t="inlineStr">
        <is>
          <t>is derived from</t>
        </is>
      </c>
      <c r="C208" t="inlineStr">
        <is>
          <t>binary categorical</t>
        </is>
      </c>
      <c r="D208" t="inlineStr">
        <is>
          <t>N/A</t>
        </is>
      </c>
      <c r="E208" t="inlineStr">
        <is>
          <t>IF FTJUDA1_=. THEN MFTJUDA1_=1;
ELSE MFTJUDA1_=0;
IF FRUTDA1_=. THEN MFRUTDA1_=1;
ELSE MFRUTDA1_=0;
_MISFRTN=SUM(MFTJUDA1_, MFRUTDA1_);
Section 10: Fruits &amp; Vegetables</t>
        </is>
      </c>
      <c r="F208" t="inlineStr">
        <is>
          <t>Map to 0/1; impute missing with mode</t>
        </is>
      </c>
    </row>
    <row r="209">
      <c r="A209" t="inlineStr">
        <is>
          <t>_MISVEGN</t>
        </is>
      </c>
      <c r="B209" t="inlineStr">
        <is>
          <t>Calculated variable for the number of missing vegetable responses.</t>
        </is>
      </c>
      <c r="C209" t="inlineStr">
        <is>
          <t>nominal categorical</t>
        </is>
      </c>
      <c r="D209" t="inlineStr">
        <is>
          <t>N/A</t>
        </is>
      </c>
      <c r="E209" t="inlineStr">
        <is>
          <t>N/A</t>
        </is>
      </c>
      <c r="F209" t="inlineStr">
        <is>
          <t>One-hot encode; impute missing with mode</t>
        </is>
      </c>
    </row>
    <row r="210">
      <c r="A210" t="inlineStr">
        <is>
          <t>_MISVEGN</t>
        </is>
      </c>
      <c r="B210" t="inlineStr">
        <is>
          <t>is derived from</t>
        </is>
      </c>
      <c r="C210" t="inlineStr">
        <is>
          <t>binary categorical</t>
        </is>
      </c>
      <c r="D210" t="inlineStr">
        <is>
          <t>N/A</t>
        </is>
      </c>
      <c r="E210" t="inlineStr">
        <is>
          <t>IF GRENDAY_=. THEN MGRENDAY_=1;
ELSE MGRENDAY_=0;
IF ORNGDAY_=. THEN MORNGDAY_=1;
ELSE MORNGDAY_=0;
IF BEANDAY_=. THEN MBEANDAY_=1;
ELSE MBEANDAY_=0;
IF VEGEDA1_=. THEN MVEGEDA1_=1;
ELSE MVEGEDA1_=0;
_MISVEGN=SUM(MGRENDAY_, MORNGDAY_, MBEANDAY_, MVEGEDA1_);
Section 10: Fruits &amp; Vegetables</t>
        </is>
      </c>
      <c r="F210" t="inlineStr">
        <is>
          <t>Map to 0/1; impute missing with mode</t>
        </is>
      </c>
    </row>
    <row r="211">
      <c r="A211" t="inlineStr">
        <is>
          <t>_FRTRESP</t>
        </is>
      </c>
      <c r="B211" t="inlineStr">
        <is>
          <t>Calculated variable for missing any fruit responses.</t>
        </is>
      </c>
      <c r="C211" t="inlineStr">
        <is>
          <t>nominal categorical</t>
        </is>
      </c>
      <c r="D211" t="inlineStr">
        <is>
          <t>N/A</t>
        </is>
      </c>
      <c r="E211" t="inlineStr">
        <is>
          <t>N/A</t>
        </is>
      </c>
      <c r="F211" t="inlineStr">
        <is>
          <t>One-hot encode; impute missing with mode</t>
        </is>
      </c>
    </row>
    <row r="212">
      <c r="A212" t="inlineStr">
        <is>
          <t>_FRTRESP</t>
        </is>
      </c>
      <c r="B212" t="inlineStr">
        <is>
          <t>is derived from</t>
        </is>
      </c>
      <c r="C212" t="inlineStr">
        <is>
          <t>nominal categorical</t>
        </is>
      </c>
      <c r="D212" t="inlineStr">
        <is>
          <t>N/A</t>
        </is>
      </c>
      <c r="E212" t="inlineStr">
        <is>
          <t>N/A</t>
        </is>
      </c>
      <c r="F212" t="inlineStr">
        <is>
          <t>One-hot encode; impute missing with mode</t>
        </is>
      </c>
    </row>
    <row r="213">
      <c r="A213" t="inlineStr">
        <is>
          <t>_MISFRTN</t>
        </is>
      </c>
      <c r="B213" t="inlineStr">
        <is>
          <t>0 Not Included - Respondents with a missing value for one of the fruit variables</t>
        </is>
      </c>
      <c r="C213" t="inlineStr">
        <is>
          <t>binary categorical</t>
        </is>
      </c>
      <c r="D213" t="inlineStr">
        <is>
          <t>N/A</t>
        </is>
      </c>
      <c r="E213" t="inlineStr">
        <is>
          <t>_FRTRESP=0;
IF 1&lt;=_MISFRTN&lt;=2 THEN _FRTRESP=0;
ELSE IF _MISFRTN=0 THEN _FRTRESP=1;
Page 32 of 59 May 27, 2016
Calculated Variables in the 2015 Data File of the Behavioral Risk Factor Surveillance System
Section 10: Fruits &amp; Vegetables</t>
        </is>
      </c>
      <c r="F213" t="inlineStr">
        <is>
          <t>Map to 0/1; impute missing with mode</t>
        </is>
      </c>
    </row>
    <row r="214">
      <c r="A214" t="inlineStr">
        <is>
          <t>_VEGRESP</t>
        </is>
      </c>
      <c r="B214" t="inlineStr">
        <is>
          <t>Calculated variable for missing any vegetable responses.</t>
        </is>
      </c>
      <c r="C214" t="inlineStr">
        <is>
          <t>nominal categorical</t>
        </is>
      </c>
      <c r="D214" t="inlineStr">
        <is>
          <t>N/A</t>
        </is>
      </c>
      <c r="E214" t="inlineStr">
        <is>
          <t>N/A</t>
        </is>
      </c>
      <c r="F214" t="inlineStr">
        <is>
          <t>One-hot encode; impute missing with mode</t>
        </is>
      </c>
    </row>
    <row r="215">
      <c r="A215" t="inlineStr">
        <is>
          <t>_VEGRESP</t>
        </is>
      </c>
      <c r="B215" t="inlineStr">
        <is>
          <t>is derived from</t>
        </is>
      </c>
      <c r="C215" t="inlineStr">
        <is>
          <t>binary categorical</t>
        </is>
      </c>
      <c r="D215" t="inlineStr">
        <is>
          <t>99</t>
        </is>
      </c>
      <c r="E215" t="inlineStr">
        <is>
          <t>_VEGRESP=0;
IF 1&lt;=_MISVEGN&lt;=4 THEN _VEGRESP=0;
ELSE IF _MISVEGN=0 THEN _VEGRESP=1;
Section 10: Fruits &amp; Vegetables</t>
        </is>
      </c>
      <c r="F215" t="inlineStr">
        <is>
          <t>Map to 0/1; impute missing with mode</t>
        </is>
      </c>
    </row>
    <row r="216">
      <c r="A216" t="inlineStr">
        <is>
          <t>_FRUTSUM</t>
        </is>
      </c>
      <c r="B216" t="inlineStr">
        <is>
          <t>Calculated variable for total fruits consumed per day.</t>
        </is>
      </c>
      <c r="C216" t="inlineStr">
        <is>
          <t>nominal categorical</t>
        </is>
      </c>
      <c r="D216" t="inlineStr">
        <is>
          <t>N/A</t>
        </is>
      </c>
      <c r="E216" t="inlineStr">
        <is>
          <t>N/A</t>
        </is>
      </c>
      <c r="F216" t="inlineStr">
        <is>
          <t>One-hot encode; impute missing with mode</t>
        </is>
      </c>
    </row>
    <row r="217">
      <c r="A217" t="inlineStr">
        <is>
          <t>_FRUTSUM</t>
        </is>
      </c>
      <c r="B217" t="inlineStr">
        <is>
          <t>is derived from the individual</t>
        </is>
      </c>
      <c r="C217" t="inlineStr">
        <is>
          <t>binary categorical</t>
        </is>
      </c>
      <c r="D217" t="inlineStr">
        <is>
          <t>99</t>
        </is>
      </c>
      <c r="E217" t="inlineStr">
        <is>
          <t>_FRUTSUM=(FTJUDA1_/100) + (FRUTDA1_/100);
_FRUTSUM=round((_FRUTSUM*100),1);
Section 10: Fruits &amp; Vegetables</t>
        </is>
      </c>
      <c r="F217" t="inlineStr">
        <is>
          <t>Map to 0/1; impute missing with mode</t>
        </is>
      </c>
    </row>
    <row r="218">
      <c r="A218" t="inlineStr">
        <is>
          <t>_VEGESUM</t>
        </is>
      </c>
      <c r="B218" t="inlineStr">
        <is>
          <t>Calculated variable for total vegetables consumed per day.</t>
        </is>
      </c>
      <c r="C218" t="inlineStr">
        <is>
          <t>nominal categorical</t>
        </is>
      </c>
      <c r="D218" t="inlineStr">
        <is>
          <t>N/A</t>
        </is>
      </c>
      <c r="E218" t="inlineStr">
        <is>
          <t>N/A</t>
        </is>
      </c>
      <c r="F218" t="inlineStr">
        <is>
          <t>One-hot encode; impute missing with mode</t>
        </is>
      </c>
    </row>
    <row r="219">
      <c r="A219" t="inlineStr">
        <is>
          <t>_VEGESUM</t>
        </is>
      </c>
      <c r="B219" t="inlineStr">
        <is>
          <t>is derived from the</t>
        </is>
      </c>
      <c r="C219" t="inlineStr">
        <is>
          <t>binary categorical</t>
        </is>
      </c>
      <c r="D219" t="inlineStr">
        <is>
          <t>99</t>
        </is>
      </c>
      <c r="E219" t="inlineStr">
        <is>
          <t>_VEGESUM=(GRENDAY_/100) + (ORNGDAY_/100) + (BEANDAY_/100) +
(VEGEDA1_/100);
_VEGESUM=round((_VEGESUM*100),1);
Page 33 of 59 May 27, 2016
Calculated Variables in the 2015 Behavioral Risk Factor Surveillance System Data File (continued)
Section 10: Fruits &amp; Vegetables</t>
        </is>
      </c>
      <c r="F219" t="inlineStr">
        <is>
          <t>Map to 0/1; impute missing with mode</t>
        </is>
      </c>
    </row>
    <row r="220">
      <c r="A220" t="inlineStr">
        <is>
          <t>_FRTLT1</t>
        </is>
      </c>
      <c r="B220" t="inlineStr">
        <is>
          <t>Calculated variable for consume fruit 1 or more times per day.</t>
        </is>
      </c>
      <c r="C220" t="inlineStr">
        <is>
          <t>nominal categorical</t>
        </is>
      </c>
      <c r="D220" t="inlineStr">
        <is>
          <t>N/A</t>
        </is>
      </c>
      <c r="E220" t="inlineStr">
        <is>
          <t>N/A</t>
        </is>
      </c>
      <c r="F220" t="inlineStr">
        <is>
          <t>One-hot encode; impute missing with mode</t>
        </is>
      </c>
    </row>
    <row r="221">
      <c r="A221" t="inlineStr">
        <is>
          <t>_FRT1LT</t>
        </is>
      </c>
      <c r="B221" t="inlineStr">
        <is>
          <t>is derived from</t>
        </is>
      </c>
      <c r="C221" t="inlineStr">
        <is>
          <t>nominal categorical</t>
        </is>
      </c>
      <c r="D221" t="inlineStr">
        <is>
          <t>N/A</t>
        </is>
      </c>
      <c r="E221" t="inlineStr">
        <is>
          <t>N/A</t>
        </is>
      </c>
      <c r="F221" t="inlineStr">
        <is>
          <t>One-hot encode; impute missing with mode</t>
        </is>
      </c>
    </row>
    <row r="222">
      <c r="A222" t="inlineStr">
        <is>
          <t>_FRUTSUM</t>
        </is>
      </c>
      <c r="B222" t="inlineStr">
        <is>
          <t>1 Consumed fruit one Respondents that reported consuming Fruit 1 or more times a day</t>
        </is>
      </c>
      <c r="C222" t="inlineStr">
        <is>
          <t>binary categorical</t>
        </is>
      </c>
      <c r="D222" t="inlineStr">
        <is>
          <t>9</t>
        </is>
      </c>
      <c r="E222" t="inlineStr">
        <is>
          <t>IF 0 &lt;= (_FRUTSUM/100) &lt; 1 THEN _FRTLT1=2;
ELSE IF (_FRUTSUM/100) &gt;= 1 THEN _FRTLT1=1;
ELSE _FRTLT1=9;
Section 10: Fruits &amp; Vegetables</t>
        </is>
      </c>
      <c r="F222" t="inlineStr">
        <is>
          <t>Map to 0/1; impute missing with mode</t>
        </is>
      </c>
    </row>
    <row r="223">
      <c r="A223" t="inlineStr">
        <is>
          <t>_VEGLT1</t>
        </is>
      </c>
      <c r="B223" t="inlineStr">
        <is>
          <t>Calculated variable for consume vegetables 1 or more times per day.</t>
        </is>
      </c>
      <c r="C223" t="inlineStr">
        <is>
          <t>nominal categorical</t>
        </is>
      </c>
      <c r="D223" t="inlineStr">
        <is>
          <t>N/A</t>
        </is>
      </c>
      <c r="E223" t="inlineStr">
        <is>
          <t>N/A</t>
        </is>
      </c>
      <c r="F223" t="inlineStr">
        <is>
          <t>One-hot encode; impute missing with mode</t>
        </is>
      </c>
    </row>
    <row r="224">
      <c r="A224" t="inlineStr">
        <is>
          <t>_VEG1LT</t>
        </is>
      </c>
      <c r="B224" t="inlineStr">
        <is>
          <t>is derived from</t>
        </is>
      </c>
      <c r="C224" t="inlineStr">
        <is>
          <t>nominal categorical</t>
        </is>
      </c>
      <c r="D224" t="inlineStr">
        <is>
          <t>N/A</t>
        </is>
      </c>
      <c r="E224" t="inlineStr">
        <is>
          <t>N/A</t>
        </is>
      </c>
      <c r="F224" t="inlineStr">
        <is>
          <t>One-hot encode; impute missing with mode</t>
        </is>
      </c>
    </row>
    <row r="225">
      <c r="A225" t="inlineStr">
        <is>
          <t>_VEGESUM</t>
        </is>
      </c>
      <c r="B225" t="inlineStr">
        <is>
          <t>1 Consumed Respondents that reported consuming vegetables 1 or more times a day</t>
        </is>
      </c>
      <c r="C225" t="inlineStr">
        <is>
          <t>binary categorical</t>
        </is>
      </c>
      <c r="D225" t="inlineStr">
        <is>
          <t>9</t>
        </is>
      </c>
      <c r="E225" t="inlineStr">
        <is>
          <t>IF 0 &lt;= (_VEGESUM/100) &lt; 1 THEN _VEGLT1=2;
ELSE IF (_VEGESUM/100) &gt;= 1 THEN _VEGLT1=1;
ELSE _VEGLT1=9;
Section 10: Fruits &amp; Vegetables</t>
        </is>
      </c>
      <c r="F225" t="inlineStr">
        <is>
          <t>Map to 0/1; impute missing with mode</t>
        </is>
      </c>
    </row>
    <row r="226">
      <c r="A226" t="inlineStr">
        <is>
          <t>_FRT16</t>
        </is>
      </c>
      <c r="B226" t="inlineStr">
        <is>
          <t>Calculated variable for reported consuming fruit &gt;16 per day.</t>
        </is>
      </c>
      <c r="C226" t="inlineStr">
        <is>
          <t>nominal categorical</t>
        </is>
      </c>
      <c r="D226" t="inlineStr">
        <is>
          <t>N/A</t>
        </is>
      </c>
      <c r="E226" t="inlineStr">
        <is>
          <t>N/A</t>
        </is>
      </c>
      <c r="F226" t="inlineStr">
        <is>
          <t>One-hot encode; impute missing with mode</t>
        </is>
      </c>
    </row>
    <row r="227">
      <c r="A227" t="inlineStr">
        <is>
          <t>_FRT16</t>
        </is>
      </c>
      <c r="B227" t="inlineStr">
        <is>
          <t>is derived from</t>
        </is>
      </c>
      <c r="C227" t="inlineStr">
        <is>
          <t>nominal categorical</t>
        </is>
      </c>
      <c r="D227" t="inlineStr">
        <is>
          <t>N/A</t>
        </is>
      </c>
      <c r="E227" t="inlineStr">
        <is>
          <t>N/A</t>
        </is>
      </c>
      <c r="F227" t="inlineStr">
        <is>
          <t>One-hot encode; impute missing with mode</t>
        </is>
      </c>
    </row>
    <row r="228">
      <c r="A228" t="inlineStr">
        <is>
          <t>_FRUTSUM</t>
        </is>
      </c>
      <c r="B228" t="inlineStr">
        <is>
          <t>0 Not Included - Respondents with an out of range value for sum of fruits per day (_FRUTSUM&gt;16)</t>
        </is>
      </c>
      <c r="C228" t="inlineStr">
        <is>
          <t>binary categorical</t>
        </is>
      </c>
      <c r="D228" t="inlineStr">
        <is>
          <t>99</t>
        </is>
      </c>
      <c r="E228" t="inlineStr">
        <is>
          <t>IF (_FRUTSUM/100)&gt;16 THEN _FRT16=0;
ELSE IF (_FRUTSUM/100)&lt;=16 THEN _FRT16=1;
Page 34 of 59 May 27, 2016
Calculated Variables in the 2015 Behavioral Risk Factor Surveillance System Data File (continued)
Section 10: Fruits &amp; Vegetables</t>
        </is>
      </c>
      <c r="F228" t="inlineStr">
        <is>
          <t>Map to 0/1; impute missing with mode</t>
        </is>
      </c>
    </row>
    <row r="229">
      <c r="A229" t="inlineStr">
        <is>
          <t>_VEG23</t>
        </is>
      </c>
      <c r="B229" t="inlineStr">
        <is>
          <t>Calculated variable for reported consuming vegetables &gt;23 per day.</t>
        </is>
      </c>
      <c r="C229" t="inlineStr">
        <is>
          <t>nominal categorical</t>
        </is>
      </c>
      <c r="D229" t="inlineStr">
        <is>
          <t>N/A</t>
        </is>
      </c>
      <c r="E229" t="inlineStr">
        <is>
          <t>N/A</t>
        </is>
      </c>
      <c r="F229" t="inlineStr">
        <is>
          <t>One-hot encode; impute missing with mode</t>
        </is>
      </c>
    </row>
    <row r="230">
      <c r="A230" t="inlineStr">
        <is>
          <t>_VEG23</t>
        </is>
      </c>
      <c r="B230" t="inlineStr">
        <is>
          <t>is derived from</t>
        </is>
      </c>
      <c r="C230" t="inlineStr">
        <is>
          <t>binary categorical</t>
        </is>
      </c>
      <c r="D230" t="inlineStr">
        <is>
          <t>99</t>
        </is>
      </c>
      <c r="E230" t="inlineStr">
        <is>
          <t>IF (_VEGESUM/100)&gt;23 THEN _VEG23=0;
ELSE IF (_VEGESUM/100)&lt;=23 THEN _VEG23=1;
Section 10: Fruits &amp; Vegetables</t>
        </is>
      </c>
      <c r="F230" t="inlineStr">
        <is>
          <t>Map to 0/1; impute missing with mode</t>
        </is>
      </c>
    </row>
    <row r="231">
      <c r="A231" t="inlineStr">
        <is>
          <t>_FRUITEX</t>
        </is>
      </c>
      <c r="B231" t="inlineStr">
        <is>
          <t>Calculated variable for fruit exclusion from analyses.</t>
        </is>
      </c>
      <c r="C231" t="inlineStr">
        <is>
          <t>nominal categorical</t>
        </is>
      </c>
      <c r="D231" t="inlineStr">
        <is>
          <t>N/A</t>
        </is>
      </c>
      <c r="E231" t="inlineStr">
        <is>
          <t>N/A</t>
        </is>
      </c>
      <c r="F231" t="inlineStr">
        <is>
          <t>One-hot encode; impute missing with mode</t>
        </is>
      </c>
    </row>
    <row r="232">
      <c r="A232" t="inlineStr">
        <is>
          <t>_FRUITEX</t>
        </is>
      </c>
      <c r="B232" t="inlineStr">
        <is>
          <t>is derived from</t>
        </is>
      </c>
      <c r="C232" t="inlineStr">
        <is>
          <t>nominal categorical</t>
        </is>
      </c>
      <c r="D232" t="inlineStr">
        <is>
          <t>N/A</t>
        </is>
      </c>
      <c r="E232" t="inlineStr">
        <is>
          <t>N/A</t>
        </is>
      </c>
      <c r="F232" t="inlineStr">
        <is>
          <t>One-hot encode; impute missing with mode</t>
        </is>
      </c>
    </row>
    <row r="233">
      <c r="A233" t="inlineStr">
        <is>
          <t>_FRTRESP</t>
        </is>
      </c>
      <c r="B233" t="inlineStr">
        <is>
          <t>0 No missing values Respondents with no missing fruit values and in accepted range (_FRTRESP=1</t>
        </is>
      </c>
      <c r="C233" t="inlineStr">
        <is>
          <t>binary categorical</t>
        </is>
      </c>
      <c r="D233" t="inlineStr">
        <is>
          <t>99</t>
        </is>
      </c>
      <c r="E233" t="inlineStr">
        <is>
          <t>IF _FRTRESP=1 AND _FRT16=0 THEN _FRUITEX=2;
ELSE IF _FRTRESP=1 AND _FRT16=1 THEN _FRUITEX=0;
ELSE _FRUITEX=1;
Section 10: Fruits &amp; Vegetables</t>
        </is>
      </c>
      <c r="F233" t="inlineStr">
        <is>
          <t>Map to 0/1; impute missing with mode</t>
        </is>
      </c>
    </row>
    <row r="234">
      <c r="A234" t="inlineStr">
        <is>
          <t>_VEGETEX</t>
        </is>
      </c>
      <c r="B234" t="inlineStr">
        <is>
          <t>Calculated variable for vegetable exclusion from analyses.</t>
        </is>
      </c>
      <c r="C234" t="inlineStr">
        <is>
          <t>nominal categorical</t>
        </is>
      </c>
      <c r="D234" t="inlineStr">
        <is>
          <t>N/A</t>
        </is>
      </c>
      <c r="E234" t="inlineStr">
        <is>
          <t>N/A</t>
        </is>
      </c>
      <c r="F234" t="inlineStr">
        <is>
          <t>One-hot encode; impute missing with mode</t>
        </is>
      </c>
    </row>
    <row r="235">
      <c r="A235" t="inlineStr">
        <is>
          <t>_VEGETEX</t>
        </is>
      </c>
      <c r="B235" t="inlineStr">
        <is>
          <t>is derived from</t>
        </is>
      </c>
      <c r="C235" t="inlineStr">
        <is>
          <t>nominal categorical</t>
        </is>
      </c>
      <c r="D235" t="inlineStr">
        <is>
          <t>N/A</t>
        </is>
      </c>
      <c r="E235" t="inlineStr">
        <is>
          <t>N/A</t>
        </is>
      </c>
      <c r="F235" t="inlineStr">
        <is>
          <t>One-hot encode; impute missing with mode</t>
        </is>
      </c>
    </row>
    <row r="236">
      <c r="A236" t="inlineStr">
        <is>
          <t>_VEGRESP</t>
        </is>
      </c>
      <c r="B236" t="inlineStr">
        <is>
          <t>and _VEG23.</t>
        </is>
      </c>
      <c r="C236" t="inlineStr">
        <is>
          <t>binary categorical</t>
        </is>
      </c>
      <c r="D236" t="inlineStr">
        <is>
          <t>99</t>
        </is>
      </c>
      <c r="E236" t="inlineStr">
        <is>
          <t>IF _VEGRESP=1 AND _VEG23=0 THEN _VEGETEX=2;
ELSE IF _VEGRESP=1 AND _VEG23=1 THEN _VEGETEX=0;
ELSE _VEGETEX=1;
Page 35 of 59 May 27, 2016
Calculated Variables in the 2015 Behavioral Risk Factor Surveillance System Data File (continued)
Section 11: Exercise (Physical Activity)</t>
        </is>
      </c>
      <c r="F236" t="inlineStr">
        <is>
          <t>Map to 0/1; impute missing with mode</t>
        </is>
      </c>
    </row>
    <row r="237">
      <c r="A237" t="inlineStr">
        <is>
          <t>_TOTINDA</t>
        </is>
      </c>
      <c r="B237" t="inlineStr">
        <is>
          <t>Calculated variable for adults who reported doing physical activity or exercise during the past 30</t>
        </is>
      </c>
      <c r="C237" t="inlineStr">
        <is>
          <t>nominal categorical</t>
        </is>
      </c>
      <c r="D237" t="inlineStr">
        <is>
          <t>N/A</t>
        </is>
      </c>
      <c r="E237" t="inlineStr">
        <is>
          <t>N/A</t>
        </is>
      </c>
      <c r="F237" t="inlineStr">
        <is>
          <t>One-hot encode; impute missing with mode</t>
        </is>
      </c>
    </row>
    <row r="238">
      <c r="A238" t="inlineStr">
        <is>
          <t>_TOTINDA</t>
        </is>
      </c>
      <c r="B238" t="inlineStr">
        <is>
          <t>is derived from EXERANY2.</t>
        </is>
      </c>
      <c r="C238" t="inlineStr">
        <is>
          <t>binary categorical</t>
        </is>
      </c>
      <c r="D238" t="inlineStr">
        <is>
          <t>7, 77, 777, 9, 99, 999</t>
        </is>
      </c>
      <c r="E238" t="inlineStr">
        <is>
          <t>IF EXERANY2 IN (1) THEN _TOTINDA=1;
ELSE IF EXERANY2 IN (2) THEN _TOTINDA=2;
ELSE IF EXERANY2 IN (.,7,9) THEN _TOTINDA=9;
Page 36 of 59 May 27, 2016
Calculated Variables in the 2015 Data File of the Behavioral Risk Factor Surveillance System
Section 11: Exercise (Physical Activity)
METVL11_ Calculated variable for activity met value for first activity. METVL11_ is derived from
EXRACT11.
0 Activity MET Value Estimated first activity MET value
1 - 128 Activity MET Value Estimated first activity MET value
(one implied decimal
place)
. Not asked or Missing Respondents with a don´t know, refused or missing value for the first activity
(EXRACT11=(77,99,.))
SAS Code: IF EXRACT11 IN (34,60,67,69) THEN METVL11_=0;
ELSE IF EXRACT11 IN (47) THEN METVL11_=2.5;
ELSE IF EXRACT11 IN (13,17,56,63) THEN METVL11_=3;
ELSE IF EXRACT11 IN (33,73) THEN METVL11_=3.3;
ELSE IF EXRACT11 IN (16,19,64,71) THEN METVL11_=3.5;
ELSE IF EXRACT11 IN (1,9,11,36) THEN METVL11_=3.8;
ELSE IF EXRACT11 IN (59,76) THEN METVL1</t>
        </is>
      </c>
      <c r="F238" t="inlineStr">
        <is>
          <t>Map to 0/1; impute missing with mode</t>
        </is>
      </c>
    </row>
    <row r="239">
      <c r="A239" t="inlineStr">
        <is>
          <t>_MINAC11</t>
        </is>
      </c>
      <c r="B239" t="inlineStr">
        <is>
          <t>Calculated variable for minutes of physical activity per week for first activity.</t>
        </is>
      </c>
      <c r="C239" t="inlineStr">
        <is>
          <t>nominal categorical</t>
        </is>
      </c>
      <c r="D239" t="inlineStr">
        <is>
          <t>N/A</t>
        </is>
      </c>
      <c r="E239" t="inlineStr">
        <is>
          <t>N/A</t>
        </is>
      </c>
      <c r="F239" t="inlineStr">
        <is>
          <t>One-hot encode; impute missing with mode</t>
        </is>
      </c>
    </row>
    <row r="240">
      <c r="A240" t="inlineStr">
        <is>
          <t>_MINAC11</t>
        </is>
      </c>
      <c r="B240" t="inlineStr">
        <is>
          <t>IS</t>
        </is>
      </c>
      <c r="C240" t="inlineStr">
        <is>
          <t>binary categorical</t>
        </is>
      </c>
      <c r="D240" t="inlineStr">
        <is>
          <t>N/A</t>
        </is>
      </c>
      <c r="E240" t="inlineStr">
        <is>
          <t>IF PADUR1_&gt;=10 THEN _MINAC11=ROUND((PAFREQ1_/1000)*PADUR1_,1);
ELSE IF (PADUR1_&gt;=0 AND PADUR1_&lt;10) THEN _MINAC11=0;
IF (ACTIN11_=0) THEN _MINAC11=0;
IF EXRACT11 IN (34,60,67,69) THEN _MINAC11=0;
Page 42 of 59 May 27, 2016
Calculated Variables in the 2015 Data File of the Behavioral Risk Factor Surveillance System
Section 11: Exercise (Physical Activity)</t>
        </is>
      </c>
      <c r="F240" t="inlineStr">
        <is>
          <t>Map to 0/1; impute missing with mode</t>
        </is>
      </c>
    </row>
    <row r="241">
      <c r="A241" t="inlineStr">
        <is>
          <t>_MINAC21</t>
        </is>
      </c>
      <c r="B241" t="inlineStr">
        <is>
          <t>Calculated variable for minutes of physical activity per week for second activity.</t>
        </is>
      </c>
      <c r="C241" t="inlineStr">
        <is>
          <t>nominal categorical</t>
        </is>
      </c>
      <c r="D241" t="inlineStr">
        <is>
          <t>N/A</t>
        </is>
      </c>
      <c r="E241" t="inlineStr">
        <is>
          <t>N/A</t>
        </is>
      </c>
      <c r="F241" t="inlineStr">
        <is>
          <t>One-hot encode; impute missing with mode</t>
        </is>
      </c>
    </row>
    <row r="242">
      <c r="A242" t="inlineStr">
        <is>
          <t>_MINAC21</t>
        </is>
      </c>
      <c r="B242" t="inlineStr">
        <is>
          <t>IS</t>
        </is>
      </c>
      <c r="C242" t="inlineStr">
        <is>
          <t>binary categorical</t>
        </is>
      </c>
      <c r="D242" t="inlineStr">
        <is>
          <t>7, 777, 999</t>
        </is>
      </c>
      <c r="E242" t="inlineStr">
        <is>
          <t>IF PADUR2_&gt;=10 THEN _MINAC21=ROUND((PAFREQ2_/1000)*PADUR2_);
ELSE IF (PADUR2_&gt;=0 AND PADUR2_&lt;10) THEN _MINAC21=0;
IF (ACTIN21_=0) THEN _MINAC21=0;
IF EXRACT21 IN (34,60,67,69,88) THEN _MINAC21=0;
Section 11: Exercise (Physical Activity)
STRFREQ_ Calculated variable for strength activity frequency per week. STRFREQ_ is derived from
STRENGTH.
0 - Strength Activity Respondents reported times per week for strengthening activity
98999 times per week (3
implied decimal
places)
. Not asked or Missing Respondents that did not report doing any strengthening activity or didn´t know,
refused or had a missing value for STRENGTH
SAS Code: IF STRENGTH IN (777,999,.) THEN STRFREQ_=.;
ELSE IF (STRENGTH &lt; 200) THEN STRFREQ_=STRENGTH-100;
ELSE IF (200 &lt; STRENGTH &lt; 300)THEN STRFREQ_=(STRENGTH-
200)/(30/7);
ELSE IF (STRENGTH = 888)THEN STRFREQ_=0;
STRFREQ_=(ROUND(STRFREQ_,.001))*1000;
Page 43 of 59 May 27, 2016
Calculated Variables in the 2015 Data File of the Behavioral Risk Factor Surveillance System
Se</t>
        </is>
      </c>
      <c r="F242" t="inlineStr">
        <is>
          <t>Map to 0/1; impute missing with mode</t>
        </is>
      </c>
    </row>
    <row r="243">
      <c r="A243" t="inlineStr">
        <is>
          <t>_MINAC21</t>
        </is>
      </c>
      <c r="B243" t="inlineStr">
        <is>
          <t>and EXERANY2.</t>
        </is>
      </c>
      <c r="C243" t="inlineStr">
        <is>
          <t>binary categorical</t>
        </is>
      </c>
      <c r="D243" t="inlineStr">
        <is>
          <t>9</t>
        </is>
      </c>
      <c r="E243" t="inlineStr">
        <is>
          <t>IF (NMISS(ACTIN11_,_MINAC11,ACTIN21_,_MINAC21)&gt;0 AND EXERANY2=1)
THEN PAMISS1_=1;
ELSE IF EXERANY2=1 OR EXERANY2=2 THEN PAMISS1_=0;
ELSE PAMISS1_=9;
Section 11: Exercise (Physical Activity)
PAMIN11_ Calculated variable for minutes of physical activity per week for first activity. PAMIN11_ is
derived from ACTIN11_ and _MINAC11.
0 - Minutes of Activity Respondents minutes of first activity or vigorous equivalent minutes
99999 per week
. Not asked or Missing Respondents with no value for minutes of first activity and no value for vigorous
equivalent minutes
SAS Code: IF ACTIN11_=2 THEN DO;
PAMIN11_=ROUND(_MINAC11*2,1);
END;
ELSE IF ACTIN11_=1 THEN DO;
PAMIN11_=ROUND(_MINAC11,1);
END;
IF ACTIN11_=0 THEN PAMIN11_=0;
Page 44 of 59 May 27, 2016
Calculated Variables in the 2015 Data File of the Behavioral Risk Factor Surveillance System
Section 11: Exercise (Physical Activity)
PAMIN21_ Calculated variable for minutes of physical activity per week for second activity. PAMIN21_ is
derived from A</t>
        </is>
      </c>
      <c r="F243" t="inlineStr">
        <is>
          <t>Map to 0/1; impute missing with mode</t>
        </is>
      </c>
    </row>
    <row r="244">
      <c r="A244" t="inlineStr">
        <is>
          <t>_PACAT1</t>
        </is>
      </c>
      <c r="B244" t="inlineStr">
        <is>
          <t>Calculated variable for physical activity categories.</t>
        </is>
      </c>
      <c r="C244" t="inlineStr">
        <is>
          <t>ordinal categorical</t>
        </is>
      </c>
      <c r="D244" t="inlineStr">
        <is>
          <t>N/A</t>
        </is>
      </c>
      <c r="E244" t="inlineStr">
        <is>
          <t>N/A</t>
        </is>
      </c>
      <c r="F244" t="inlineStr">
        <is>
          <t>Keep numeric codes (ordinal encoding); impute missing with mode</t>
        </is>
      </c>
    </row>
    <row r="245">
      <c r="A245" t="inlineStr">
        <is>
          <t>_PACAT1</t>
        </is>
      </c>
      <c r="B245" t="inlineStr">
        <is>
          <t>is derived from EXERANY2,</t>
        </is>
      </c>
      <c r="C245" t="inlineStr">
        <is>
          <t>binary categorical</t>
        </is>
      </c>
      <c r="D245" t="inlineStr">
        <is>
          <t>7, 9</t>
        </is>
      </c>
      <c r="E245" t="inlineStr">
        <is>
          <t>IF EXERANY2=2 THEN _PACAT1=4;
ELSE IF EXERANY2 IN (.,7,9) THEN _PACAT1=9;
ELSE IF EXERANY2=1 THEN DO;
IF PA1MIN_ &gt; 300 THEN _PACAT1=1;
ELSE IF PA1VIGM_ &gt; 150 THEN _PACAT1=1;
ELSE IF 150 &lt;= PA1MIN_ &lt;= 300 AND PAMISS1_=0 THEN _PACAT1=2;
ELSE IF 1 &lt;= PA1MIN_ &lt;=149 AND PAMISS1_=0 THEN _PACAT1=3;
ELSE IF PA1MIN_=0 AND PAMISS1_=0 THEN _PACAT1=4;
ELSE _PACAT1=9;
END;
Section 11: Exercise (Physical Activity)</t>
        </is>
      </c>
      <c r="F245" t="inlineStr">
        <is>
          <t>Map to 0/1; impute missing with mode</t>
        </is>
      </c>
    </row>
    <row r="246">
      <c r="A246" t="inlineStr">
        <is>
          <t>_PAINDX1</t>
        </is>
      </c>
      <c r="B246" t="inlineStr">
        <is>
          <t>Calculated variable for physical activity index.</t>
        </is>
      </c>
      <c r="C246" t="inlineStr">
        <is>
          <t>nominal categorical</t>
        </is>
      </c>
      <c r="D246" t="inlineStr">
        <is>
          <t>N/A</t>
        </is>
      </c>
      <c r="E246" t="inlineStr">
        <is>
          <t>N/A</t>
        </is>
      </c>
      <c r="F246" t="inlineStr">
        <is>
          <t>One-hot encode; impute missing with mode</t>
        </is>
      </c>
    </row>
    <row r="247">
      <c r="A247" t="inlineStr">
        <is>
          <t>_PAINDX1</t>
        </is>
      </c>
      <c r="B247" t="inlineStr">
        <is>
          <t>is derived from EXERANY2,</t>
        </is>
      </c>
      <c r="C247" t="inlineStr">
        <is>
          <t>binary categorical</t>
        </is>
      </c>
      <c r="D247" t="inlineStr">
        <is>
          <t>7, 9</t>
        </is>
      </c>
      <c r="E247" t="inlineStr">
        <is>
          <t>IF EXERANY2=2 THEN _PAINDX1=2;
ELSE IF EXERANY2 IN (.,7,9) THEN _PAINDX1=9;
ELSE IF EXERANY2=1 THEN DO;
IF PA1MIN_ &gt;= 150 THEN _PAINDX1=1;
ELSE IF 0 &lt;= PA1MIN_ &lt; 150 AND PAMISS1_=0 THEN _PAINDX1=2;
ELSE _PAINDX1=9;
END;
Page 47 of 59 May 27, 2016
Calculated Variables in the 2015 Data File of the Behavioral Risk Factor Surveillance System
Section 11: Exercise (Physical Activity)</t>
        </is>
      </c>
      <c r="F247" t="inlineStr">
        <is>
          <t>Map to 0/1; impute missing with mode</t>
        </is>
      </c>
    </row>
    <row r="248">
      <c r="A248" t="inlineStr">
        <is>
          <t>_PA150R2</t>
        </is>
      </c>
      <c r="B248" t="inlineStr">
        <is>
          <t>Calculated variable for adults that participated in 150 minutes (or vigorous equivalent minutes) of</t>
        </is>
      </c>
      <c r="C248" t="inlineStr">
        <is>
          <t>nominal categorical</t>
        </is>
      </c>
      <c r="D248" t="inlineStr">
        <is>
          <t>N/A</t>
        </is>
      </c>
      <c r="E248" t="inlineStr">
        <is>
          <t>N/A</t>
        </is>
      </c>
      <c r="F248" t="inlineStr">
        <is>
          <t>One-hot encode; impute missing with mode</t>
        </is>
      </c>
    </row>
    <row r="249">
      <c r="A249" t="inlineStr">
        <is>
          <t>_PA150R2</t>
        </is>
      </c>
      <c r="B249" t="inlineStr">
        <is>
          <t>is derived from EXERANY2, PA1VIGM_, PAMISS1_,</t>
        </is>
      </c>
      <c r="C249" t="inlineStr">
        <is>
          <t>binary categorical</t>
        </is>
      </c>
      <c r="D249" t="inlineStr">
        <is>
          <t>7, 9</t>
        </is>
      </c>
      <c r="E249" t="inlineStr">
        <is>
          <t>IF EXERANY2=2 THEN _PA150R2=3;
ELSE IF EXERANY2 IN (7,9,.) THEN _PA150R2=9;
ELSE IF EXERANY2=1 THEN DO;
IF PA1VIGM_ &gt;= 75 THEN _PA150R2=1;
ELSE IF PA1MIN_ &gt;= 150 THEN _PA150R2=1;
ELSE IF 0 &lt; PA1MIN_ &lt; 150 AND PAMISS1_=0 THEN _PA150R2=2;
ELSE IF PA1MIN_=0 AND PAMISS1_=0 THEN _PA150R2=3;
ELSE _PA150R2=9;
END;
Page 48 of 59 May 27, 2016
Calculated Variables in the 2015 Data File of the Behavioral Risk Factor Surveillance System
Section 11: Exercise (Physical Activity)</t>
        </is>
      </c>
      <c r="F249" t="inlineStr">
        <is>
          <t>Map to 0/1; impute missing with mode</t>
        </is>
      </c>
    </row>
    <row r="250">
      <c r="A250" t="inlineStr">
        <is>
          <t>_PA300R2</t>
        </is>
      </c>
      <c r="B250" t="inlineStr">
        <is>
          <t>Calculated variable for adults that participated in 300 minutes (or vigorous equivalent minutes) of</t>
        </is>
      </c>
      <c r="C250" t="inlineStr">
        <is>
          <t>nominal categorical</t>
        </is>
      </c>
      <c r="D250" t="inlineStr">
        <is>
          <t>N/A</t>
        </is>
      </c>
      <c r="E250" t="inlineStr">
        <is>
          <t>N/A</t>
        </is>
      </c>
      <c r="F250" t="inlineStr">
        <is>
          <t>One-hot encode; impute missing with mode</t>
        </is>
      </c>
    </row>
    <row r="251">
      <c r="A251" t="inlineStr">
        <is>
          <t>_PA300R2</t>
        </is>
      </c>
      <c r="B251" t="inlineStr">
        <is>
          <t>is derived from EXERANY2, PAMISS1_ and PA1MIN_.</t>
        </is>
      </c>
      <c r="C251" t="inlineStr">
        <is>
          <t>binary categorical</t>
        </is>
      </c>
      <c r="D251" t="inlineStr">
        <is>
          <t>7, 9</t>
        </is>
      </c>
      <c r="E251" t="inlineStr">
        <is>
          <t>IF EXERANY2=2 THEN _PA300R2=3;
ELSE IF EXERANY2 IN (9,7,.) THEN _PA300R2=9;
ELSE IF EXERANY2=1 THEN DO;
IF PA1MIN_ &gt; 300 THEN _PA300R2=1;
ELSE IF 0 &lt; PA1MIN_ &lt;= 300 AND PAMISS1_=0 THEN _PA300R2=2;
ELSE IF PA1MIN_=0 AND PAMISS1_=0 THEN _PA300R2=3;
ELSE _PA300R2=9;
END;
Page 49 of 59 May 27, 2016
Calculated Variables in the 2015 Data File of the Behavioral Risk Factor Surveillance System
Section 11: Exercise (Physical Activity)</t>
        </is>
      </c>
      <c r="F251" t="inlineStr">
        <is>
          <t>Map to 0/1; impute missing with mode</t>
        </is>
      </c>
    </row>
    <row r="252">
      <c r="A252" t="inlineStr">
        <is>
          <t>_PA30021</t>
        </is>
      </c>
      <c r="B252" t="inlineStr">
        <is>
          <t>Calculated variable for adults that participated in 300 minutes (or vigorous equivalent minutes) of</t>
        </is>
      </c>
      <c r="C252" t="inlineStr">
        <is>
          <t>ordinal categorical</t>
        </is>
      </c>
      <c r="D252" t="inlineStr">
        <is>
          <t>N/A</t>
        </is>
      </c>
      <c r="E252" t="inlineStr">
        <is>
          <t>N/A</t>
        </is>
      </c>
      <c r="F252" t="inlineStr">
        <is>
          <t>Keep numeric codes (ordinal encoding); impute missing with mode</t>
        </is>
      </c>
    </row>
    <row r="253">
      <c r="A253" t="inlineStr">
        <is>
          <t>_PA30021</t>
        </is>
      </c>
      <c r="B253" t="inlineStr">
        <is>
          <t>is derived from _PA300R2.</t>
        </is>
      </c>
      <c r="C253" t="inlineStr">
        <is>
          <t>binary categorical</t>
        </is>
      </c>
      <c r="D253" t="inlineStr">
        <is>
          <t>N/A</t>
        </is>
      </c>
      <c r="E253" t="inlineStr">
        <is>
          <t>N/A</t>
        </is>
      </c>
      <c r="F253" t="inlineStr">
        <is>
          <t>Map to 0/1; impute missing with mode</t>
        </is>
      </c>
    </row>
    <row r="254">
      <c r="A254" t="inlineStr">
        <is>
          <t>_PA300R2</t>
        </is>
      </c>
      <c r="B254" t="inlineStr">
        <is>
          <t>IN (2,3))</t>
        </is>
      </c>
      <c r="C254" t="inlineStr">
        <is>
          <t>binary categorical</t>
        </is>
      </c>
      <c r="D254" t="inlineStr">
        <is>
          <t>9</t>
        </is>
      </c>
      <c r="E254" t="inlineStr">
        <is>
          <t>IF _PA300R2=1 THEN _PA30021=1;
ELSE IF</t>
        </is>
      </c>
      <c r="F254" t="inlineStr">
        <is>
          <t>Map to 0/1; impute missing with mode</t>
        </is>
      </c>
    </row>
    <row r="255">
      <c r="A255" t="inlineStr">
        <is>
          <t>_PA300R2</t>
        </is>
      </c>
      <c r="B255" t="inlineStr">
        <is>
          <t>IN (2,3) THEN _PA30021=2;</t>
        </is>
      </c>
      <c r="C255" t="inlineStr">
        <is>
          <t>nominal categorical</t>
        </is>
      </c>
      <c r="D255" t="inlineStr">
        <is>
          <t>9</t>
        </is>
      </c>
      <c r="E255" t="inlineStr">
        <is>
          <t>N/A</t>
        </is>
      </c>
      <c r="F255" t="inlineStr">
        <is>
          <t>One-hot encode; impute missing with mode</t>
        </is>
      </c>
    </row>
    <row r="256">
      <c r="A256" t="inlineStr">
        <is>
          <t>_PASTRNG</t>
        </is>
      </c>
      <c r="B256" t="inlineStr">
        <is>
          <t>Calculated variable for muscle strengthening recommendation.</t>
        </is>
      </c>
      <c r="C256" t="inlineStr">
        <is>
          <t>nominal categorical</t>
        </is>
      </c>
      <c r="D256" t="inlineStr">
        <is>
          <t>N/A</t>
        </is>
      </c>
      <c r="E256" t="inlineStr">
        <is>
          <t>N/A</t>
        </is>
      </c>
      <c r="F256" t="inlineStr">
        <is>
          <t>One-hot encode; impute missing with mode</t>
        </is>
      </c>
    </row>
    <row r="257">
      <c r="A257" t="inlineStr">
        <is>
          <t>_PASTRNG</t>
        </is>
      </c>
      <c r="B257" t="inlineStr">
        <is>
          <t>is derived from</t>
        </is>
      </c>
      <c r="C257" t="inlineStr">
        <is>
          <t>binary categorical</t>
        </is>
      </c>
      <c r="D257" t="inlineStr">
        <is>
          <t>9</t>
        </is>
      </c>
      <c r="E257" t="inlineStr">
        <is>
          <t>IF STRFREQ_/1000 &gt;=2 THEN _PASTRNG=1;
ELSE IF 0 &lt;= STRFREQ_/1000 &lt; 2 THEN _PASTRNG=2;
ELSE _PASTRNG=9;
Page 50 of 59 May 27, 2016
Calculated Variables in the 2015 Data File of the Behavioral Risk Factor Surveillance System
Section 11: Exercise (Physical Activity)</t>
        </is>
      </c>
      <c r="F257" t="inlineStr">
        <is>
          <t>Map to 0/1; impute missing with mode</t>
        </is>
      </c>
    </row>
    <row r="258">
      <c r="A258" t="inlineStr">
        <is>
          <t>_PAREC1</t>
        </is>
      </c>
      <c r="B258" t="inlineStr">
        <is>
          <t>Calculated variable for aerobic and strengthening guideline.</t>
        </is>
      </c>
      <c r="C258" t="inlineStr">
        <is>
          <t>nominal categorical</t>
        </is>
      </c>
      <c r="D258" t="inlineStr">
        <is>
          <t>N/A</t>
        </is>
      </c>
      <c r="E258" t="inlineStr">
        <is>
          <t>N/A</t>
        </is>
      </c>
      <c r="F258" t="inlineStr">
        <is>
          <t>One-hot encode; impute missing with mode</t>
        </is>
      </c>
    </row>
    <row r="259">
      <c r="A259" t="inlineStr">
        <is>
          <t>_PAREC1</t>
        </is>
      </c>
      <c r="B259" t="inlineStr">
        <is>
          <t>is derived from</t>
        </is>
      </c>
      <c r="C259" t="inlineStr">
        <is>
          <t>nominal categorical</t>
        </is>
      </c>
      <c r="D259" t="inlineStr">
        <is>
          <t>N/A</t>
        </is>
      </c>
      <c r="E259" t="inlineStr">
        <is>
          <t>N/A</t>
        </is>
      </c>
      <c r="F259" t="inlineStr">
        <is>
          <t>One-hot encode; impute missing with mode</t>
        </is>
      </c>
    </row>
    <row r="260">
      <c r="A260" t="inlineStr">
        <is>
          <t>_PASTRNG</t>
        </is>
      </c>
      <c r="B260" t="inlineStr">
        <is>
          <t>and _PAINDX1.</t>
        </is>
      </c>
      <c r="C260" t="inlineStr">
        <is>
          <t>binary categorical</t>
        </is>
      </c>
      <c r="D260" t="inlineStr">
        <is>
          <t>9</t>
        </is>
      </c>
      <c r="E260" t="inlineStr">
        <is>
          <t>IF _PASTRNG=1 AND _PAINDX1=1 THEN _PAREC1=1;
ELSE IF _PASTRNG=2 AND _PAINDX1=1 THEN _PAREC1=2;
ELSE IF _PASTRNG=1 AND _PAINDX1=2 THEN _PAREC1=3;
ELSE IF _PASTRNG=2 AND _PAINDX1=2 THEN _PAREC1=4;
ELSE _PAREC1=9;
Section 11: Exercise (Physical Activity)</t>
        </is>
      </c>
      <c r="F260" t="inlineStr">
        <is>
          <t>Map to 0/1; impute missing with mode</t>
        </is>
      </c>
    </row>
    <row r="261">
      <c r="A261" t="inlineStr">
        <is>
          <t>_PASTAE1</t>
        </is>
      </c>
      <c r="B261" t="inlineStr">
        <is>
          <t>Calculated variable for aerobic and strengthening (2-level).</t>
        </is>
      </c>
      <c r="C261" t="inlineStr">
        <is>
          <t>nominal categorical</t>
        </is>
      </c>
      <c r="D261" t="inlineStr">
        <is>
          <t>N/A</t>
        </is>
      </c>
      <c r="E261" t="inlineStr">
        <is>
          <t>N/A</t>
        </is>
      </c>
      <c r="F261" t="inlineStr">
        <is>
          <t>One-hot encode; impute missing with mode</t>
        </is>
      </c>
    </row>
    <row r="262">
      <c r="A262" t="inlineStr">
        <is>
          <t>_PASTAE1</t>
        </is>
      </c>
      <c r="B262" t="inlineStr">
        <is>
          <t>is derived from</t>
        </is>
      </c>
      <c r="C262" t="inlineStr">
        <is>
          <t>binary categorical</t>
        </is>
      </c>
      <c r="D262" t="inlineStr">
        <is>
          <t>N/A</t>
        </is>
      </c>
      <c r="E262" t="inlineStr">
        <is>
          <t>N/A</t>
        </is>
      </c>
      <c r="F262" t="inlineStr">
        <is>
          <t>Map to 0/1; impute missing with mode</t>
        </is>
      </c>
    </row>
    <row r="263">
      <c r="A263" t="inlineStr">
        <is>
          <t>_PAREC1</t>
        </is>
      </c>
      <c r="B263" t="inlineStr">
        <is>
          <t>IN (2,3,4))</t>
        </is>
      </c>
      <c r="C263" t="inlineStr">
        <is>
          <t>binary categorical</t>
        </is>
      </c>
      <c r="D263" t="inlineStr">
        <is>
          <t>9</t>
        </is>
      </c>
      <c r="E263" t="inlineStr">
        <is>
          <t>IF _PAREC1=1 THEN _PASTAE1=1;
ELSE IF</t>
        </is>
      </c>
      <c r="F263" t="inlineStr">
        <is>
          <t>Map to 0/1; impute missing with mode</t>
        </is>
      </c>
    </row>
    <row r="264">
      <c r="A264" t="inlineStr">
        <is>
          <t>_PAREC1</t>
        </is>
      </c>
      <c r="B264" t="inlineStr">
        <is>
          <t>IN (2,3,4) THEN _PASTAE1=2;</t>
        </is>
      </c>
      <c r="C264" t="inlineStr">
        <is>
          <t>nominal categorical</t>
        </is>
      </c>
      <c r="D264" t="inlineStr">
        <is>
          <t>9</t>
        </is>
      </c>
      <c r="E264" t="inlineStr">
        <is>
          <t>N/A</t>
        </is>
      </c>
      <c r="F264" t="inlineStr">
        <is>
          <t>One-hot encode; impute missing with mode</t>
        </is>
      </c>
    </row>
    <row r="265">
      <c r="A265" t="inlineStr">
        <is>
          <t>_LMTACT1</t>
        </is>
      </c>
      <c r="B265" t="inlineStr">
        <is>
          <t>Calculated variable for limited usual activities.</t>
        </is>
      </c>
      <c r="C265" t="inlineStr">
        <is>
          <t>nominal categorical</t>
        </is>
      </c>
      <c r="D265" t="inlineStr">
        <is>
          <t>N/A</t>
        </is>
      </c>
      <c r="E265" t="inlineStr">
        <is>
          <t>N/A</t>
        </is>
      </c>
      <c r="F265" t="inlineStr">
        <is>
          <t>One-hot encode; impute missing with mode</t>
        </is>
      </c>
    </row>
    <row r="266">
      <c r="A266" t="inlineStr">
        <is>
          <t>_LMTACT1</t>
        </is>
      </c>
      <c r="B266" t="inlineStr">
        <is>
          <t>is derived from HAVARTH3 and</t>
        </is>
      </c>
      <c r="C266" t="inlineStr">
        <is>
          <t>binary categorical</t>
        </is>
      </c>
      <c r="D266" t="inlineStr">
        <is>
          <t>7, 9</t>
        </is>
      </c>
      <c r="E266" t="inlineStr">
        <is>
          <t>IF HAVARTH3=1 THEN DO;
IF LMTJOIN3=1 THEN _LMTACT1=1;
ELSE IF LMTJOIN3=2 THEN _LMTACT1=2;
ELSE _LMTACT1=9;
END;
ELSE IF HAVARTH3=2 THEN _LMTACT1=3;
ELSE _LMTACT1=.;
Page 52 of 59 May 27, 2016
Calculated Variables in the 2015 Data File of the Behavioral Risk Factor Surveillance System
Section 12: Arthritis Burden</t>
        </is>
      </c>
      <c r="F266" t="inlineStr">
        <is>
          <t>Map to 0/1; impute missing with mode</t>
        </is>
      </c>
    </row>
    <row r="267">
      <c r="A267" t="inlineStr">
        <is>
          <t>_LMTWRK1</t>
        </is>
      </c>
      <c r="B267" t="inlineStr">
        <is>
          <t>Calculated variable for limited work activities.</t>
        </is>
      </c>
      <c r="C267" t="inlineStr">
        <is>
          <t>nominal categorical</t>
        </is>
      </c>
      <c r="D267" t="inlineStr">
        <is>
          <t>N/A</t>
        </is>
      </c>
      <c r="E267" t="inlineStr">
        <is>
          <t>N/A</t>
        </is>
      </c>
      <c r="F267" t="inlineStr">
        <is>
          <t>One-hot encode; impute missing with mode</t>
        </is>
      </c>
    </row>
    <row r="268">
      <c r="A268" t="inlineStr">
        <is>
          <t>_LMTWRK1</t>
        </is>
      </c>
      <c r="B268" t="inlineStr">
        <is>
          <t>is derived from HAVARTH3 and</t>
        </is>
      </c>
      <c r="C268" t="inlineStr">
        <is>
          <t>binary categorical</t>
        </is>
      </c>
      <c r="D268" t="inlineStr">
        <is>
          <t>7, 9</t>
        </is>
      </c>
      <c r="E268" t="inlineStr">
        <is>
          <t>IF HAVARTH3=1 THEN DO;
IF ARTHDIS2=1 THEN _LMTWRK1=1;
ELSE IF ARTHDIS2=2 THEN _LMTWRK1=2;
ELSE _LMTWRK1=9;
END;
ELSE IF HAVARTH3=2 THEN _LMTWRK1=3;
ELSE _LMTWRK1=.;
Page 53 of 59 May 27, 2016
Calculated Variables in the 2015 Data File of the Behavioral Risk Factor Surveillance System
Section 12: Arthritis Burden</t>
        </is>
      </c>
      <c r="F268" t="inlineStr">
        <is>
          <t>Map to 0/1; impute missing with mode</t>
        </is>
      </c>
    </row>
    <row r="269">
      <c r="A269" t="inlineStr">
        <is>
          <t>_LMTSCL1</t>
        </is>
      </c>
      <c r="B269" t="inlineStr">
        <is>
          <t>Calculated variable for limited social activities.</t>
        </is>
      </c>
      <c r="C269" t="inlineStr">
        <is>
          <t>nominal categorical</t>
        </is>
      </c>
      <c r="D269" t="inlineStr">
        <is>
          <t>N/A</t>
        </is>
      </c>
      <c r="E269" t="inlineStr">
        <is>
          <t>N/A</t>
        </is>
      </c>
      <c r="F269" t="inlineStr">
        <is>
          <t>One-hot encode; impute missing with mode</t>
        </is>
      </c>
    </row>
    <row r="270">
      <c r="A270" t="inlineStr">
        <is>
          <t>_LMTSCL1</t>
        </is>
      </c>
      <c r="B270" t="inlineStr">
        <is>
          <t>is derived from HAVARTH3 and</t>
        </is>
      </c>
      <c r="C270" t="inlineStr">
        <is>
          <t>binary categorical</t>
        </is>
      </c>
      <c r="D270" t="inlineStr">
        <is>
          <t>7, 9</t>
        </is>
      </c>
      <c r="E270" t="inlineStr">
        <is>
          <t>IF HAVARTH3=1 THEN DO;
IF ARTHSOCL=1 THEN _LMTSCL1=1;
ELSE IF ARTHSOCL=2 THEN _LMTSCL1=2;
ELSE IF ARTHSOCL=3 THEN _LMTSCL1=3;
ELSE _LMTSCL1=9;
END;
ELSE IF HAVARTH3=2 THEN _LMTSCL1=4;
ELSE _LMTSCL1=.;
Page 54 of 59 May 27, 2016
Calculated Variables in the 2015 Data File of the Behavioral Risk Factor Surveillance System
Section 13: Seatbelt Use</t>
        </is>
      </c>
      <c r="F270" t="inlineStr">
        <is>
          <t>Map to 0/1; impute missing with mode</t>
        </is>
      </c>
    </row>
    <row r="271">
      <c r="A271" t="inlineStr">
        <is>
          <t>_RFSEAT2</t>
        </is>
      </c>
      <c r="B271" t="inlineStr">
        <is>
          <t>Calculated variable for always or nearly always wear seat belts calculated variable.</t>
        </is>
      </c>
      <c r="C271" t="inlineStr">
        <is>
          <t>nominal categorical</t>
        </is>
      </c>
      <c r="D271" t="inlineStr">
        <is>
          <t>N/A</t>
        </is>
      </c>
      <c r="E271" t="inlineStr">
        <is>
          <t>N/A</t>
        </is>
      </c>
      <c r="F271" t="inlineStr">
        <is>
          <t>One-hot encode; impute missing with mode</t>
        </is>
      </c>
    </row>
    <row r="272">
      <c r="A272" t="inlineStr">
        <is>
          <t>_RFSEAT2</t>
        </is>
      </c>
      <c r="B272" t="inlineStr">
        <is>
          <t>is</t>
        </is>
      </c>
      <c r="C272" t="inlineStr">
        <is>
          <t>binary categorical</t>
        </is>
      </c>
      <c r="D272" t="inlineStr">
        <is>
          <t>7, 9</t>
        </is>
      </c>
      <c r="E272" t="inlineStr">
        <is>
          <t>IF SEATBELT IN (1,2,8) THEN _RFSEAT2=1;
ELSE IF SEATBELT IN (3,4,5) THEN _RFSEAT2=2;
ELSE _RFSEAT2=9;
Section 13: Seatbelt Use</t>
        </is>
      </c>
      <c r="F272" t="inlineStr">
        <is>
          <t>Map to 0/1; impute missing with mode</t>
        </is>
      </c>
    </row>
    <row r="273">
      <c r="A273" t="inlineStr">
        <is>
          <t>_RFSEAT3</t>
        </is>
      </c>
      <c r="B273" t="inlineStr">
        <is>
          <t>Calculated variable for always wear seat belts calculated variable.</t>
        </is>
      </c>
      <c r="C273" t="inlineStr">
        <is>
          <t>nominal categorical</t>
        </is>
      </c>
      <c r="D273" t="inlineStr">
        <is>
          <t>N/A</t>
        </is>
      </c>
      <c r="E273" t="inlineStr">
        <is>
          <t>N/A</t>
        </is>
      </c>
      <c r="F273" t="inlineStr">
        <is>
          <t>One-hot encode; impute missing with mode</t>
        </is>
      </c>
    </row>
    <row r="274">
      <c r="A274" t="inlineStr">
        <is>
          <t>_RFSEAT3</t>
        </is>
      </c>
      <c r="B274" t="inlineStr">
        <is>
          <t>is derived from</t>
        </is>
      </c>
      <c r="C274" t="inlineStr">
        <is>
          <t>binary categorical</t>
        </is>
      </c>
      <c r="D274" t="inlineStr">
        <is>
          <t>7, 9</t>
        </is>
      </c>
      <c r="E274" t="inlineStr">
        <is>
          <t>IF SEATBELT IN (1,8) THEN _RFSEAT3=1;
ELSE IF SEATBELT IN (2,3,4,5) THEN _RFSEAT3=2;
ELSE _RFSEAT3=9;
Page 55 of 59 May 27, 2016
Calculated Variables in the 2015 Data File of the Behavioral Risk Factor Surveillance System
Section 14: Immunization</t>
        </is>
      </c>
      <c r="F274" t="inlineStr">
        <is>
          <t>Map to 0/1; impute missing with mode</t>
        </is>
      </c>
    </row>
    <row r="275">
      <c r="A275" t="inlineStr">
        <is>
          <t>_FLSHOT6</t>
        </is>
      </c>
      <c r="B275" t="inlineStr">
        <is>
          <t>Calculated variable for adults aged 65+ who have had a flu shot within the past year.</t>
        </is>
      </c>
      <c r="C275" t="inlineStr">
        <is>
          <t>continuous</t>
        </is>
      </c>
      <c r="D275" t="inlineStr">
        <is>
          <t>N/A</t>
        </is>
      </c>
      <c r="E275" t="inlineStr">
        <is>
          <t>N/A</t>
        </is>
      </c>
      <c r="F275" t="inlineStr">
        <is>
          <t>Standardize (StandardScaler) and impute missing with mean/median</t>
        </is>
      </c>
    </row>
    <row r="276">
      <c r="A276" t="inlineStr">
        <is>
          <t>_FLSHOT6</t>
        </is>
      </c>
      <c r="B276" t="inlineStr">
        <is>
          <t>is derived from FLUSHOT6.</t>
        </is>
      </c>
      <c r="C276" t="inlineStr">
        <is>
          <t>binary categorical</t>
        </is>
      </c>
      <c r="D276" t="inlineStr">
        <is>
          <t>7, 9</t>
        </is>
      </c>
      <c r="E276" t="inlineStr">
        <is>
          <t>IF AGE GE 65 THEN DO;
IF FLUSHOT6=1 THEN _FLSHOT6=1;
ELSE IF FLUSHOT6=2 THEN _FLSHOT6=2;
ELSE IF FLUSHOT6 IN (.,7,9) THEN _FLSHOT6=9;
END;
ELSE IF AGE IN (.,7,9) THEN _FLSHOT6=9;
ELSE _FLSHOT6=.;
Section 14: Immunization</t>
        </is>
      </c>
      <c r="F276" t="inlineStr">
        <is>
          <t>Map to 0/1; impute missing with mode</t>
        </is>
      </c>
    </row>
    <row r="277">
      <c r="A277" t="inlineStr">
        <is>
          <t>_PNEUMO2</t>
        </is>
      </c>
      <c r="B277" t="inlineStr">
        <is>
          <t>Calculated variable for adults aged 65+ who have ever had a pneumonia vaccination.</t>
        </is>
      </c>
      <c r="C277" t="inlineStr">
        <is>
          <t>continuous</t>
        </is>
      </c>
      <c r="D277" t="inlineStr">
        <is>
          <t>N/A</t>
        </is>
      </c>
      <c r="E277" t="inlineStr">
        <is>
          <t>N/A</t>
        </is>
      </c>
      <c r="F277" t="inlineStr">
        <is>
          <t>Standardize (StandardScaler) and impute missing with mean/median</t>
        </is>
      </c>
    </row>
    <row r="278">
      <c r="A278" t="inlineStr">
        <is>
          <t>_PNEUMO2</t>
        </is>
      </c>
      <c r="B278" t="inlineStr">
        <is>
          <t>is derived from PNEUVAC3.</t>
        </is>
      </c>
      <c r="C278" t="inlineStr">
        <is>
          <t>binary categorical</t>
        </is>
      </c>
      <c r="D278" t="inlineStr">
        <is>
          <t>7, 9</t>
        </is>
      </c>
      <c r="E278" t="inlineStr">
        <is>
          <t>IF AGE GE 65 THEN DO;
IF PNEUVAC3=1 THEN _PNEUMO2=1;
ELSE IF PNEUVAC3=2 THEN _PNEUMO2=2;
ELSE IF PNEUVAC3 IN (.,7,9) THEN _PNEUMO2=9;
ELSE _PNEUMO2=.;
END;
ELSE IF AGE IN (.,7,9) THEN _PNEUMO2=9;
ELSE _PNEUMO2=.;
Page 56 of 59 May 27, 2016
Calculated Variables in the 2015 Data File of the Behavioral Risk Factor Surveillance System
Section 15: HIV/AIDS</t>
        </is>
      </c>
      <c r="F278" t="inlineStr">
        <is>
          <t>Map to 0/1; impute missing with mode</t>
        </is>
      </c>
    </row>
    <row r="279">
      <c r="A279" t="inlineStr">
        <is>
          <t>_AIDTST3</t>
        </is>
      </c>
      <c r="B279" t="inlineStr">
        <is>
          <t>Calculated variable for adults who have ever been tested for hiv.</t>
        </is>
      </c>
      <c r="C279" t="inlineStr">
        <is>
          <t>nominal categorical</t>
        </is>
      </c>
      <c r="D279" t="inlineStr">
        <is>
          <t>N/A</t>
        </is>
      </c>
      <c r="E279" t="inlineStr">
        <is>
          <t>N/A</t>
        </is>
      </c>
      <c r="F279" t="inlineStr">
        <is>
          <t>One-hot encode; impute missing with mode</t>
        </is>
      </c>
    </row>
    <row r="280">
      <c r="A280" t="inlineStr">
        <is>
          <t>_AIDTST3</t>
        </is>
      </c>
      <c r="B280" t="inlineStr">
        <is>
          <t>is derived from</t>
        </is>
      </c>
      <c r="C280" t="inlineStr">
        <is>
          <t>binary categorical</t>
        </is>
      </c>
      <c r="D280" t="inlineStr">
        <is>
          <t>7, 9</t>
        </is>
      </c>
      <c r="E280" t="inlineStr">
        <is>
          <t>IF HIVTST6=1 THEN _AIDTST3=1;
ELSE IF HIVTST6=2 THEN _AIDTST3=2;
ELSE IF HIVTST6 IN (7,9) THEN _AIDTST3=9;
ELSE IF HIVTST6=. THEN _AIDTST3=.;
Page 57 of 59 May 27, 2016
Calculated Variables in the 2015 Data File of the Behavioral Risk Factor Surveillance System
List of all calculated variables derived from question responses in the 2015 public use data set.
ACTIN11_
ACTIN21_
DROCDY3_
FC60_
FRUTDA1_
FTJUDA1_
GRENDAY_
MAXVO2_
METVL11_
METVL21_
ORNGDAY_
PA1MIN_
PA1VIGM_
PADUR1_
PADUR2_
PAFREQ1_
PAFREQ2_
PAINACT2
PAMIN11_
PAMIN21_
PAMISS1_
PAVIG11_
PAVIG21_
VEGEDA1_</t>
        </is>
      </c>
      <c r="F280" t="inlineStr">
        <is>
          <t>Map to 0/1; impute missing with mode</t>
        </is>
      </c>
    </row>
    <row r="281">
      <c r="A281" t="inlineStr">
        <is>
          <t>_AGE80</t>
        </is>
      </c>
      <c r="B281" t="inlineStr"/>
      <c r="C281" t="inlineStr">
        <is>
          <t>nominal categorical</t>
        </is>
      </c>
      <c r="D281" t="inlineStr">
        <is>
          <t>N/A</t>
        </is>
      </c>
      <c r="E281" t="inlineStr">
        <is>
          <t>N/A</t>
        </is>
      </c>
      <c r="F281" t="inlineStr">
        <is>
          <t>One-hot encode; impute missing with mode</t>
        </is>
      </c>
    </row>
    <row r="282">
      <c r="A282" t="inlineStr">
        <is>
          <t>_AGE65YR</t>
        </is>
      </c>
      <c r="B282" t="inlineStr"/>
      <c r="C282" t="inlineStr">
        <is>
          <t>nominal categorical</t>
        </is>
      </c>
      <c r="D282" t="inlineStr">
        <is>
          <t>N/A</t>
        </is>
      </c>
      <c r="E282" t="inlineStr">
        <is>
          <t>N/A</t>
        </is>
      </c>
      <c r="F282" t="inlineStr">
        <is>
          <t>One-hot encode; impute missing with mode</t>
        </is>
      </c>
    </row>
    <row r="283">
      <c r="A283" t="inlineStr">
        <is>
          <t>_AGEG5YR</t>
        </is>
      </c>
      <c r="B283" t="inlineStr">
        <is>
          <t>_AGE</t>
        </is>
      </c>
      <c r="C283" t="inlineStr">
        <is>
          <t>continuous</t>
        </is>
      </c>
      <c r="D283" t="inlineStr">
        <is>
          <t>N/A</t>
        </is>
      </c>
      <c r="E283" t="inlineStr">
        <is>
          <t>N/A</t>
        </is>
      </c>
      <c r="F283" t="inlineStr">
        <is>
          <t>Standardize (StandardScaler) and impute missing with mean/median</t>
        </is>
      </c>
    </row>
    <row r="284">
      <c r="A284" t="inlineStr">
        <is>
          <t>_G</t>
        </is>
      </c>
      <c r="B284" t="inlineStr"/>
      <c r="C284" t="inlineStr">
        <is>
          <t>nominal categorical</t>
        </is>
      </c>
      <c r="D284" t="inlineStr">
        <is>
          <t>N/A</t>
        </is>
      </c>
      <c r="E284" t="inlineStr">
        <is>
          <t>N/A</t>
        </is>
      </c>
      <c r="F284" t="inlineStr">
        <is>
          <t>One-hot encode; impute missing with mode</t>
        </is>
      </c>
    </row>
    <row r="285">
      <c r="A285" t="inlineStr">
        <is>
          <t>_AIDTST3</t>
        </is>
      </c>
      <c r="B285" t="inlineStr"/>
      <c r="C285" t="inlineStr">
        <is>
          <t>nominal categorical</t>
        </is>
      </c>
      <c r="D285" t="inlineStr">
        <is>
          <t>N/A</t>
        </is>
      </c>
      <c r="E285" t="inlineStr">
        <is>
          <t>N/A</t>
        </is>
      </c>
      <c r="F285" t="inlineStr">
        <is>
          <t>One-hot encode; impute missing with mode</t>
        </is>
      </c>
    </row>
    <row r="286">
      <c r="A286" t="inlineStr">
        <is>
          <t>_ASTHMS1</t>
        </is>
      </c>
      <c r="B286" t="inlineStr"/>
      <c r="C286" t="inlineStr">
        <is>
          <t>nominal categorical</t>
        </is>
      </c>
      <c r="D286" t="inlineStr">
        <is>
          <t>N/A</t>
        </is>
      </c>
      <c r="E286" t="inlineStr">
        <is>
          <t>N/A</t>
        </is>
      </c>
      <c r="F286" t="inlineStr">
        <is>
          <t>One-hot encode; impute missing with mode</t>
        </is>
      </c>
    </row>
    <row r="287">
      <c r="A287" t="inlineStr">
        <is>
          <t>_BMI5</t>
        </is>
      </c>
      <c r="B287" t="inlineStr"/>
      <c r="C287" t="inlineStr">
        <is>
          <t>nominal categorical</t>
        </is>
      </c>
      <c r="D287" t="inlineStr">
        <is>
          <t>N/A</t>
        </is>
      </c>
      <c r="E287" t="inlineStr">
        <is>
          <t>N/A</t>
        </is>
      </c>
      <c r="F287" t="inlineStr">
        <is>
          <t>One-hot encode; impute missing with mode</t>
        </is>
      </c>
    </row>
    <row r="288">
      <c r="A288" t="inlineStr">
        <is>
          <t>_BMI5CAT</t>
        </is>
      </c>
      <c r="B288" t="inlineStr"/>
      <c r="C288" t="inlineStr">
        <is>
          <t>nominal categorical</t>
        </is>
      </c>
      <c r="D288" t="inlineStr">
        <is>
          <t>N/A</t>
        </is>
      </c>
      <c r="E288" t="inlineStr">
        <is>
          <t>N/A</t>
        </is>
      </c>
      <c r="F288" t="inlineStr">
        <is>
          <t>One-hot encode; impute missing with mode</t>
        </is>
      </c>
    </row>
    <row r="289">
      <c r="A289" t="inlineStr">
        <is>
          <t>_CASTHM1</t>
        </is>
      </c>
      <c r="B289" t="inlineStr"/>
      <c r="C289" t="inlineStr">
        <is>
          <t>nominal categorical</t>
        </is>
      </c>
      <c r="D289" t="inlineStr">
        <is>
          <t>N/A</t>
        </is>
      </c>
      <c r="E289" t="inlineStr">
        <is>
          <t>N/A</t>
        </is>
      </c>
      <c r="F289" t="inlineStr">
        <is>
          <t>One-hot encode; impute missing with mode</t>
        </is>
      </c>
    </row>
    <row r="290">
      <c r="A290" t="inlineStr">
        <is>
          <t>_CHLDCNT</t>
        </is>
      </c>
      <c r="B290" t="inlineStr"/>
      <c r="C290" t="inlineStr">
        <is>
          <t>nominal categorical</t>
        </is>
      </c>
      <c r="D290" t="inlineStr">
        <is>
          <t>N/A</t>
        </is>
      </c>
      <c r="E290" t="inlineStr">
        <is>
          <t>N/A</t>
        </is>
      </c>
      <c r="F290" t="inlineStr">
        <is>
          <t>One-hot encode; impute missing with mode</t>
        </is>
      </c>
    </row>
    <row r="291">
      <c r="A291" t="inlineStr">
        <is>
          <t>_CHOLCHK</t>
        </is>
      </c>
      <c r="B291" t="inlineStr"/>
      <c r="C291" t="inlineStr">
        <is>
          <t>nominal categorical</t>
        </is>
      </c>
      <c r="D291" t="inlineStr">
        <is>
          <t>N/A</t>
        </is>
      </c>
      <c r="E291" t="inlineStr">
        <is>
          <t>N/A</t>
        </is>
      </c>
      <c r="F291" t="inlineStr">
        <is>
          <t>One-hot encode; impute missing with mode</t>
        </is>
      </c>
    </row>
    <row r="292">
      <c r="A292" t="inlineStr">
        <is>
          <t>_DRDXAR1</t>
        </is>
      </c>
      <c r="B292" t="inlineStr"/>
      <c r="C292" t="inlineStr">
        <is>
          <t>nominal categorical</t>
        </is>
      </c>
      <c r="D292" t="inlineStr">
        <is>
          <t>N/A</t>
        </is>
      </c>
      <c r="E292" t="inlineStr">
        <is>
          <t>N/A</t>
        </is>
      </c>
      <c r="F292" t="inlineStr">
        <is>
          <t>One-hot encode; impute missing with mode</t>
        </is>
      </c>
    </row>
    <row r="293">
      <c r="A293" t="inlineStr">
        <is>
          <t>_DRNKWEK</t>
        </is>
      </c>
      <c r="B293" t="inlineStr"/>
      <c r="C293" t="inlineStr">
        <is>
          <t>nominal categorical</t>
        </is>
      </c>
      <c r="D293" t="inlineStr">
        <is>
          <t>N/A</t>
        </is>
      </c>
      <c r="E293" t="inlineStr">
        <is>
          <t>N/A</t>
        </is>
      </c>
      <c r="F293" t="inlineStr">
        <is>
          <t>One-hot encode; impute missing with mode</t>
        </is>
      </c>
    </row>
    <row r="294">
      <c r="A294" t="inlineStr">
        <is>
          <t>_DUALCOR</t>
        </is>
      </c>
      <c r="B294" t="inlineStr"/>
      <c r="C294" t="inlineStr">
        <is>
          <t>nominal categorical</t>
        </is>
      </c>
      <c r="D294" t="inlineStr">
        <is>
          <t>N/A</t>
        </is>
      </c>
      <c r="E294" t="inlineStr">
        <is>
          <t>N/A</t>
        </is>
      </c>
      <c r="F294" t="inlineStr">
        <is>
          <t>One-hot encode; impute missing with mode</t>
        </is>
      </c>
    </row>
    <row r="295">
      <c r="A295" t="inlineStr">
        <is>
          <t>_DUALUSE</t>
        </is>
      </c>
      <c r="B295" t="inlineStr"/>
      <c r="C295" t="inlineStr">
        <is>
          <t>nominal categorical</t>
        </is>
      </c>
      <c r="D295" t="inlineStr">
        <is>
          <t>N/A</t>
        </is>
      </c>
      <c r="E295" t="inlineStr">
        <is>
          <t>N/A</t>
        </is>
      </c>
      <c r="F295" t="inlineStr">
        <is>
          <t>One-hot encode; impute missing with mode</t>
        </is>
      </c>
    </row>
    <row r="296">
      <c r="A296" t="inlineStr">
        <is>
          <t>_EDUCAG</t>
        </is>
      </c>
      <c r="B296" t="inlineStr"/>
      <c r="C296" t="inlineStr">
        <is>
          <t>nominal categorical</t>
        </is>
      </c>
      <c r="D296" t="inlineStr">
        <is>
          <t>N/A</t>
        </is>
      </c>
      <c r="E296" t="inlineStr">
        <is>
          <t>N/A</t>
        </is>
      </c>
      <c r="F296" t="inlineStr">
        <is>
          <t>One-hot encode; impute missing with mode</t>
        </is>
      </c>
    </row>
    <row r="297">
      <c r="A297" t="inlineStr">
        <is>
          <t>_FLSHOT6</t>
        </is>
      </c>
      <c r="B297" t="inlineStr"/>
      <c r="C297" t="inlineStr">
        <is>
          <t>nominal categorical</t>
        </is>
      </c>
      <c r="D297" t="inlineStr">
        <is>
          <t>N/A</t>
        </is>
      </c>
      <c r="E297" t="inlineStr">
        <is>
          <t>N/A</t>
        </is>
      </c>
      <c r="F297" t="inlineStr">
        <is>
          <t>One-hot encode; impute missing with mode</t>
        </is>
      </c>
    </row>
    <row r="298">
      <c r="A298" t="inlineStr">
        <is>
          <t>_FRT16</t>
        </is>
      </c>
      <c r="B298" t="inlineStr"/>
      <c r="C298" t="inlineStr">
        <is>
          <t>nominal categorical</t>
        </is>
      </c>
      <c r="D298" t="inlineStr">
        <is>
          <t>N/A</t>
        </is>
      </c>
      <c r="E298" t="inlineStr">
        <is>
          <t>N/A</t>
        </is>
      </c>
      <c r="F298" t="inlineStr">
        <is>
          <t>One-hot encode; impute missing with mode</t>
        </is>
      </c>
    </row>
    <row r="299">
      <c r="A299" t="inlineStr">
        <is>
          <t>_FRTLT1</t>
        </is>
      </c>
      <c r="B299" t="inlineStr">
        <is>
          <t>Page 58 of 59 May 27, 2016</t>
        </is>
      </c>
      <c r="C299" t="inlineStr">
        <is>
          <t>continuous</t>
        </is>
      </c>
      <c r="D299" t="inlineStr">
        <is>
          <t>N/A</t>
        </is>
      </c>
      <c r="E299" t="inlineStr">
        <is>
          <t>N/A</t>
        </is>
      </c>
      <c r="F299" t="inlineStr">
        <is>
          <t>Standardize (StandardScaler) and impute missing with mean/median</t>
        </is>
      </c>
    </row>
    <row r="300">
      <c r="A300" t="inlineStr">
        <is>
          <t>_FRTRESP</t>
        </is>
      </c>
      <c r="B300" t="inlineStr"/>
      <c r="C300" t="inlineStr">
        <is>
          <t>nominal categorical</t>
        </is>
      </c>
      <c r="D300" t="inlineStr">
        <is>
          <t>N/A</t>
        </is>
      </c>
      <c r="E300" t="inlineStr">
        <is>
          <t>N/A</t>
        </is>
      </c>
      <c r="F300" t="inlineStr">
        <is>
          <t>One-hot encode; impute missing with mode</t>
        </is>
      </c>
    </row>
    <row r="301">
      <c r="A301" t="inlineStr">
        <is>
          <t>_FRUITEX</t>
        </is>
      </c>
      <c r="B301" t="inlineStr"/>
      <c r="C301" t="inlineStr">
        <is>
          <t>nominal categorical</t>
        </is>
      </c>
      <c r="D301" t="inlineStr">
        <is>
          <t>N/A</t>
        </is>
      </c>
      <c r="E301" t="inlineStr">
        <is>
          <t>N/A</t>
        </is>
      </c>
      <c r="F301" t="inlineStr">
        <is>
          <t>One-hot encode; impute missing with mode</t>
        </is>
      </c>
    </row>
    <row r="302">
      <c r="A302" t="inlineStr">
        <is>
          <t>_FRUTSUM</t>
        </is>
      </c>
      <c r="B302" t="inlineStr"/>
      <c r="C302" t="inlineStr">
        <is>
          <t>nominal categorical</t>
        </is>
      </c>
      <c r="D302" t="inlineStr">
        <is>
          <t>N/A</t>
        </is>
      </c>
      <c r="E302" t="inlineStr">
        <is>
          <t>N/A</t>
        </is>
      </c>
      <c r="F302" t="inlineStr">
        <is>
          <t>One-hot encode; impute missing with mode</t>
        </is>
      </c>
    </row>
    <row r="303">
      <c r="A303" t="inlineStr">
        <is>
          <t>_HCVU651</t>
        </is>
      </c>
      <c r="B303" t="inlineStr"/>
      <c r="C303" t="inlineStr">
        <is>
          <t>nominal categorical</t>
        </is>
      </c>
      <c r="D303" t="inlineStr">
        <is>
          <t>N/A</t>
        </is>
      </c>
      <c r="E303" t="inlineStr">
        <is>
          <t>N/A</t>
        </is>
      </c>
      <c r="F303" t="inlineStr">
        <is>
          <t>One-hot encode; impute missing with mode</t>
        </is>
      </c>
    </row>
    <row r="304">
      <c r="A304" t="inlineStr">
        <is>
          <t>_HISPANC</t>
        </is>
      </c>
      <c r="B304" t="inlineStr"/>
      <c r="C304" t="inlineStr">
        <is>
          <t>nominal categorical</t>
        </is>
      </c>
      <c r="D304" t="inlineStr">
        <is>
          <t>N/A</t>
        </is>
      </c>
      <c r="E304" t="inlineStr">
        <is>
          <t>N/A</t>
        </is>
      </c>
      <c r="F304" t="inlineStr">
        <is>
          <t>One-hot encode; impute missing with mode</t>
        </is>
      </c>
    </row>
    <row r="305">
      <c r="A305" t="inlineStr">
        <is>
          <t>_INCOMG</t>
        </is>
      </c>
      <c r="B305" t="inlineStr"/>
      <c r="C305" t="inlineStr">
        <is>
          <t>nominal categorical</t>
        </is>
      </c>
      <c r="D305" t="inlineStr">
        <is>
          <t>N/A</t>
        </is>
      </c>
      <c r="E305" t="inlineStr">
        <is>
          <t>N/A</t>
        </is>
      </c>
      <c r="F305" t="inlineStr">
        <is>
          <t>One-hot encode; impute missing with mode</t>
        </is>
      </c>
    </row>
    <row r="306">
      <c r="A306" t="inlineStr">
        <is>
          <t>_LLCPWT</t>
        </is>
      </c>
      <c r="B306" t="inlineStr"/>
      <c r="C306" t="inlineStr">
        <is>
          <t>nominal categorical</t>
        </is>
      </c>
      <c r="D306" t="inlineStr">
        <is>
          <t>N/A</t>
        </is>
      </c>
      <c r="E306" t="inlineStr">
        <is>
          <t>N/A</t>
        </is>
      </c>
      <c r="F306" t="inlineStr">
        <is>
          <t>One-hot encode; impute missing with mode</t>
        </is>
      </c>
    </row>
    <row r="307">
      <c r="A307" t="inlineStr">
        <is>
          <t>_LMTACT1</t>
        </is>
      </c>
      <c r="B307" t="inlineStr"/>
      <c r="C307" t="inlineStr">
        <is>
          <t>nominal categorical</t>
        </is>
      </c>
      <c r="D307" t="inlineStr">
        <is>
          <t>N/A</t>
        </is>
      </c>
      <c r="E307" t="inlineStr">
        <is>
          <t>N/A</t>
        </is>
      </c>
      <c r="F307" t="inlineStr">
        <is>
          <t>One-hot encode; impute missing with mode</t>
        </is>
      </c>
    </row>
    <row r="308">
      <c r="A308" t="inlineStr">
        <is>
          <t>_LMTSCL1</t>
        </is>
      </c>
      <c r="B308" t="inlineStr"/>
      <c r="C308" t="inlineStr">
        <is>
          <t>nominal categorical</t>
        </is>
      </c>
      <c r="D308" t="inlineStr">
        <is>
          <t>N/A</t>
        </is>
      </c>
      <c r="E308" t="inlineStr">
        <is>
          <t>N/A</t>
        </is>
      </c>
      <c r="F308" t="inlineStr">
        <is>
          <t>One-hot encode; impute missing with mode</t>
        </is>
      </c>
    </row>
    <row r="309">
      <c r="A309" t="inlineStr">
        <is>
          <t>_LMTWRK1</t>
        </is>
      </c>
      <c r="B309" t="inlineStr"/>
      <c r="C309" t="inlineStr">
        <is>
          <t>nominal categorical</t>
        </is>
      </c>
      <c r="D309" t="inlineStr">
        <is>
          <t>N/A</t>
        </is>
      </c>
      <c r="E309" t="inlineStr">
        <is>
          <t>N/A</t>
        </is>
      </c>
      <c r="F309" t="inlineStr">
        <is>
          <t>One-hot encode; impute missing with mode</t>
        </is>
      </c>
    </row>
    <row r="310">
      <c r="A310" t="inlineStr">
        <is>
          <t>_LTASTH1</t>
        </is>
      </c>
      <c r="B310" t="inlineStr"/>
      <c r="C310" t="inlineStr">
        <is>
          <t>nominal categorical</t>
        </is>
      </c>
      <c r="D310" t="inlineStr">
        <is>
          <t>N/A</t>
        </is>
      </c>
      <c r="E310" t="inlineStr">
        <is>
          <t>N/A</t>
        </is>
      </c>
      <c r="F310" t="inlineStr">
        <is>
          <t>One-hot encode; impute missing with mode</t>
        </is>
      </c>
    </row>
    <row r="311">
      <c r="A311" t="inlineStr">
        <is>
          <t>_MICHD</t>
        </is>
      </c>
      <c r="B311" t="inlineStr"/>
      <c r="C311" t="inlineStr">
        <is>
          <t>nominal categorical</t>
        </is>
      </c>
      <c r="D311" t="inlineStr">
        <is>
          <t>N/A</t>
        </is>
      </c>
      <c r="E311" t="inlineStr">
        <is>
          <t>N/A</t>
        </is>
      </c>
      <c r="F311" t="inlineStr">
        <is>
          <t>One-hot encode; impute missing with mode</t>
        </is>
      </c>
    </row>
    <row r="312">
      <c r="A312" t="inlineStr">
        <is>
          <t>_MINAC11</t>
        </is>
      </c>
      <c r="B312" t="inlineStr"/>
      <c r="C312" t="inlineStr">
        <is>
          <t>nominal categorical</t>
        </is>
      </c>
      <c r="D312" t="inlineStr">
        <is>
          <t>N/A</t>
        </is>
      </c>
      <c r="E312" t="inlineStr">
        <is>
          <t>N/A</t>
        </is>
      </c>
      <c r="F312" t="inlineStr">
        <is>
          <t>One-hot encode; impute missing with mode</t>
        </is>
      </c>
    </row>
    <row r="313">
      <c r="A313" t="inlineStr">
        <is>
          <t>_MINAC21</t>
        </is>
      </c>
      <c r="B313" t="inlineStr"/>
      <c r="C313" t="inlineStr">
        <is>
          <t>nominal categorical</t>
        </is>
      </c>
      <c r="D313" t="inlineStr">
        <is>
          <t>N/A</t>
        </is>
      </c>
      <c r="E313" t="inlineStr">
        <is>
          <t>N/A</t>
        </is>
      </c>
      <c r="F313" t="inlineStr">
        <is>
          <t>One-hot encode; impute missing with mode</t>
        </is>
      </c>
    </row>
    <row r="314">
      <c r="A314" t="inlineStr">
        <is>
          <t>_MISFRTN</t>
        </is>
      </c>
      <c r="B314" t="inlineStr"/>
      <c r="C314" t="inlineStr">
        <is>
          <t>nominal categorical</t>
        </is>
      </c>
      <c r="D314" t="inlineStr">
        <is>
          <t>N/A</t>
        </is>
      </c>
      <c r="E314" t="inlineStr">
        <is>
          <t>N/A</t>
        </is>
      </c>
      <c r="F314" t="inlineStr">
        <is>
          <t>One-hot encode; impute missing with mode</t>
        </is>
      </c>
    </row>
    <row r="315">
      <c r="A315" t="inlineStr">
        <is>
          <t>_MISVEGN</t>
        </is>
      </c>
      <c r="B315" t="inlineStr"/>
      <c r="C315" t="inlineStr">
        <is>
          <t>nominal categorical</t>
        </is>
      </c>
      <c r="D315" t="inlineStr">
        <is>
          <t>N/A</t>
        </is>
      </c>
      <c r="E315" t="inlineStr">
        <is>
          <t>N/A</t>
        </is>
      </c>
      <c r="F315" t="inlineStr">
        <is>
          <t>One-hot encode; impute missing with mode</t>
        </is>
      </c>
    </row>
    <row r="316">
      <c r="A316" t="inlineStr">
        <is>
          <t>_MRACE1</t>
        </is>
      </c>
      <c r="B316" t="inlineStr"/>
      <c r="C316" t="inlineStr">
        <is>
          <t>nominal categorical</t>
        </is>
      </c>
      <c r="D316" t="inlineStr">
        <is>
          <t>N/A</t>
        </is>
      </c>
      <c r="E316" t="inlineStr">
        <is>
          <t>N/A</t>
        </is>
      </c>
      <c r="F316" t="inlineStr">
        <is>
          <t>One-hot encode; impute missing with mode</t>
        </is>
      </c>
    </row>
    <row r="317">
      <c r="A317" t="inlineStr">
        <is>
          <t>_PA30021</t>
        </is>
      </c>
      <c r="B317" t="inlineStr"/>
      <c r="C317" t="inlineStr">
        <is>
          <t>nominal categorical</t>
        </is>
      </c>
      <c r="D317" t="inlineStr">
        <is>
          <t>N/A</t>
        </is>
      </c>
      <c r="E317" t="inlineStr">
        <is>
          <t>N/A</t>
        </is>
      </c>
      <c r="F317" t="inlineStr">
        <is>
          <t>One-hot encode; impute missing with mode</t>
        </is>
      </c>
    </row>
    <row r="318">
      <c r="A318" t="inlineStr">
        <is>
          <t>_PA150R2</t>
        </is>
      </c>
      <c r="B318" t="inlineStr"/>
      <c r="C318" t="inlineStr">
        <is>
          <t>nominal categorical</t>
        </is>
      </c>
      <c r="D318" t="inlineStr">
        <is>
          <t>N/A</t>
        </is>
      </c>
      <c r="E318" t="inlineStr">
        <is>
          <t>N/A</t>
        </is>
      </c>
      <c r="F318" t="inlineStr">
        <is>
          <t>One-hot encode; impute missing with mode</t>
        </is>
      </c>
    </row>
    <row r="319">
      <c r="A319" t="inlineStr">
        <is>
          <t>_PA300R2</t>
        </is>
      </c>
      <c r="B319" t="inlineStr"/>
      <c r="C319" t="inlineStr">
        <is>
          <t>nominal categorical</t>
        </is>
      </c>
      <c r="D319" t="inlineStr">
        <is>
          <t>N/A</t>
        </is>
      </c>
      <c r="E319" t="inlineStr">
        <is>
          <t>N/A</t>
        </is>
      </c>
      <c r="F319" t="inlineStr">
        <is>
          <t>One-hot encode; impute missing with mode</t>
        </is>
      </c>
    </row>
    <row r="320">
      <c r="A320" t="inlineStr">
        <is>
          <t>_PACAT1</t>
        </is>
      </c>
      <c r="B320" t="inlineStr"/>
      <c r="C320" t="inlineStr">
        <is>
          <t>nominal categorical</t>
        </is>
      </c>
      <c r="D320" t="inlineStr">
        <is>
          <t>N/A</t>
        </is>
      </c>
      <c r="E320" t="inlineStr">
        <is>
          <t>N/A</t>
        </is>
      </c>
      <c r="F320" t="inlineStr">
        <is>
          <t>One-hot encode; impute missing with mode</t>
        </is>
      </c>
    </row>
    <row r="321">
      <c r="A321" t="inlineStr">
        <is>
          <t>_PAINDX1</t>
        </is>
      </c>
      <c r="B321" t="inlineStr"/>
      <c r="C321" t="inlineStr">
        <is>
          <t>nominal categorical</t>
        </is>
      </c>
      <c r="D321" t="inlineStr">
        <is>
          <t>N/A</t>
        </is>
      </c>
      <c r="E321" t="inlineStr">
        <is>
          <t>N/A</t>
        </is>
      </c>
      <c r="F321" t="inlineStr">
        <is>
          <t>One-hot encode; impute missing with mode</t>
        </is>
      </c>
    </row>
    <row r="322">
      <c r="A322" t="inlineStr">
        <is>
          <t>_PAREC1</t>
        </is>
      </c>
      <c r="B322" t="inlineStr"/>
      <c r="C322" t="inlineStr">
        <is>
          <t>nominal categorical</t>
        </is>
      </c>
      <c r="D322" t="inlineStr">
        <is>
          <t>N/A</t>
        </is>
      </c>
      <c r="E322" t="inlineStr">
        <is>
          <t>N/A</t>
        </is>
      </c>
      <c r="F322" t="inlineStr">
        <is>
          <t>One-hot encode; impute missing with mode</t>
        </is>
      </c>
    </row>
    <row r="323">
      <c r="A323" t="inlineStr">
        <is>
          <t>_PASTAE1</t>
        </is>
      </c>
      <c r="B323" t="inlineStr"/>
      <c r="C323" t="inlineStr">
        <is>
          <t>nominal categorical</t>
        </is>
      </c>
      <c r="D323" t="inlineStr">
        <is>
          <t>N/A</t>
        </is>
      </c>
      <c r="E323" t="inlineStr">
        <is>
          <t>N/A</t>
        </is>
      </c>
      <c r="F323" t="inlineStr">
        <is>
          <t>One-hot encode; impute missing with mode</t>
        </is>
      </c>
    </row>
    <row r="324">
      <c r="A324" t="inlineStr">
        <is>
          <t>_PASTRNG</t>
        </is>
      </c>
      <c r="B324" t="inlineStr"/>
      <c r="C324" t="inlineStr">
        <is>
          <t>nominal categorical</t>
        </is>
      </c>
      <c r="D324" t="inlineStr">
        <is>
          <t>N/A</t>
        </is>
      </c>
      <c r="E324" t="inlineStr">
        <is>
          <t>N/A</t>
        </is>
      </c>
      <c r="F324" t="inlineStr">
        <is>
          <t>One-hot encode; impute missing with mode</t>
        </is>
      </c>
    </row>
    <row r="325">
      <c r="A325" t="inlineStr">
        <is>
          <t>_PNEUMO2</t>
        </is>
      </c>
      <c r="B325" t="inlineStr"/>
      <c r="C325" t="inlineStr">
        <is>
          <t>nominal categorical</t>
        </is>
      </c>
      <c r="D325" t="inlineStr">
        <is>
          <t>N/A</t>
        </is>
      </c>
      <c r="E325" t="inlineStr">
        <is>
          <t>N/A</t>
        </is>
      </c>
      <c r="F325" t="inlineStr">
        <is>
          <t>One-hot encode; impute missing with mode</t>
        </is>
      </c>
    </row>
    <row r="326">
      <c r="A326" t="inlineStr">
        <is>
          <t>_PRACE1</t>
        </is>
      </c>
      <c r="B326" t="inlineStr"/>
      <c r="C326" t="inlineStr">
        <is>
          <t>nominal categorical</t>
        </is>
      </c>
      <c r="D326" t="inlineStr">
        <is>
          <t>N/A</t>
        </is>
      </c>
      <c r="E326" t="inlineStr">
        <is>
          <t>N/A</t>
        </is>
      </c>
      <c r="F326" t="inlineStr">
        <is>
          <t>One-hot encode; impute missing with mode</t>
        </is>
      </c>
    </row>
    <row r="327">
      <c r="A327" t="inlineStr">
        <is>
          <t>_RACE</t>
        </is>
      </c>
      <c r="B327" t="inlineStr"/>
      <c r="C327" t="inlineStr">
        <is>
          <t>nominal categorical</t>
        </is>
      </c>
      <c r="D327" t="inlineStr">
        <is>
          <t>N/A</t>
        </is>
      </c>
      <c r="E327" t="inlineStr">
        <is>
          <t>N/A</t>
        </is>
      </c>
      <c r="F327" t="inlineStr">
        <is>
          <t>One-hot encode; impute missing with mode</t>
        </is>
      </c>
    </row>
    <row r="328">
      <c r="A328" t="inlineStr">
        <is>
          <t>_RACEG21</t>
        </is>
      </c>
      <c r="B328" t="inlineStr"/>
      <c r="C328" t="inlineStr">
        <is>
          <t>nominal categorical</t>
        </is>
      </c>
      <c r="D328" t="inlineStr">
        <is>
          <t>N/A</t>
        </is>
      </c>
      <c r="E328" t="inlineStr">
        <is>
          <t>N/A</t>
        </is>
      </c>
      <c r="F328" t="inlineStr">
        <is>
          <t>One-hot encode; impute missing with mode</t>
        </is>
      </c>
    </row>
    <row r="329">
      <c r="A329" t="inlineStr">
        <is>
          <t>_RACEGR3</t>
        </is>
      </c>
      <c r="B329" t="inlineStr">
        <is>
          <t>_RACE</t>
        </is>
      </c>
      <c r="C329" t="inlineStr">
        <is>
          <t>nominal categorical</t>
        </is>
      </c>
      <c r="D329" t="inlineStr">
        <is>
          <t>N/A</t>
        </is>
      </c>
      <c r="E329" t="inlineStr">
        <is>
          <t>N/A</t>
        </is>
      </c>
      <c r="F329" t="inlineStr">
        <is>
          <t>One-hot encode; impute missing with mode</t>
        </is>
      </c>
    </row>
    <row r="330">
      <c r="A330" t="inlineStr">
        <is>
          <t>_G1</t>
        </is>
      </c>
      <c r="B330" t="inlineStr"/>
      <c r="C330" t="inlineStr">
        <is>
          <t>nominal categorical</t>
        </is>
      </c>
      <c r="D330" t="inlineStr">
        <is>
          <t>N/A</t>
        </is>
      </c>
      <c r="E330" t="inlineStr">
        <is>
          <t>N/A</t>
        </is>
      </c>
      <c r="F330" t="inlineStr">
        <is>
          <t>One-hot encode; impute missing with mode</t>
        </is>
      </c>
    </row>
    <row r="331">
      <c r="A331" t="inlineStr">
        <is>
          <t>_RFBING5</t>
        </is>
      </c>
      <c r="B331" t="inlineStr"/>
      <c r="C331" t="inlineStr">
        <is>
          <t>nominal categorical</t>
        </is>
      </c>
      <c r="D331" t="inlineStr">
        <is>
          <t>N/A</t>
        </is>
      </c>
      <c r="E331" t="inlineStr">
        <is>
          <t>N/A</t>
        </is>
      </c>
      <c r="F331" t="inlineStr">
        <is>
          <t>One-hot encode; impute missing with mode</t>
        </is>
      </c>
    </row>
    <row r="332">
      <c r="A332" t="inlineStr">
        <is>
          <t>_RFBMI5</t>
        </is>
      </c>
      <c r="B332" t="inlineStr"/>
      <c r="C332" t="inlineStr">
        <is>
          <t>nominal categorical</t>
        </is>
      </c>
      <c r="D332" t="inlineStr">
        <is>
          <t>N/A</t>
        </is>
      </c>
      <c r="E332" t="inlineStr">
        <is>
          <t>N/A</t>
        </is>
      </c>
      <c r="F332" t="inlineStr">
        <is>
          <t>One-hot encode; impute missing with mode</t>
        </is>
      </c>
    </row>
    <row r="333">
      <c r="A333" t="inlineStr">
        <is>
          <t>_RFCHOL</t>
        </is>
      </c>
      <c r="B333" t="inlineStr"/>
      <c r="C333" t="inlineStr">
        <is>
          <t>nominal categorical</t>
        </is>
      </c>
      <c r="D333" t="inlineStr">
        <is>
          <t>N/A</t>
        </is>
      </c>
      <c r="E333" t="inlineStr">
        <is>
          <t>N/A</t>
        </is>
      </c>
      <c r="F333" t="inlineStr">
        <is>
          <t>One-hot encode; impute missing with mode</t>
        </is>
      </c>
    </row>
    <row r="334">
      <c r="A334" t="inlineStr">
        <is>
          <t>_RFDRHV5</t>
        </is>
      </c>
      <c r="B334" t="inlineStr"/>
      <c r="C334" t="inlineStr">
        <is>
          <t>nominal categorical</t>
        </is>
      </c>
      <c r="D334" t="inlineStr">
        <is>
          <t>N/A</t>
        </is>
      </c>
      <c r="E334" t="inlineStr">
        <is>
          <t>N/A</t>
        </is>
      </c>
      <c r="F334" t="inlineStr">
        <is>
          <t>One-hot encode; impute missing with mode</t>
        </is>
      </c>
    </row>
    <row r="335">
      <c r="A335" t="inlineStr">
        <is>
          <t>_RFHLTH</t>
        </is>
      </c>
      <c r="B335" t="inlineStr"/>
      <c r="C335" t="inlineStr">
        <is>
          <t>nominal categorical</t>
        </is>
      </c>
      <c r="D335" t="inlineStr">
        <is>
          <t>N/A</t>
        </is>
      </c>
      <c r="E335" t="inlineStr">
        <is>
          <t>N/A</t>
        </is>
      </c>
      <c r="F335" t="inlineStr">
        <is>
          <t>One-hot encode; impute missing with mode</t>
        </is>
      </c>
    </row>
    <row r="336">
      <c r="A336" t="inlineStr">
        <is>
          <t>_RFHYPE5</t>
        </is>
      </c>
      <c r="B336" t="inlineStr"/>
      <c r="C336" t="inlineStr">
        <is>
          <t>nominal categorical</t>
        </is>
      </c>
      <c r="D336" t="inlineStr">
        <is>
          <t>N/A</t>
        </is>
      </c>
      <c r="E336" t="inlineStr">
        <is>
          <t>N/A</t>
        </is>
      </c>
      <c r="F336" t="inlineStr">
        <is>
          <t>One-hot encode; impute missing with mode</t>
        </is>
      </c>
    </row>
    <row r="337">
      <c r="A337" t="inlineStr">
        <is>
          <t>_RFSEAT2</t>
        </is>
      </c>
      <c r="B337" t="inlineStr"/>
      <c r="C337" t="inlineStr">
        <is>
          <t>nominal categorical</t>
        </is>
      </c>
      <c r="D337" t="inlineStr">
        <is>
          <t>N/A</t>
        </is>
      </c>
      <c r="E337" t="inlineStr">
        <is>
          <t>N/A</t>
        </is>
      </c>
      <c r="F337" t="inlineStr">
        <is>
          <t>One-hot encode; impute missing with mode</t>
        </is>
      </c>
    </row>
    <row r="338">
      <c r="A338" t="inlineStr">
        <is>
          <t>_RFSEAT3</t>
        </is>
      </c>
      <c r="B338" t="inlineStr"/>
      <c r="C338" t="inlineStr">
        <is>
          <t>nominal categorical</t>
        </is>
      </c>
      <c r="D338" t="inlineStr">
        <is>
          <t>N/A</t>
        </is>
      </c>
      <c r="E338" t="inlineStr">
        <is>
          <t>N/A</t>
        </is>
      </c>
      <c r="F338" t="inlineStr">
        <is>
          <t>One-hot encode; impute missing with mode</t>
        </is>
      </c>
    </row>
    <row r="339">
      <c r="A339" t="inlineStr">
        <is>
          <t>_RFSMOK3</t>
        </is>
      </c>
      <c r="B339" t="inlineStr"/>
      <c r="C339" t="inlineStr">
        <is>
          <t>nominal categorical</t>
        </is>
      </c>
      <c r="D339" t="inlineStr">
        <is>
          <t>N/A</t>
        </is>
      </c>
      <c r="E339" t="inlineStr">
        <is>
          <t>N/A</t>
        </is>
      </c>
      <c r="F339" t="inlineStr">
        <is>
          <t>One-hot encode; impute missing with mode</t>
        </is>
      </c>
    </row>
    <row r="340">
      <c r="A340" t="inlineStr">
        <is>
          <t>_SMOKER3</t>
        </is>
      </c>
      <c r="B340" t="inlineStr"/>
      <c r="C340" t="inlineStr">
        <is>
          <t>nominal categorical</t>
        </is>
      </c>
      <c r="D340" t="inlineStr">
        <is>
          <t>N/A</t>
        </is>
      </c>
      <c r="E340" t="inlineStr">
        <is>
          <t>N/A</t>
        </is>
      </c>
      <c r="F340" t="inlineStr">
        <is>
          <t>One-hot encode; impute missing with mode</t>
        </is>
      </c>
    </row>
    <row r="341">
      <c r="A341" t="inlineStr">
        <is>
          <t>_TOTINDA</t>
        </is>
      </c>
      <c r="B341" t="inlineStr"/>
      <c r="C341" t="inlineStr">
        <is>
          <t>nominal categorical</t>
        </is>
      </c>
      <c r="D341" t="inlineStr">
        <is>
          <t>N/A</t>
        </is>
      </c>
      <c r="E341" t="inlineStr">
        <is>
          <t>N/A</t>
        </is>
      </c>
      <c r="F341" t="inlineStr">
        <is>
          <t>One-hot encode; impute missing with mode</t>
        </is>
      </c>
    </row>
    <row r="342">
      <c r="A342" t="inlineStr">
        <is>
          <t>_VEG23</t>
        </is>
      </c>
      <c r="B342" t="inlineStr"/>
      <c r="C342" t="inlineStr">
        <is>
          <t>nominal categorical</t>
        </is>
      </c>
      <c r="D342" t="inlineStr">
        <is>
          <t>N/A</t>
        </is>
      </c>
      <c r="E342" t="inlineStr">
        <is>
          <t>N/A</t>
        </is>
      </c>
      <c r="F342" t="inlineStr">
        <is>
          <t>One-hot encode; impute missing with mode</t>
        </is>
      </c>
    </row>
    <row r="343">
      <c r="A343" t="inlineStr">
        <is>
          <t>_VEGESUM</t>
        </is>
      </c>
      <c r="B343" t="inlineStr"/>
      <c r="C343" t="inlineStr">
        <is>
          <t>nominal categorical</t>
        </is>
      </c>
      <c r="D343" t="inlineStr">
        <is>
          <t>N/A</t>
        </is>
      </c>
      <c r="E343" t="inlineStr">
        <is>
          <t>N/A</t>
        </is>
      </c>
      <c r="F343" t="inlineStr">
        <is>
          <t>One-hot encode; impute missing with mode</t>
        </is>
      </c>
    </row>
    <row r="344">
      <c r="A344" t="inlineStr">
        <is>
          <t>_VEGETEX</t>
        </is>
      </c>
      <c r="B344" t="inlineStr"/>
      <c r="C344" t="inlineStr">
        <is>
          <t>nominal categorical</t>
        </is>
      </c>
      <c r="D344" t="inlineStr">
        <is>
          <t>N/A</t>
        </is>
      </c>
      <c r="E344" t="inlineStr">
        <is>
          <t>N/A</t>
        </is>
      </c>
      <c r="F344" t="inlineStr">
        <is>
          <t>One-hot encode; impute missing with mode</t>
        </is>
      </c>
    </row>
    <row r="345">
      <c r="A345" t="inlineStr">
        <is>
          <t>_VEGLT1</t>
        </is>
      </c>
      <c r="B345" t="inlineStr"/>
      <c r="C345" t="inlineStr">
        <is>
          <t>nominal categorical</t>
        </is>
      </c>
      <c r="D345" t="inlineStr">
        <is>
          <t>N/A</t>
        </is>
      </c>
      <c r="E345" t="inlineStr">
        <is>
          <t>N/A</t>
        </is>
      </c>
      <c r="F345" t="inlineStr">
        <is>
          <t>One-hot encode; impute missing with mode</t>
        </is>
      </c>
    </row>
    <row r="346">
      <c r="A346" t="inlineStr">
        <is>
          <t>_VEGRESP</t>
        </is>
      </c>
      <c r="B346" t="inlineStr">
        <is>
          <t>Page 59 of 59 May 27, 2016</t>
        </is>
      </c>
      <c r="C346" t="inlineStr">
        <is>
          <t>continuous</t>
        </is>
      </c>
      <c r="D346" t="inlineStr">
        <is>
          <t>N/A</t>
        </is>
      </c>
      <c r="E346" t="inlineStr">
        <is>
          <t>N/A</t>
        </is>
      </c>
      <c r="F346" t="inlineStr">
        <is>
          <t>Standardize (StandardScaler) and impute missing with mean/median</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2025-10-24T09:19:29Z</dcterms:created>
  <dcterms:modified xsi:type="dcterms:W3CDTF">2025-10-24T09:19:29Z</dcterms:modified>
</cp:coreProperties>
</file>