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Lab\second-year-radioactivity\"/>
    </mc:Choice>
  </mc:AlternateContent>
  <xr:revisionPtr revIDLastSave="0" documentId="13_ncr:1_{C993B3DF-AE7D-41F4-98E0-59C7EF59A9DC}" xr6:coauthVersionLast="47" xr6:coauthVersionMax="47" xr10:uidLastSave="{00000000-0000-0000-0000-000000000000}"/>
  <bookViews>
    <workbookView xWindow="-120" yWindow="-120" windowWidth="29040" windowHeight="15840" activeTab="1" xr2:uid="{40462634-F1EB-4DD9-AC03-7201B9A97B2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" l="1"/>
  <c r="G61" i="1"/>
  <c r="F61" i="1"/>
  <c r="G44" i="1"/>
  <c r="G45" i="1"/>
  <c r="G46" i="1"/>
  <c r="G47" i="1"/>
  <c r="G48" i="1"/>
  <c r="G49" i="1"/>
  <c r="G50" i="1"/>
  <c r="G51" i="1"/>
  <c r="G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3" i="1"/>
  <c r="E42" i="1"/>
  <c r="E43" i="1"/>
  <c r="E44" i="1"/>
  <c r="E45" i="1"/>
  <c r="E46" i="1"/>
  <c r="E47" i="1"/>
  <c r="E48" i="1"/>
  <c r="E49" i="1"/>
  <c r="E50" i="1"/>
  <c r="E51" i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41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7" i="1"/>
  <c r="E18" i="1"/>
  <c r="E19" i="1"/>
  <c r="E20" i="1"/>
  <c r="E16" i="1"/>
  <c r="E17" i="1"/>
  <c r="E7" i="1"/>
  <c r="E8" i="1"/>
  <c r="E9" i="1"/>
  <c r="E10" i="1"/>
  <c r="E11" i="1"/>
  <c r="E12" i="1"/>
  <c r="E13" i="1"/>
  <c r="E14" i="1"/>
  <c r="E15" i="1"/>
  <c r="E6" i="1"/>
  <c r="A8" i="1"/>
  <c r="A9" i="1" s="1"/>
  <c r="A10" i="1" s="1"/>
  <c r="A11" i="1" s="1"/>
  <c r="A12" i="1" s="1"/>
  <c r="A13" i="1" s="1"/>
  <c r="A14" i="1" s="1"/>
  <c r="A15" i="1" s="1"/>
  <c r="A7" i="1"/>
</calcChain>
</file>

<file path=xl/sharedStrings.xml><?xml version="1.0" encoding="utf-8"?>
<sst xmlns="http://schemas.openxmlformats.org/spreadsheetml/2006/main" count="24" uniqueCount="13">
  <si>
    <t>Time / s</t>
  </si>
  <si>
    <t>x / mm</t>
  </si>
  <si>
    <t>Count</t>
  </si>
  <si>
    <t>Thickness / mm</t>
  </si>
  <si>
    <t>Vernier Calliper has 6 micrometre systematic error.</t>
  </si>
  <si>
    <t>Notes</t>
  </si>
  <si>
    <t>maximum count rate</t>
  </si>
  <si>
    <t>ln(Count)</t>
  </si>
  <si>
    <t>Task 18, 19</t>
  </si>
  <si>
    <t>Task 20</t>
  </si>
  <si>
    <t>Prelim</t>
  </si>
  <si>
    <t>Error(Count)</t>
  </si>
  <si>
    <t>Error(ln(Count))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</si>
</sst>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72"/>
      <color theme="0"/>
      <name val="Avenir Next LT Pro Demi"/>
      <family val="2"/>
    </font>
    <font>
      <sz val="11"/>
      <color theme="0"/>
      <name val="Avenir Next LT Pro Demi"/>
      <family val="2"/>
    </font>
    <font>
      <b/>
      <sz val="10"/>
      <color theme="1"/>
      <name val="Avenir Next LT Pro Demi"/>
      <family val="2"/>
    </font>
    <font>
      <sz val="10"/>
      <color theme="1"/>
      <name val="Avenir Next LT Pro Demi"/>
      <family val="2"/>
    </font>
    <font>
      <sz val="11"/>
      <color theme="1"/>
      <name val="Avenir Next LT Pro Dem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4" fontId="4" fillId="5" borderId="0" xfId="0" applyNumberFormat="1" applyFont="1" applyFill="1"/>
    <xf numFmtId="0" fontId="4" fillId="5" borderId="0" xfId="0" applyFont="1" applyFill="1"/>
    <xf numFmtId="0" fontId="4" fillId="5" borderId="0" xfId="0" applyFont="1" applyFill="1" applyAlignment="1">
      <alignment horizontal="right"/>
    </xf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Sheet1!$A$43:$A$56</c:f>
              <c:numCache>
                <c:formatCode>0.00</c:formatCode>
                <c:ptCount val="14"/>
                <c:pt idx="0">
                  <c:v>1.2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0.31</c:v>
                </c:pt>
                <c:pt idx="5">
                  <c:v>0.42</c:v>
                </c:pt>
                <c:pt idx="6">
                  <c:v>0.51</c:v>
                </c:pt>
                <c:pt idx="7">
                  <c:v>0.59</c:v>
                </c:pt>
                <c:pt idx="8">
                  <c:v>0.68</c:v>
                </c:pt>
                <c:pt idx="9">
                  <c:v>0.76</c:v>
                </c:pt>
                <c:pt idx="10">
                  <c:v>0.81</c:v>
                </c:pt>
                <c:pt idx="11">
                  <c:v>0.9</c:v>
                </c:pt>
                <c:pt idx="12">
                  <c:v>0.99</c:v>
                </c:pt>
                <c:pt idx="13">
                  <c:v>1.07</c:v>
                </c:pt>
              </c:numCache>
            </c:numRef>
          </c:xVal>
          <c:yVal>
            <c:numRef>
              <c:f>Sheet1!$B$43:$B$56</c:f>
              <c:numCache>
                <c:formatCode>General</c:formatCode>
                <c:ptCount val="14"/>
                <c:pt idx="0">
                  <c:v>78</c:v>
                </c:pt>
                <c:pt idx="1">
                  <c:v>195348</c:v>
                </c:pt>
                <c:pt idx="2">
                  <c:v>111431</c:v>
                </c:pt>
                <c:pt idx="3">
                  <c:v>66209</c:v>
                </c:pt>
                <c:pt idx="4">
                  <c:v>36715</c:v>
                </c:pt>
                <c:pt idx="5">
                  <c:v>22738</c:v>
                </c:pt>
                <c:pt idx="6">
                  <c:v>8808</c:v>
                </c:pt>
                <c:pt idx="7">
                  <c:v>4158</c:v>
                </c:pt>
                <c:pt idx="8">
                  <c:v>1826</c:v>
                </c:pt>
                <c:pt idx="9">
                  <c:v>940</c:v>
                </c:pt>
                <c:pt idx="10">
                  <c:v>622</c:v>
                </c:pt>
                <c:pt idx="11">
                  <c:v>223</c:v>
                </c:pt>
                <c:pt idx="12">
                  <c:v>148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4-4115-9211-88AB1B1BB76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Sheet1!$A$43:$A$56</c:f>
              <c:numCache>
                <c:formatCode>0.00</c:formatCode>
                <c:ptCount val="14"/>
                <c:pt idx="0">
                  <c:v>1.2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0.31</c:v>
                </c:pt>
                <c:pt idx="5">
                  <c:v>0.42</c:v>
                </c:pt>
                <c:pt idx="6">
                  <c:v>0.51</c:v>
                </c:pt>
                <c:pt idx="7">
                  <c:v>0.59</c:v>
                </c:pt>
                <c:pt idx="8">
                  <c:v>0.68</c:v>
                </c:pt>
                <c:pt idx="9">
                  <c:v>0.76</c:v>
                </c:pt>
                <c:pt idx="10">
                  <c:v>0.81</c:v>
                </c:pt>
                <c:pt idx="11">
                  <c:v>0.9</c:v>
                </c:pt>
                <c:pt idx="12">
                  <c:v>0.99</c:v>
                </c:pt>
                <c:pt idx="13">
                  <c:v>1.07</c:v>
                </c:pt>
              </c:numCache>
            </c:numRef>
          </c:xVal>
          <c:yVal>
            <c:numRef>
              <c:f>Sheet1!$E$43:$E$56</c:f>
              <c:numCache>
                <c:formatCode>General</c:formatCode>
                <c:ptCount val="14"/>
                <c:pt idx="0">
                  <c:v>4.3567088266895917</c:v>
                </c:pt>
                <c:pt idx="1">
                  <c:v>12.18253786239651</c:v>
                </c:pt>
                <c:pt idx="2">
                  <c:v>11.621160844244752</c:v>
                </c:pt>
                <c:pt idx="3">
                  <c:v>11.100571684346141</c:v>
                </c:pt>
                <c:pt idx="4">
                  <c:v>10.510940669885711</c:v>
                </c:pt>
                <c:pt idx="5">
                  <c:v>10.031792812689051</c:v>
                </c:pt>
                <c:pt idx="6">
                  <c:v>9.0834156784025151</c:v>
                </c:pt>
                <c:pt idx="7">
                  <c:v>8.3327894684179586</c:v>
                </c:pt>
                <c:pt idx="8">
                  <c:v>7.5098830611549134</c:v>
                </c:pt>
                <c:pt idx="9">
                  <c:v>6.8458798752640497</c:v>
                </c:pt>
                <c:pt idx="10">
                  <c:v>6.4329400927391793</c:v>
                </c:pt>
                <c:pt idx="11">
                  <c:v>5.4071717714601188</c:v>
                </c:pt>
                <c:pt idx="12">
                  <c:v>4.9972122737641147</c:v>
                </c:pt>
                <c:pt idx="1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A4-4115-9211-88AB1B1BB76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Sheet1!$A$43:$A$56</c:f>
              <c:numCache>
                <c:formatCode>0.00</c:formatCode>
                <c:ptCount val="14"/>
                <c:pt idx="0">
                  <c:v>1.2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0.31</c:v>
                </c:pt>
                <c:pt idx="5">
                  <c:v>0.42</c:v>
                </c:pt>
                <c:pt idx="6">
                  <c:v>0.51</c:v>
                </c:pt>
                <c:pt idx="7">
                  <c:v>0.59</c:v>
                </c:pt>
                <c:pt idx="8">
                  <c:v>0.68</c:v>
                </c:pt>
                <c:pt idx="9">
                  <c:v>0.76</c:v>
                </c:pt>
                <c:pt idx="10">
                  <c:v>0.81</c:v>
                </c:pt>
                <c:pt idx="11">
                  <c:v>0.9</c:v>
                </c:pt>
                <c:pt idx="12">
                  <c:v>0.99</c:v>
                </c:pt>
                <c:pt idx="13">
                  <c:v>1.07</c:v>
                </c:pt>
              </c:numCache>
            </c:numRef>
          </c:xVal>
          <c:yVal>
            <c:numRef>
              <c:f>Sheet1!$F$43:$F$56</c:f>
              <c:numCache>
                <c:formatCode>General</c:formatCode>
                <c:ptCount val="14"/>
                <c:pt idx="0">
                  <c:v>8.8317608663278477</c:v>
                </c:pt>
                <c:pt idx="1">
                  <c:v>441.98190008189249</c:v>
                </c:pt>
                <c:pt idx="2">
                  <c:v>333.81282180287803</c:v>
                </c:pt>
                <c:pt idx="3">
                  <c:v>257.31109575764509</c:v>
                </c:pt>
                <c:pt idx="4">
                  <c:v>191.61158628851231</c:v>
                </c:pt>
                <c:pt idx="5">
                  <c:v>150.79124643028851</c:v>
                </c:pt>
                <c:pt idx="6">
                  <c:v>93.850945653200526</c:v>
                </c:pt>
                <c:pt idx="7">
                  <c:v>64.482555780614035</c:v>
                </c:pt>
                <c:pt idx="8">
                  <c:v>42.731721238442994</c:v>
                </c:pt>
                <c:pt idx="9">
                  <c:v>30.659419433511783</c:v>
                </c:pt>
                <c:pt idx="10">
                  <c:v>24.939927826679853</c:v>
                </c:pt>
                <c:pt idx="11">
                  <c:v>14.933184523068078</c:v>
                </c:pt>
                <c:pt idx="12">
                  <c:v>12.165525060596439</c:v>
                </c:pt>
                <c:pt idx="1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A4-4115-9211-88AB1B1BB76B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Sheet1!$A$43:$A$56</c:f>
              <c:numCache>
                <c:formatCode>0.00</c:formatCode>
                <c:ptCount val="14"/>
                <c:pt idx="0">
                  <c:v>1.2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0.31</c:v>
                </c:pt>
                <c:pt idx="5">
                  <c:v>0.42</c:v>
                </c:pt>
                <c:pt idx="6">
                  <c:v>0.51</c:v>
                </c:pt>
                <c:pt idx="7">
                  <c:v>0.59</c:v>
                </c:pt>
                <c:pt idx="8">
                  <c:v>0.68</c:v>
                </c:pt>
                <c:pt idx="9">
                  <c:v>0.76</c:v>
                </c:pt>
                <c:pt idx="10">
                  <c:v>0.81</c:v>
                </c:pt>
                <c:pt idx="11">
                  <c:v>0.9</c:v>
                </c:pt>
                <c:pt idx="12">
                  <c:v>0.99</c:v>
                </c:pt>
                <c:pt idx="13">
                  <c:v>1.07</c:v>
                </c:pt>
              </c:numCache>
            </c:numRef>
          </c:xVal>
          <c:yVal>
            <c:numRef>
              <c:f>Sheet1!$G$43:$G$56</c:f>
              <c:numCache>
                <c:formatCode>General</c:formatCode>
                <c:ptCount val="14"/>
                <c:pt idx="0">
                  <c:v>2.0872730599252201</c:v>
                </c:pt>
                <c:pt idx="1">
                  <c:v>3.4903492464789982</c:v>
                </c:pt>
                <c:pt idx="2">
                  <c:v>3.4089823766403886</c:v>
                </c:pt>
                <c:pt idx="3">
                  <c:v>3.3317520442473119</c:v>
                </c:pt>
                <c:pt idx="4">
                  <c:v>3.242058091688937</c:v>
                </c:pt>
                <c:pt idx="5">
                  <c:v>3.1673005561027914</c:v>
                </c:pt>
                <c:pt idx="6">
                  <c:v>3.0138705477180858</c:v>
                </c:pt>
                <c:pt idx="7">
                  <c:v>2.8866571442445252</c:v>
                </c:pt>
                <c:pt idx="8">
                  <c:v>2.7404165853305793</c:v>
                </c:pt>
                <c:pt idx="9">
                  <c:v>2.6164632378965407</c:v>
                </c:pt>
                <c:pt idx="10">
                  <c:v>2.5363241300628712</c:v>
                </c:pt>
                <c:pt idx="11">
                  <c:v>2.3253326152316616</c:v>
                </c:pt>
                <c:pt idx="12">
                  <c:v>2.23544453605186</c:v>
                </c:pt>
                <c:pt idx="13">
                  <c:v>2.1459660262893472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A4-4115-9211-88AB1B1BB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77624"/>
        <c:axId val="2974779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Sheet1!$A$43:$A$56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1.2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0.31</c:v>
                      </c:pt>
                      <c:pt idx="5">
                        <c:v>0.42</c:v>
                      </c:pt>
                      <c:pt idx="6">
                        <c:v>0.51</c:v>
                      </c:pt>
                      <c:pt idx="7">
                        <c:v>0.59</c:v>
                      </c:pt>
                      <c:pt idx="8">
                        <c:v>0.68</c:v>
                      </c:pt>
                      <c:pt idx="9">
                        <c:v>0.76</c:v>
                      </c:pt>
                      <c:pt idx="10">
                        <c:v>0.81</c:v>
                      </c:pt>
                      <c:pt idx="11">
                        <c:v>0.9</c:v>
                      </c:pt>
                      <c:pt idx="12">
                        <c:v>0.99</c:v>
                      </c:pt>
                      <c:pt idx="13">
                        <c:v>1.07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Sheet1!$C$43:$C$56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8A4-4115-9211-88AB1B1BB76B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Sheet1!$A$43:$A$56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1.2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0.31</c:v>
                      </c:pt>
                      <c:pt idx="5">
                        <c:v>0.42</c:v>
                      </c:pt>
                      <c:pt idx="6">
                        <c:v>0.51</c:v>
                      </c:pt>
                      <c:pt idx="7">
                        <c:v>0.59</c:v>
                      </c:pt>
                      <c:pt idx="8">
                        <c:v>0.68</c:v>
                      </c:pt>
                      <c:pt idx="9">
                        <c:v>0.76</c:v>
                      </c:pt>
                      <c:pt idx="10">
                        <c:v>0.81</c:v>
                      </c:pt>
                      <c:pt idx="11">
                        <c:v>0.9</c:v>
                      </c:pt>
                      <c:pt idx="12">
                        <c:v>0.99</c:v>
                      </c:pt>
                      <c:pt idx="13">
                        <c:v>1.07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Sheet1!$D$43:$D$56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8A4-4115-9211-88AB1B1BB76B}"/>
                  </c:ext>
                </c:extLst>
              </c15:ser>
            </c15:filteredScatterSeries>
          </c:ext>
        </c:extLst>
      </c:scatterChart>
      <c:valAx>
        <c:axId val="29747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77952"/>
        <c:crosses val="autoZero"/>
        <c:crossBetween val="midCat"/>
      </c:valAx>
      <c:valAx>
        <c:axId val="2974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7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579782</xdr:colOff>
      <xdr:row>41</xdr:row>
      <xdr:rowOff>152400</xdr:rowOff>
    </xdr:from>
    <xdr:to>
      <xdr:col>15</xdr:col>
      <xdr:colOff>248478</xdr:colOff>
      <xdr:row>56</xdr:row>
      <xdr:rowOff>137491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C6246-9E01-4A38-A9D8-4A56F1876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7C28-DF82-48B1-BC7B-FEDCA68FC25F}">
  <dimension ref="A2:H64"/>
  <sheetViews>
    <sheetView topLeftCell="A37" zoomScale="115" zoomScaleNormal="115" workbookViewId="0">
      <selection activeCell="E45" sqref="E45"/>
    </sheetView>
  </sheetViews>
  <sheetFormatPr defaultRowHeight="15" x14ac:dyDescent="0.25"/>
  <cols>
    <col min="1" max="1" width="9.140625" style="12"/>
    <col min="2" max="2" width="12.7109375" style="12" customWidth="1"/>
    <col min="3" max="3" width="17.42578125" style="12" customWidth="1"/>
    <col min="4" max="4" width="13.85546875" style="13" customWidth="1"/>
    <col min="5" max="5" width="16.42578125" style="13" customWidth="1"/>
    <col min="6" max="6" width="18" style="12" customWidth="1"/>
    <col min="7" max="7" width="16.85546875" style="12" customWidth="1"/>
    <col min="8" max="16384" width="9.140625" style="12"/>
  </cols>
  <sheetData>
    <row r="2" spans="1:8" s="2" customFormat="1" ht="114.75" customHeight="1" x14ac:dyDescent="1.2">
      <c r="A2" s="1" t="s">
        <v>8</v>
      </c>
      <c r="D2" s="3"/>
      <c r="E2" s="3"/>
    </row>
    <row r="3" spans="1:8" s="5" customFormat="1" ht="13.5" customHeight="1" x14ac:dyDescent="0.2">
      <c r="A3" s="4" t="s">
        <v>4</v>
      </c>
      <c r="D3" s="6"/>
      <c r="E3" s="6"/>
    </row>
    <row r="4" spans="1:8" s="5" customFormat="1" ht="12.75" x14ac:dyDescent="0.2">
      <c r="D4" s="6"/>
      <c r="E4" s="6"/>
    </row>
    <row r="5" spans="1:8" s="7" customFormat="1" ht="12.75" x14ac:dyDescent="0.2">
      <c r="A5" s="7" t="s">
        <v>1</v>
      </c>
      <c r="B5" s="7" t="s">
        <v>2</v>
      </c>
      <c r="C5" s="7" t="s">
        <v>3</v>
      </c>
      <c r="D5" s="8" t="s">
        <v>0</v>
      </c>
      <c r="E5" s="8" t="s">
        <v>7</v>
      </c>
      <c r="H5" s="7" t="s">
        <v>5</v>
      </c>
    </row>
    <row r="6" spans="1:8" s="10" customFormat="1" ht="12.75" x14ac:dyDescent="0.2">
      <c r="A6" s="9">
        <v>0</v>
      </c>
      <c r="B6" s="10">
        <v>195562</v>
      </c>
      <c r="C6" s="9">
        <v>0</v>
      </c>
      <c r="D6" s="11">
        <v>10</v>
      </c>
      <c r="E6" s="11">
        <f>LN(B6)</f>
        <v>12.183632743680581</v>
      </c>
      <c r="H6" s="10" t="s">
        <v>6</v>
      </c>
    </row>
    <row r="7" spans="1:8" s="10" customFormat="1" ht="12.75" x14ac:dyDescent="0.2">
      <c r="A7" s="9">
        <f>C6+C7</f>
        <v>1</v>
      </c>
      <c r="B7" s="10">
        <v>54754</v>
      </c>
      <c r="C7" s="9">
        <v>1</v>
      </c>
      <c r="D7" s="11">
        <v>10</v>
      </c>
      <c r="E7" s="11">
        <f t="shared" ref="E7:E15" si="0">LN(B7)</f>
        <v>10.910605704370774</v>
      </c>
    </row>
    <row r="8" spans="1:8" s="10" customFormat="1" ht="12.75" x14ac:dyDescent="0.2">
      <c r="A8" s="9">
        <f>C7+C8</f>
        <v>1.99</v>
      </c>
      <c r="B8" s="10">
        <v>9125</v>
      </c>
      <c r="C8" s="9">
        <v>0.99</v>
      </c>
      <c r="D8" s="11">
        <v>10</v>
      </c>
      <c r="E8" s="11">
        <f t="shared" si="0"/>
        <v>9.1187731784506916</v>
      </c>
    </row>
    <row r="9" spans="1:8" s="10" customFormat="1" ht="12.75" x14ac:dyDescent="0.2">
      <c r="A9" s="9">
        <f t="shared" ref="A9:A15" si="1">A8+C9</f>
        <v>2.99</v>
      </c>
      <c r="B9" s="10">
        <v>716</v>
      </c>
      <c r="C9" s="9">
        <v>1</v>
      </c>
      <c r="D9" s="11">
        <v>10</v>
      </c>
      <c r="E9" s="11">
        <f t="shared" si="0"/>
        <v>6.5736801669606457</v>
      </c>
    </row>
    <row r="10" spans="1:8" s="10" customFormat="1" ht="12.75" x14ac:dyDescent="0.2">
      <c r="A10" s="9">
        <f t="shared" si="1"/>
        <v>3.9800000000000004</v>
      </c>
      <c r="B10" s="10">
        <v>110</v>
      </c>
      <c r="C10" s="9">
        <v>0.99</v>
      </c>
      <c r="D10" s="11">
        <v>10</v>
      </c>
      <c r="E10" s="11">
        <f t="shared" si="0"/>
        <v>4.7004803657924166</v>
      </c>
    </row>
    <row r="11" spans="1:8" s="10" customFormat="1" ht="12.75" x14ac:dyDescent="0.2">
      <c r="A11" s="9">
        <f t="shared" si="1"/>
        <v>4.9800000000000004</v>
      </c>
      <c r="B11" s="10">
        <v>91</v>
      </c>
      <c r="C11" s="9">
        <v>1</v>
      </c>
      <c r="D11" s="11">
        <v>10</v>
      </c>
      <c r="E11" s="11">
        <f t="shared" si="0"/>
        <v>4.5108595065168497</v>
      </c>
    </row>
    <row r="12" spans="1:8" s="10" customFormat="1" ht="12.75" x14ac:dyDescent="0.2">
      <c r="A12" s="9">
        <f t="shared" si="1"/>
        <v>5.9700000000000006</v>
      </c>
      <c r="B12" s="10">
        <v>76</v>
      </c>
      <c r="C12" s="9">
        <v>0.99</v>
      </c>
      <c r="D12" s="11">
        <v>10</v>
      </c>
      <c r="E12" s="11">
        <f t="shared" si="0"/>
        <v>4.3307333402863311</v>
      </c>
    </row>
    <row r="13" spans="1:8" s="10" customFormat="1" ht="12.75" x14ac:dyDescent="0.2">
      <c r="A13" s="9">
        <f t="shared" si="1"/>
        <v>6.36</v>
      </c>
      <c r="B13" s="10">
        <v>86</v>
      </c>
      <c r="C13" s="9">
        <v>0.39</v>
      </c>
      <c r="D13" s="11">
        <v>10</v>
      </c>
      <c r="E13" s="11">
        <f t="shared" si="0"/>
        <v>4.4543472962535073</v>
      </c>
    </row>
    <row r="14" spans="1:8" s="10" customFormat="1" ht="12.75" x14ac:dyDescent="0.2">
      <c r="A14" s="9">
        <f t="shared" si="1"/>
        <v>6.75</v>
      </c>
      <c r="B14" s="10">
        <v>74</v>
      </c>
      <c r="C14" s="9">
        <v>0.39</v>
      </c>
      <c r="D14" s="11">
        <v>10</v>
      </c>
      <c r="E14" s="11">
        <f t="shared" si="0"/>
        <v>4.3040650932041702</v>
      </c>
    </row>
    <row r="15" spans="1:8" s="10" customFormat="1" ht="12.75" x14ac:dyDescent="0.2">
      <c r="A15" s="9">
        <f t="shared" si="1"/>
        <v>7.15</v>
      </c>
      <c r="B15" s="10">
        <v>76</v>
      </c>
      <c r="C15" s="9">
        <v>0.4</v>
      </c>
      <c r="D15" s="11">
        <v>10</v>
      </c>
      <c r="E15" s="11">
        <f t="shared" si="0"/>
        <v>4.3307333402863311</v>
      </c>
    </row>
    <row r="16" spans="1:8" s="10" customFormat="1" ht="12.75" x14ac:dyDescent="0.2">
      <c r="A16" s="9">
        <v>1.68</v>
      </c>
      <c r="B16" s="10">
        <v>16173</v>
      </c>
      <c r="C16" s="10">
        <v>0.68</v>
      </c>
      <c r="D16" s="11">
        <v>10</v>
      </c>
      <c r="E16" s="11">
        <f>LN(B16)</f>
        <v>9.6910984641197793</v>
      </c>
    </row>
    <row r="17" spans="1:8" s="10" customFormat="1" ht="12.75" x14ac:dyDescent="0.2">
      <c r="A17" s="9">
        <v>2.67</v>
      </c>
      <c r="B17" s="10">
        <v>1573</v>
      </c>
      <c r="C17" s="9"/>
      <c r="D17" s="11">
        <v>10</v>
      </c>
      <c r="E17" s="11">
        <f>LN(B17)</f>
        <v>7.3607399030582776</v>
      </c>
    </row>
    <row r="18" spans="1:8" s="10" customFormat="1" ht="12.75" x14ac:dyDescent="0.2">
      <c r="A18" s="9">
        <v>3.67</v>
      </c>
      <c r="B18" s="10">
        <v>132</v>
      </c>
      <c r="C18" s="9"/>
      <c r="D18" s="11">
        <v>10</v>
      </c>
      <c r="E18" s="11">
        <f>LN(B18)</f>
        <v>4.8828019225863706</v>
      </c>
    </row>
    <row r="19" spans="1:8" s="10" customFormat="1" ht="12.75" x14ac:dyDescent="0.2">
      <c r="A19" s="9">
        <v>4.49</v>
      </c>
      <c r="B19" s="10">
        <v>91</v>
      </c>
      <c r="C19" s="9"/>
      <c r="D19" s="11">
        <v>10</v>
      </c>
      <c r="E19" s="11">
        <f>LN(B19)</f>
        <v>4.5108595065168497</v>
      </c>
    </row>
    <row r="20" spans="1:8" s="10" customFormat="1" ht="12.75" x14ac:dyDescent="0.2">
      <c r="A20" s="9">
        <v>5.49</v>
      </c>
      <c r="B20" s="10">
        <v>92</v>
      </c>
      <c r="C20" s="9"/>
      <c r="D20" s="11">
        <v>10</v>
      </c>
      <c r="E20" s="11">
        <f>LN(B20)</f>
        <v>4.5217885770490405</v>
      </c>
    </row>
    <row r="21" spans="1:8" s="10" customFormat="1" ht="12.75" x14ac:dyDescent="0.2"/>
    <row r="22" spans="1:8" s="2" customFormat="1" ht="114.75" customHeight="1" x14ac:dyDescent="1.2">
      <c r="A22" s="1" t="s">
        <v>9</v>
      </c>
      <c r="D22" s="3"/>
      <c r="E22" s="3"/>
    </row>
    <row r="23" spans="1:8" s="5" customFormat="1" ht="13.5" customHeight="1" x14ac:dyDescent="0.2">
      <c r="A23" s="4" t="s">
        <v>4</v>
      </c>
      <c r="D23" s="6"/>
      <c r="E23" s="6"/>
    </row>
    <row r="24" spans="1:8" s="5" customFormat="1" ht="12.75" x14ac:dyDescent="0.2">
      <c r="D24" s="6"/>
      <c r="E24" s="6"/>
    </row>
    <row r="25" spans="1:8" s="7" customFormat="1" ht="12.75" x14ac:dyDescent="0.2">
      <c r="A25" s="7" t="s">
        <v>1</v>
      </c>
      <c r="B25" s="7" t="s">
        <v>2</v>
      </c>
      <c r="C25" s="7" t="s">
        <v>3</v>
      </c>
      <c r="D25" s="8" t="s">
        <v>0</v>
      </c>
      <c r="E25" s="8" t="s">
        <v>7</v>
      </c>
      <c r="F25" s="7" t="s">
        <v>11</v>
      </c>
      <c r="G25" s="7" t="s">
        <v>12</v>
      </c>
      <c r="H25" s="7" t="s">
        <v>5</v>
      </c>
    </row>
    <row r="26" spans="1:8" s="10" customFormat="1" ht="12.75" x14ac:dyDescent="0.2">
      <c r="A26" s="9">
        <v>0</v>
      </c>
      <c r="B26" s="10">
        <v>578745</v>
      </c>
      <c r="C26" s="9"/>
      <c r="D26" s="11">
        <v>30</v>
      </c>
      <c r="E26" s="11">
        <f>LN(B26)</f>
        <v>13.268617245036406</v>
      </c>
      <c r="H26" s="10" t="s">
        <v>6</v>
      </c>
    </row>
    <row r="27" spans="1:8" s="15" customFormat="1" ht="12.75" x14ac:dyDescent="0.2">
      <c r="A27" s="14">
        <v>0.44</v>
      </c>
      <c r="B27" s="15">
        <v>8204</v>
      </c>
      <c r="C27" s="14"/>
      <c r="D27" s="16">
        <v>10</v>
      </c>
      <c r="E27" s="16">
        <f>LN(B27)</f>
        <v>9.012377119192271</v>
      </c>
      <c r="H27" s="15" t="s">
        <v>10</v>
      </c>
    </row>
    <row r="28" spans="1:8" s="15" customFormat="1" ht="12.75" x14ac:dyDescent="0.2">
      <c r="A28" s="14">
        <v>0.94399999999999995</v>
      </c>
      <c r="B28" s="15">
        <v>117</v>
      </c>
      <c r="C28" s="14"/>
      <c r="D28" s="16">
        <v>10</v>
      </c>
      <c r="E28" s="16">
        <f t="shared" ref="E28:E48" si="2">LN(B28)</f>
        <v>4.7621739347977563</v>
      </c>
      <c r="H28" s="15" t="s">
        <v>10</v>
      </c>
    </row>
    <row r="29" spans="1:8" s="10" customFormat="1" ht="12.75" x14ac:dyDescent="0.2">
      <c r="A29" s="9">
        <v>0.44</v>
      </c>
      <c r="B29" s="10">
        <v>24508</v>
      </c>
      <c r="C29" s="9"/>
      <c r="D29" s="11">
        <v>30</v>
      </c>
      <c r="E29" s="11">
        <f t="shared" si="2"/>
        <v>10.106754873845546</v>
      </c>
      <c r="H29" s="10" t="s">
        <v>10</v>
      </c>
    </row>
    <row r="30" spans="1:8" s="10" customFormat="1" ht="12.75" x14ac:dyDescent="0.2">
      <c r="A30" s="9">
        <v>0.94399999999999995</v>
      </c>
      <c r="B30" s="10">
        <v>342</v>
      </c>
      <c r="C30" s="9"/>
      <c r="D30" s="11">
        <v>30</v>
      </c>
      <c r="E30" s="11">
        <f t="shared" si="2"/>
        <v>5.8348107370626048</v>
      </c>
      <c r="H30" s="10" t="s">
        <v>10</v>
      </c>
    </row>
    <row r="31" spans="1:8" s="10" customFormat="1" ht="12.75" x14ac:dyDescent="0.2">
      <c r="A31" s="9">
        <v>8.9999999999999993E-3</v>
      </c>
      <c r="B31" s="10">
        <v>246210</v>
      </c>
      <c r="D31" s="11">
        <v>30</v>
      </c>
      <c r="E31" s="11">
        <f t="shared" si="2"/>
        <v>12.413940109291866</v>
      </c>
    </row>
    <row r="32" spans="1:8" s="10" customFormat="1" ht="12.75" x14ac:dyDescent="0.2">
      <c r="A32" s="9">
        <v>2.5999999999999999E-2</v>
      </c>
      <c r="B32" s="10">
        <v>95998</v>
      </c>
      <c r="D32" s="11">
        <v>30</v>
      </c>
      <c r="E32" s="11">
        <f t="shared" si="2"/>
        <v>11.472082636899623</v>
      </c>
    </row>
    <row r="33" spans="1:7" s="10" customFormat="1" ht="12.75" x14ac:dyDescent="0.2">
      <c r="A33" s="9">
        <v>0.43</v>
      </c>
      <c r="B33" s="10">
        <v>28589</v>
      </c>
      <c r="D33" s="11">
        <v>30</v>
      </c>
      <c r="E33" s="11">
        <f t="shared" si="2"/>
        <v>10.260777307439861</v>
      </c>
    </row>
    <row r="34" spans="1:7" s="10" customFormat="1" ht="12.75" x14ac:dyDescent="0.2">
      <c r="A34" s="9">
        <v>0.56000000000000005</v>
      </c>
      <c r="B34" s="10">
        <v>9110</v>
      </c>
      <c r="D34" s="11">
        <v>30</v>
      </c>
      <c r="E34" s="11">
        <f t="shared" si="2"/>
        <v>9.1171279902540032</v>
      </c>
    </row>
    <row r="35" spans="1:7" s="10" customFormat="1" ht="12.75" x14ac:dyDescent="0.2">
      <c r="A35" s="9">
        <v>0.64</v>
      </c>
      <c r="B35" s="10">
        <v>4729</v>
      </c>
      <c r="D35" s="11">
        <v>30</v>
      </c>
      <c r="E35" s="11">
        <f t="shared" si="2"/>
        <v>8.4614690426438752</v>
      </c>
    </row>
    <row r="36" spans="1:7" s="10" customFormat="1" ht="12.75" x14ac:dyDescent="0.2">
      <c r="A36" s="9">
        <v>0.76</v>
      </c>
      <c r="B36" s="10">
        <v>1598</v>
      </c>
      <c r="D36" s="11">
        <v>30</v>
      </c>
      <c r="E36" s="11">
        <f t="shared" si="2"/>
        <v>7.37650812632622</v>
      </c>
    </row>
    <row r="37" spans="1:7" s="10" customFormat="1" ht="12.75" x14ac:dyDescent="0.2">
      <c r="A37" s="9">
        <v>0.84</v>
      </c>
      <c r="B37" s="10">
        <v>702</v>
      </c>
      <c r="D37" s="11">
        <v>30</v>
      </c>
      <c r="E37" s="11">
        <f t="shared" si="2"/>
        <v>6.5539334040258108</v>
      </c>
    </row>
    <row r="38" spans="1:7" s="10" customFormat="1" ht="12.75" x14ac:dyDescent="0.2">
      <c r="A38" s="9">
        <v>0.94399999999999995</v>
      </c>
      <c r="B38" s="10">
        <v>335</v>
      </c>
      <c r="D38" s="11">
        <v>30</v>
      </c>
      <c r="E38" s="11">
        <f t="shared" si="2"/>
        <v>5.8141305318250662</v>
      </c>
    </row>
    <row r="39" spans="1:7" s="10" customFormat="1" ht="12.75" x14ac:dyDescent="0.2">
      <c r="A39" s="9">
        <v>1.0009999999999999</v>
      </c>
      <c r="B39" s="10">
        <v>248</v>
      </c>
      <c r="D39" s="11">
        <v>30</v>
      </c>
      <c r="E39" s="11">
        <f t="shared" si="2"/>
        <v>5.5134287461649825</v>
      </c>
    </row>
    <row r="40" spans="1:7" s="10" customFormat="1" ht="12.75" x14ac:dyDescent="0.2">
      <c r="A40" s="9">
        <v>1.0089999999999999</v>
      </c>
      <c r="B40" s="10">
        <v>234</v>
      </c>
      <c r="D40" s="11">
        <v>30</v>
      </c>
      <c r="E40" s="11">
        <f t="shared" si="2"/>
        <v>5.4553211153577017</v>
      </c>
    </row>
    <row r="41" spans="1:7" s="10" customFormat="1" ht="12.75" x14ac:dyDescent="0.2">
      <c r="A41" s="9"/>
      <c r="D41" s="11"/>
      <c r="E41" s="11" t="e">
        <f>LN(B41)</f>
        <v>#NUM!</v>
      </c>
    </row>
    <row r="42" spans="1:7" s="10" customFormat="1" ht="12.75" x14ac:dyDescent="0.2">
      <c r="A42" s="9"/>
      <c r="D42" s="11"/>
      <c r="E42" s="11" t="e">
        <f t="shared" ref="E42:E61" si="3">LN(B42)</f>
        <v>#NUM!</v>
      </c>
    </row>
    <row r="43" spans="1:7" s="10" customFormat="1" ht="12.75" x14ac:dyDescent="0.2">
      <c r="A43" s="17">
        <v>1.2</v>
      </c>
      <c r="B43" s="10">
        <v>78</v>
      </c>
      <c r="D43" s="11">
        <v>30</v>
      </c>
      <c r="E43" s="11">
        <f t="shared" si="3"/>
        <v>4.3567088266895917</v>
      </c>
      <c r="F43" s="10">
        <f>SQRT(B43)</f>
        <v>8.8317608663278477</v>
      </c>
      <c r="G43" s="10">
        <f>SQRT(E43)</f>
        <v>2.0872730599252201</v>
      </c>
    </row>
    <row r="44" spans="1:7" s="10" customFormat="1" ht="12.75" x14ac:dyDescent="0.2">
      <c r="A44" s="17">
        <v>0</v>
      </c>
      <c r="B44" s="10">
        <v>195348</v>
      </c>
      <c r="D44" s="11">
        <v>30</v>
      </c>
      <c r="E44" s="11">
        <f t="shared" si="3"/>
        <v>12.18253786239651</v>
      </c>
      <c r="F44" s="10">
        <f t="shared" ref="F44:F61" si="4">SQRT(B44)</f>
        <v>441.98190008189249</v>
      </c>
      <c r="G44" s="10">
        <f t="shared" ref="G44:G61" si="5">SQRT(E44)</f>
        <v>3.4903492464789982</v>
      </c>
    </row>
    <row r="45" spans="1:7" s="10" customFormat="1" ht="12.75" x14ac:dyDescent="0.2">
      <c r="A45" s="17">
        <v>0.1</v>
      </c>
      <c r="B45" s="10">
        <v>111431</v>
      </c>
      <c r="D45" s="11">
        <v>30</v>
      </c>
      <c r="E45" s="11">
        <f t="shared" si="3"/>
        <v>11.621160844244752</v>
      </c>
      <c r="F45" s="10">
        <f t="shared" si="4"/>
        <v>333.81282180287803</v>
      </c>
      <c r="G45" s="10">
        <f t="shared" si="5"/>
        <v>3.4089823766403886</v>
      </c>
    </row>
    <row r="46" spans="1:7" x14ac:dyDescent="0.25">
      <c r="A46" s="17">
        <v>0.2</v>
      </c>
      <c r="B46" s="10">
        <v>66209</v>
      </c>
      <c r="C46" s="10"/>
      <c r="D46" s="11">
        <v>30</v>
      </c>
      <c r="E46" s="11">
        <f t="shared" si="3"/>
        <v>11.100571684346141</v>
      </c>
      <c r="F46" s="10">
        <f t="shared" si="4"/>
        <v>257.31109575764509</v>
      </c>
      <c r="G46" s="10">
        <f t="shared" si="5"/>
        <v>3.3317520442473119</v>
      </c>
    </row>
    <row r="47" spans="1:7" x14ac:dyDescent="0.25">
      <c r="A47" s="17">
        <v>0.31</v>
      </c>
      <c r="B47" s="10">
        <v>36715</v>
      </c>
      <c r="C47" s="10"/>
      <c r="D47" s="11">
        <v>30</v>
      </c>
      <c r="E47" s="11">
        <f t="shared" si="3"/>
        <v>10.510940669885711</v>
      </c>
      <c r="F47" s="10">
        <f t="shared" si="4"/>
        <v>191.61158628851231</v>
      </c>
      <c r="G47" s="10">
        <f t="shared" si="5"/>
        <v>3.242058091688937</v>
      </c>
    </row>
    <row r="48" spans="1:7" x14ac:dyDescent="0.25">
      <c r="A48" s="17">
        <v>0.42</v>
      </c>
      <c r="B48" s="10">
        <v>22738</v>
      </c>
      <c r="C48" s="10"/>
      <c r="D48" s="11">
        <v>30</v>
      </c>
      <c r="E48" s="11">
        <f t="shared" si="3"/>
        <v>10.031792812689051</v>
      </c>
      <c r="F48" s="10">
        <f t="shared" si="4"/>
        <v>150.79124643028851</v>
      </c>
      <c r="G48" s="10">
        <f t="shared" si="5"/>
        <v>3.1673005561027914</v>
      </c>
    </row>
    <row r="49" spans="1:7" x14ac:dyDescent="0.25">
      <c r="A49" s="17">
        <v>0.51</v>
      </c>
      <c r="B49" s="10">
        <v>8808</v>
      </c>
      <c r="C49" s="10"/>
      <c r="D49" s="11">
        <v>30</v>
      </c>
      <c r="E49" s="11">
        <f t="shared" si="3"/>
        <v>9.0834156784025151</v>
      </c>
      <c r="F49" s="10">
        <f t="shared" si="4"/>
        <v>93.850945653200526</v>
      </c>
      <c r="G49" s="10">
        <f t="shared" si="5"/>
        <v>3.0138705477180858</v>
      </c>
    </row>
    <row r="50" spans="1:7" x14ac:dyDescent="0.25">
      <c r="A50" s="17">
        <v>0.59</v>
      </c>
      <c r="B50" s="10">
        <v>4158</v>
      </c>
      <c r="C50" s="10"/>
      <c r="D50" s="11">
        <v>30</v>
      </c>
      <c r="E50" s="11">
        <f t="shared" si="3"/>
        <v>8.3327894684179586</v>
      </c>
      <c r="F50" s="10">
        <f t="shared" si="4"/>
        <v>64.482555780614035</v>
      </c>
      <c r="G50" s="10">
        <f t="shared" si="5"/>
        <v>2.8866571442445252</v>
      </c>
    </row>
    <row r="51" spans="1:7" x14ac:dyDescent="0.25">
      <c r="A51" s="17">
        <v>0.68</v>
      </c>
      <c r="B51" s="10">
        <v>1826</v>
      </c>
      <c r="C51" s="10"/>
      <c r="D51" s="11">
        <v>30</v>
      </c>
      <c r="E51" s="11">
        <f t="shared" si="3"/>
        <v>7.5098830611549134</v>
      </c>
      <c r="F51" s="10">
        <f t="shared" si="4"/>
        <v>42.731721238442994</v>
      </c>
      <c r="G51" s="10">
        <f t="shared" si="5"/>
        <v>2.7404165853305793</v>
      </c>
    </row>
    <row r="52" spans="1:7" x14ac:dyDescent="0.25">
      <c r="A52" s="17">
        <v>0.76</v>
      </c>
      <c r="B52" s="10">
        <v>940</v>
      </c>
      <c r="C52" s="10"/>
      <c r="D52" s="11">
        <v>30</v>
      </c>
      <c r="E52" s="11">
        <f t="shared" si="3"/>
        <v>6.8458798752640497</v>
      </c>
      <c r="F52" s="10">
        <f t="shared" si="4"/>
        <v>30.659419433511783</v>
      </c>
      <c r="G52" s="10">
        <f t="shared" si="5"/>
        <v>2.6164632378965407</v>
      </c>
    </row>
    <row r="53" spans="1:7" x14ac:dyDescent="0.25">
      <c r="A53" s="17">
        <v>0.81</v>
      </c>
      <c r="B53" s="10">
        <v>622</v>
      </c>
      <c r="C53" s="10"/>
      <c r="D53" s="11">
        <v>30</v>
      </c>
      <c r="E53" s="11">
        <f t="shared" si="3"/>
        <v>6.4329400927391793</v>
      </c>
      <c r="F53" s="10">
        <f t="shared" si="4"/>
        <v>24.939927826679853</v>
      </c>
      <c r="G53" s="10">
        <f t="shared" si="5"/>
        <v>2.5363241300628712</v>
      </c>
    </row>
    <row r="54" spans="1:7" x14ac:dyDescent="0.25">
      <c r="A54" s="17">
        <v>0.9</v>
      </c>
      <c r="B54" s="10">
        <v>223</v>
      </c>
      <c r="C54" s="10"/>
      <c r="D54" s="11">
        <v>30</v>
      </c>
      <c r="E54" s="11">
        <f t="shared" si="3"/>
        <v>5.4071717714601188</v>
      </c>
      <c r="F54" s="10">
        <f t="shared" si="4"/>
        <v>14.933184523068078</v>
      </c>
      <c r="G54" s="10">
        <f t="shared" si="5"/>
        <v>2.3253326152316616</v>
      </c>
    </row>
    <row r="55" spans="1:7" x14ac:dyDescent="0.25">
      <c r="A55" s="17">
        <v>0.99</v>
      </c>
      <c r="B55" s="10">
        <v>148</v>
      </c>
      <c r="C55" s="10"/>
      <c r="D55" s="11">
        <v>30</v>
      </c>
      <c r="E55" s="11">
        <f t="shared" si="3"/>
        <v>4.9972122737641147</v>
      </c>
      <c r="F55" s="10">
        <f t="shared" si="4"/>
        <v>12.165525060596439</v>
      </c>
      <c r="G55" s="10">
        <f t="shared" si="5"/>
        <v>2.23544453605186</v>
      </c>
    </row>
    <row r="56" spans="1:7" x14ac:dyDescent="0.25">
      <c r="A56" s="17">
        <v>1.07</v>
      </c>
      <c r="B56" s="10">
        <v>100</v>
      </c>
      <c r="C56" s="10"/>
      <c r="D56" s="11">
        <v>30</v>
      </c>
      <c r="E56" s="11">
        <f t="shared" si="3"/>
        <v>4.6051701859880918</v>
      </c>
      <c r="F56" s="10">
        <f t="shared" si="4"/>
        <v>10</v>
      </c>
      <c r="G56" s="10">
        <f t="shared" si="5"/>
        <v>2.1459660262893472</v>
      </c>
    </row>
    <row r="57" spans="1:7" x14ac:dyDescent="0.25">
      <c r="A57" s="17">
        <v>1.1399999999999999</v>
      </c>
      <c r="B57" s="10">
        <v>86</v>
      </c>
      <c r="C57" s="10"/>
      <c r="D57" s="11">
        <v>30</v>
      </c>
      <c r="E57" s="11">
        <f t="shared" si="3"/>
        <v>4.4543472962535073</v>
      </c>
      <c r="F57" s="10">
        <f t="shared" si="4"/>
        <v>9.2736184954957039</v>
      </c>
      <c r="G57" s="10">
        <f t="shared" si="5"/>
        <v>2.1105324674720141</v>
      </c>
    </row>
    <row r="58" spans="1:7" x14ac:dyDescent="0.25">
      <c r="A58" s="17">
        <v>1.24</v>
      </c>
      <c r="B58" s="10">
        <v>95</v>
      </c>
      <c r="C58" s="10"/>
      <c r="D58" s="11">
        <v>30</v>
      </c>
      <c r="E58" s="11">
        <f t="shared" si="3"/>
        <v>4.5538768916005408</v>
      </c>
      <c r="F58" s="10">
        <f t="shared" si="4"/>
        <v>9.7467943448089631</v>
      </c>
      <c r="G58" s="10">
        <f t="shared" si="5"/>
        <v>2.1339814646806428</v>
      </c>
    </row>
    <row r="59" spans="1:7" x14ac:dyDescent="0.25">
      <c r="A59" s="10">
        <v>1.32</v>
      </c>
      <c r="B59" s="10">
        <v>79</v>
      </c>
      <c r="C59" s="10"/>
      <c r="D59" s="11">
        <v>30</v>
      </c>
      <c r="E59" s="11">
        <f t="shared" si="3"/>
        <v>4.3694478524670215</v>
      </c>
      <c r="F59" s="10">
        <f t="shared" si="4"/>
        <v>8.8881944173155887</v>
      </c>
      <c r="G59" s="10">
        <f t="shared" si="5"/>
        <v>2.090322427872557</v>
      </c>
    </row>
    <row r="60" spans="1:7" x14ac:dyDescent="0.25">
      <c r="A60" s="10">
        <v>1.4</v>
      </c>
      <c r="B60" s="10">
        <v>64</v>
      </c>
      <c r="C60" s="10"/>
      <c r="D60" s="11">
        <v>30</v>
      </c>
      <c r="E60" s="11">
        <f t="shared" si="3"/>
        <v>4.1588830833596715</v>
      </c>
      <c r="F60" s="10">
        <f t="shared" si="4"/>
        <v>8</v>
      </c>
      <c r="G60" s="10">
        <f t="shared" si="5"/>
        <v>2.0393339803376178</v>
      </c>
    </row>
    <row r="61" spans="1:7" x14ac:dyDescent="0.25">
      <c r="A61" s="10">
        <v>1.54</v>
      </c>
      <c r="B61" s="10">
        <v>71</v>
      </c>
      <c r="C61" s="10"/>
      <c r="D61" s="11"/>
      <c r="E61" s="11">
        <f t="shared" si="3"/>
        <v>4.2626798770413155</v>
      </c>
      <c r="F61" s="12">
        <f t="shared" si="4"/>
        <v>8.426149773176359</v>
      </c>
      <c r="G61" s="12">
        <f t="shared" si="5"/>
        <v>2.0646258443217538</v>
      </c>
    </row>
    <row r="62" spans="1:7" x14ac:dyDescent="0.25">
      <c r="A62" s="10"/>
      <c r="B62" s="10"/>
      <c r="C62" s="10"/>
      <c r="D62" s="11"/>
      <c r="E62" s="11"/>
    </row>
    <row r="63" spans="1:7" x14ac:dyDescent="0.25">
      <c r="A63" s="10"/>
      <c r="B63" s="10"/>
      <c r="C63" s="10"/>
      <c r="D63" s="11"/>
      <c r="E63" s="11"/>
    </row>
    <row r="64" spans="1:7" x14ac:dyDescent="0.25">
      <c r="A64" s="10"/>
      <c r="B64" s="10"/>
      <c r="C64" s="10"/>
      <c r="D64" s="11"/>
      <c r="E64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3DFD-B575-4C44-98B6-C8209B84D935}">
  <dimension ref="A1:C18"/>
  <sheetViews>
    <sheetView tabSelected="1" workbookViewId="0">
      <selection activeCell="A9" sqref="A9"/>
    </sheetView>
  </sheetViews>
  <sheetFormatPr defaultRowHeight="15" x14ac:dyDescent="0.25"/>
  <sheetData>
    <row r="1" spans="1:3" x14ac:dyDescent="0.25">
      <c r="A1" s="17">
        <v>0</v>
      </c>
      <c r="B1">
        <v>12.18253786239651</v>
      </c>
      <c r="C1">
        <v>3.4903492464789982</v>
      </c>
    </row>
    <row r="2" spans="1:3" x14ac:dyDescent="0.25">
      <c r="A2" s="17">
        <v>0.1</v>
      </c>
      <c r="B2">
        <v>11.621160844244752</v>
      </c>
      <c r="C2">
        <v>3.4089823766403886</v>
      </c>
    </row>
    <row r="3" spans="1:3" x14ac:dyDescent="0.25">
      <c r="A3" s="17">
        <v>0.2</v>
      </c>
      <c r="B3">
        <v>11.100571684346141</v>
      </c>
      <c r="C3">
        <v>3.3317520442473119</v>
      </c>
    </row>
    <row r="4" spans="1:3" x14ac:dyDescent="0.25">
      <c r="A4" s="17">
        <v>0.31</v>
      </c>
      <c r="B4">
        <v>10.510940669885711</v>
      </c>
      <c r="C4">
        <v>3.242058091688937</v>
      </c>
    </row>
    <row r="5" spans="1:3" x14ac:dyDescent="0.25">
      <c r="A5" s="17">
        <v>0.42</v>
      </c>
      <c r="B5">
        <v>10.031792812689051</v>
      </c>
      <c r="C5">
        <v>3.1673005561027914</v>
      </c>
    </row>
    <row r="6" spans="1:3" x14ac:dyDescent="0.25">
      <c r="A6" s="17">
        <v>0.51</v>
      </c>
      <c r="B6">
        <v>9.0834156784025151</v>
      </c>
      <c r="C6">
        <v>3.0138705477180858</v>
      </c>
    </row>
    <row r="7" spans="1:3" x14ac:dyDescent="0.25">
      <c r="A7" s="17">
        <v>0.59</v>
      </c>
      <c r="B7">
        <v>8.3327894684179586</v>
      </c>
      <c r="C7">
        <v>2.8866571442445252</v>
      </c>
    </row>
    <row r="8" spans="1:3" x14ac:dyDescent="0.25">
      <c r="A8" s="17">
        <v>0.68</v>
      </c>
      <c r="B8">
        <v>7.5098830611549134</v>
      </c>
      <c r="C8">
        <v>2.7404165853305793</v>
      </c>
    </row>
    <row r="9" spans="1:3" x14ac:dyDescent="0.25">
      <c r="A9" s="17">
        <v>0.76</v>
      </c>
      <c r="B9">
        <v>6.8458798752640497</v>
      </c>
      <c r="C9">
        <v>2.6164632378965407</v>
      </c>
    </row>
    <row r="10" spans="1:3" x14ac:dyDescent="0.25">
      <c r="A10" s="17">
        <v>0.81</v>
      </c>
      <c r="B10">
        <v>6.4329400927391793</v>
      </c>
      <c r="C10">
        <v>2.5363241300628712</v>
      </c>
    </row>
    <row r="11" spans="1:3" x14ac:dyDescent="0.25">
      <c r="A11" s="17">
        <v>0.9</v>
      </c>
      <c r="B11">
        <v>5.4071717714601188</v>
      </c>
      <c r="C11">
        <v>2.3253326152316616</v>
      </c>
    </row>
    <row r="12" spans="1:3" x14ac:dyDescent="0.25">
      <c r="A12" s="17">
        <v>0.99</v>
      </c>
      <c r="B12">
        <v>4.9972122737641147</v>
      </c>
      <c r="C12">
        <v>2.23544453605186</v>
      </c>
    </row>
    <row r="13" spans="1:3" x14ac:dyDescent="0.25">
      <c r="A13" s="17">
        <v>1.07</v>
      </c>
      <c r="B13">
        <v>4.6051701859880918</v>
      </c>
      <c r="C13">
        <v>2.1459660262893472</v>
      </c>
    </row>
    <row r="14" spans="1:3" x14ac:dyDescent="0.25">
      <c r="A14" s="17">
        <v>1.1399999999999999</v>
      </c>
      <c r="B14">
        <v>4.4543472962535073</v>
      </c>
      <c r="C14">
        <v>2.1105324674720141</v>
      </c>
    </row>
    <row r="15" spans="1:3" x14ac:dyDescent="0.25">
      <c r="A15" s="17">
        <v>1.24</v>
      </c>
      <c r="B15">
        <v>4.5538768916005408</v>
      </c>
      <c r="C15">
        <v>2.1339814646806428</v>
      </c>
    </row>
    <row r="16" spans="1:3" x14ac:dyDescent="0.25">
      <c r="A16" s="10">
        <v>1.32</v>
      </c>
      <c r="B16">
        <v>4.3694478524670215</v>
      </c>
      <c r="C16">
        <v>2.090322427872557</v>
      </c>
    </row>
    <row r="17" spans="1:3" x14ac:dyDescent="0.25">
      <c r="A17" s="10">
        <v>1.4</v>
      </c>
      <c r="B17">
        <v>4.1588830833596715</v>
      </c>
      <c r="C17">
        <v>2.0393339803376178</v>
      </c>
    </row>
    <row r="18" spans="1:3" x14ac:dyDescent="0.25">
      <c r="A18" s="10">
        <v>1.54</v>
      </c>
      <c r="B18">
        <v>4.2626798770413155</v>
      </c>
      <c r="C18">
        <v>2.0646258443217538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Martin</dc:creator>
  <cp:lastModifiedBy>He, Martin</cp:lastModifiedBy>
  <dcterms:created xsi:type="dcterms:W3CDTF">2022-10-28T08:33:53Z</dcterms:created>
  <dcterms:modified xsi:type="dcterms:W3CDTF">2022-11-04T10:06:46Z</dcterms:modified>
</cp:coreProperties>
</file>