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Lab\second-year-radioactivity\"/>
    </mc:Choice>
  </mc:AlternateContent>
  <xr:revisionPtr revIDLastSave="0" documentId="13_ncr:1_{0F99DF01-4DD5-4A93-A63E-37725A6B60D1}" xr6:coauthVersionLast="47" xr6:coauthVersionMax="47" xr10:uidLastSave="{00000000-0000-0000-0000-000000000000}"/>
  <bookViews>
    <workbookView xWindow="8280" yWindow="450" windowWidth="21600" windowHeight="11385" activeTab="1" xr2:uid="{C4D527E3-8FD5-46DC-862E-C53D60B70632}"/>
  </bookViews>
  <sheets>
    <sheet name="Sheet1" sheetId="1" r:id="rId1"/>
    <sheet name="Task 15" sheetId="3" r:id="rId2"/>
    <sheet name="Task 16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5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17" i="1"/>
  <c r="D16" i="1"/>
  <c r="E16" i="1" s="1"/>
  <c r="D17" i="1"/>
  <c r="D15" i="1"/>
  <c r="E15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E3" i="1" s="1"/>
</calcChain>
</file>

<file path=xl/sharedStrings.xml><?xml version="1.0" encoding="utf-8"?>
<sst xmlns="http://schemas.openxmlformats.org/spreadsheetml/2006/main" count="29" uniqueCount="10">
  <si>
    <t>ruler error in m</t>
  </si>
  <si>
    <t>Distance</t>
  </si>
  <si>
    <t>Count</t>
  </si>
  <si>
    <t>Time for data collection</t>
  </si>
  <si>
    <t>count rate</t>
  </si>
  <si>
    <t xml:space="preserve">Error associated </t>
  </si>
  <si>
    <t>count rate * distance ^2</t>
  </si>
  <si>
    <t>Preliminaries</t>
  </si>
  <si>
    <t>Data Recording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</si>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</sst>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Sheet1!$F$3:$F$10</c:f>
                <c:numCache>
                  <c:formatCode>General</c:formatCode>
                  <c:ptCount val="8"/>
                  <c:pt idx="0">
                    <c:v>0.40975602497095764</c:v>
                  </c:pt>
                  <c:pt idx="1">
                    <c:v>0.72690026826243515</c:v>
                  </c:pt>
                  <c:pt idx="2">
                    <c:v>0.90199778270237452</c:v>
                  </c:pt>
                  <c:pt idx="3">
                    <c:v>1.240283838482144</c:v>
                  </c:pt>
                  <c:pt idx="4">
                    <c:v>1.7684739183827394</c:v>
                  </c:pt>
                  <c:pt idx="5">
                    <c:v>1.6101478193010728</c:v>
                  </c:pt>
                  <c:pt idx="6">
                    <c:v>2.1915254960871429</c:v>
                  </c:pt>
                  <c:pt idx="7">
                    <c:v>2.8623458910481108</c:v>
                  </c:pt>
                </c:numCache>
              </c:numRef>
            </c:plus>
            <c:minus>
              <c:numRef>
                <c:f>Sheet1!$F$3:$F$10</c:f>
                <c:numCache>
                  <c:formatCode>General</c:formatCode>
                  <c:ptCount val="8"/>
                  <c:pt idx="0">
                    <c:v>0.40975602497095764</c:v>
                  </c:pt>
                  <c:pt idx="1">
                    <c:v>0.72690026826243515</c:v>
                  </c:pt>
                  <c:pt idx="2">
                    <c:v>0.90199778270237452</c:v>
                  </c:pt>
                  <c:pt idx="3">
                    <c:v>1.240283838482144</c:v>
                  </c:pt>
                  <c:pt idx="4">
                    <c:v>1.7684739183827394</c:v>
                  </c:pt>
                  <c:pt idx="5">
                    <c:v>1.6101478193010728</c:v>
                  </c:pt>
                  <c:pt idx="6">
                    <c:v>2.1915254960871429</c:v>
                  </c:pt>
                  <c:pt idx="7">
                    <c:v>2.8623458910481108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0.00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11.500000000000002</c:v>
                </c:pt>
                <c:pt idx="1">
                  <c:v>12.800000000000002</c:v>
                </c:pt>
                <c:pt idx="2">
                  <c:v>9</c:v>
                </c:pt>
                <c:pt idx="3">
                  <c:v>9.6000000000000014</c:v>
                </c:pt>
                <c:pt idx="4">
                  <c:v>12.5</c:v>
                </c:pt>
                <c:pt idx="5">
                  <c:v>7.1999999999999993</c:v>
                </c:pt>
                <c:pt idx="6">
                  <c:v>9.7999999999999989</c:v>
                </c:pt>
                <c:pt idx="7">
                  <c:v>12.800000000000002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6-4951-9D70-FD277143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28944"/>
        <c:axId val="390731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11500</c:v>
                      </c:pt>
                      <c:pt idx="1">
                        <c:v>3200</c:v>
                      </c:pt>
                      <c:pt idx="2">
                        <c:v>1000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A16-4951-9D70-FD27714359F0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16-4951-9D70-FD27714359F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</c:v>
                      </c:pt>
                      <c:pt idx="1">
                        <c:v>320</c:v>
                      </c:pt>
                      <c:pt idx="2">
                        <c:v>100</c:v>
                      </c:pt>
                      <c:pt idx="3">
                        <c:v>60</c:v>
                      </c:pt>
                      <c:pt idx="4">
                        <c:v>50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16-4951-9D70-FD27714359F0}"/>
                  </c:ext>
                </c:extLst>
              </c15:ser>
            </c15:filteredScatterSeries>
          </c:ext>
        </c:extLst>
      </c:scatterChart>
      <c:valAx>
        <c:axId val="3907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1568"/>
        <c:crosses val="autoZero"/>
        <c:crossBetween val="midCat"/>
      </c:valAx>
      <c:valAx>
        <c:axId val="3907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7171296296296298"/>
          <c:w val="0.87437751531058616"/>
          <c:h val="0.61498432487605714"/>
        </c:manualLayout>
      </c:layout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Sheet1!$F$15:$F$31</c:f>
                <c:numCache>
                  <c:formatCode>General</c:formatCode>
                  <c:ptCount val="17"/>
                  <c:pt idx="0">
                    <c:v>0.44520750773543788</c:v>
                  </c:pt>
                  <c:pt idx="1">
                    <c:v>0.42421837583961403</c:v>
                  </c:pt>
                  <c:pt idx="2">
                    <c:v>0.41463404780601415</c:v>
                  </c:pt>
                  <c:pt idx="3">
                    <c:v>0.38470320446416872</c:v>
                  </c:pt>
                  <c:pt idx="4">
                    <c:v>0.42565296850838485</c:v>
                  </c:pt>
                  <c:pt idx="5">
                    <c:v>0.57399073851413318</c:v>
                  </c:pt>
                  <c:pt idx="6">
                    <c:v>0.73199433136946157</c:v>
                  </c:pt>
                  <c:pt idx="7">
                    <c:v>0.9016417558558264</c:v>
                  </c:pt>
                  <c:pt idx="8">
                    <c:v>1.0931434112462191</c:v>
                  </c:pt>
                  <c:pt idx="9">
                    <c:v>1.2586025383734134</c:v>
                  </c:pt>
                  <c:pt idx="10">
                    <c:v>1.4134102031494129</c:v>
                  </c:pt>
                  <c:pt idx="11">
                    <c:v>1.5901493619210723</c:v>
                  </c:pt>
                  <c:pt idx="12">
                    <c:v>1.7538613300196431</c:v>
                  </c:pt>
                  <c:pt idx="13">
                    <c:v>1.9550209402164627</c:v>
                  </c:pt>
                  <c:pt idx="14">
                    <c:v>2.1106293084821881</c:v>
                  </c:pt>
                  <c:pt idx="15">
                    <c:v>2.2746623841247966</c:v>
                  </c:pt>
                  <c:pt idx="16">
                    <c:v>2.4263260008498442</c:v>
                  </c:pt>
                </c:numCache>
              </c:numRef>
            </c:plus>
            <c:minus>
              <c:numRef>
                <c:f>Sheet1!$F$15:$F$31</c:f>
                <c:numCache>
                  <c:formatCode>General</c:formatCode>
                  <c:ptCount val="17"/>
                  <c:pt idx="0">
                    <c:v>0.44520750773543788</c:v>
                  </c:pt>
                  <c:pt idx="1">
                    <c:v>0.42421837583961403</c:v>
                  </c:pt>
                  <c:pt idx="2">
                    <c:v>0.41463404780601415</c:v>
                  </c:pt>
                  <c:pt idx="3">
                    <c:v>0.38470320446416872</c:v>
                  </c:pt>
                  <c:pt idx="4">
                    <c:v>0.42565296850838485</c:v>
                  </c:pt>
                  <c:pt idx="5">
                    <c:v>0.57399073851413318</c:v>
                  </c:pt>
                  <c:pt idx="6">
                    <c:v>0.73199433136946157</c:v>
                  </c:pt>
                  <c:pt idx="7">
                    <c:v>0.9016417558558264</c:v>
                  </c:pt>
                  <c:pt idx="8">
                    <c:v>1.0931434112462191</c:v>
                  </c:pt>
                  <c:pt idx="9">
                    <c:v>1.2586025383734134</c:v>
                  </c:pt>
                  <c:pt idx="10">
                    <c:v>1.4134102031494129</c:v>
                  </c:pt>
                  <c:pt idx="11">
                    <c:v>1.5901493619210723</c:v>
                  </c:pt>
                  <c:pt idx="12">
                    <c:v>1.7538613300196431</c:v>
                  </c:pt>
                  <c:pt idx="13">
                    <c:v>1.9550209402164627</c:v>
                  </c:pt>
                  <c:pt idx="14">
                    <c:v>2.1106293084821881</c:v>
                  </c:pt>
                  <c:pt idx="15">
                    <c:v>2.2746623841247966</c:v>
                  </c:pt>
                  <c:pt idx="16">
                    <c:v>2.4263260008498442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Sheet1!$A$15:$A$31</c:f>
              <c:numCache>
                <c:formatCode>0.000</c:formatCode>
                <c:ptCount val="17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</c:numCache>
            </c:numRef>
          </c:xVal>
          <c:yVal>
            <c:numRef>
              <c:f>Sheet1!$E$15:$E$31</c:f>
              <c:numCache>
                <c:formatCode>General</c:formatCode>
                <c:ptCount val="17"/>
                <c:pt idx="0">
                  <c:v>4.4321200000000003</c:v>
                </c:pt>
                <c:pt idx="1">
                  <c:v>8.1704000000000008</c:v>
                </c:pt>
                <c:pt idx="2">
                  <c:v>9.6140000000000008</c:v>
                </c:pt>
                <c:pt idx="3">
                  <c:v>11.003625</c:v>
                </c:pt>
                <c:pt idx="4">
                  <c:v>12.182000000000002</c:v>
                </c:pt>
                <c:pt idx="5">
                  <c:v>13.25475</c:v>
                </c:pt>
                <c:pt idx="6">
                  <c:v>12.974545454545458</c:v>
                </c:pt>
                <c:pt idx="7">
                  <c:v>12.838541666666666</c:v>
                </c:pt>
                <c:pt idx="8">
                  <c:v>13.191428571428572</c:v>
                </c:pt>
                <c:pt idx="9">
                  <c:v>12.886999999999999</c:v>
                </c:pt>
                <c:pt idx="10">
                  <c:v>12.461538461538463</c:v>
                </c:pt>
                <c:pt idx="11">
                  <c:v>12.471617647058824</c:v>
                </c:pt>
                <c:pt idx="12">
                  <c:v>12.294444444444444</c:v>
                </c:pt>
                <c:pt idx="13">
                  <c:v>12.628093220338986</c:v>
                </c:pt>
                <c:pt idx="14">
                  <c:v>12.3696</c:v>
                </c:pt>
                <c:pt idx="15">
                  <c:v>12.243005617977531</c:v>
                </c:pt>
                <c:pt idx="16">
                  <c:v>12.011999999999999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7-4115-B8E9-B9ADBA8B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25336"/>
        <c:axId val="390731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Sheet1!$B$15:$B$31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110803</c:v>
                      </c:pt>
                      <c:pt idx="1">
                        <c:v>51065</c:v>
                      </c:pt>
                      <c:pt idx="2">
                        <c:v>38456</c:v>
                      </c:pt>
                      <c:pt idx="3">
                        <c:v>19562</c:v>
                      </c:pt>
                      <c:pt idx="4">
                        <c:v>12182</c:v>
                      </c:pt>
                      <c:pt idx="5">
                        <c:v>5891</c:v>
                      </c:pt>
                      <c:pt idx="6">
                        <c:v>3568</c:v>
                      </c:pt>
                      <c:pt idx="7">
                        <c:v>2465</c:v>
                      </c:pt>
                      <c:pt idx="8">
                        <c:v>2052</c:v>
                      </c:pt>
                      <c:pt idx="9">
                        <c:v>2104</c:v>
                      </c:pt>
                      <c:pt idx="10">
                        <c:v>2025</c:v>
                      </c:pt>
                      <c:pt idx="11">
                        <c:v>2094</c:v>
                      </c:pt>
                      <c:pt idx="12">
                        <c:v>2213</c:v>
                      </c:pt>
                      <c:pt idx="13">
                        <c:v>2463</c:v>
                      </c:pt>
                      <c:pt idx="14">
                        <c:v>2577</c:v>
                      </c:pt>
                      <c:pt idx="15">
                        <c:v>2579</c:v>
                      </c:pt>
                      <c:pt idx="16">
                        <c:v>2574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337-4115-B8E9-B9ADBA8BFC1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26</c:v>
                      </c:pt>
                      <c:pt idx="11">
                        <c:v>34</c:v>
                      </c:pt>
                      <c:pt idx="12">
                        <c:v>45</c:v>
                      </c:pt>
                      <c:pt idx="13">
                        <c:v>59</c:v>
                      </c:pt>
                      <c:pt idx="14">
                        <c:v>75</c:v>
                      </c:pt>
                      <c:pt idx="15">
                        <c:v>89</c:v>
                      </c:pt>
                      <c:pt idx="16">
                        <c:v>105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37-4115-B8E9-B9ADBA8BFC1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Sheet1!$D$15:$D$31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11080.3</c:v>
                      </c:pt>
                      <c:pt idx="1">
                        <c:v>5106.5</c:v>
                      </c:pt>
                      <c:pt idx="2">
                        <c:v>3845.6</c:v>
                      </c:pt>
                      <c:pt idx="3">
                        <c:v>1956.2</c:v>
                      </c:pt>
                      <c:pt idx="4">
                        <c:v>1218.2</c:v>
                      </c:pt>
                      <c:pt idx="5">
                        <c:v>589.1</c:v>
                      </c:pt>
                      <c:pt idx="6">
                        <c:v>324.36363636363637</c:v>
                      </c:pt>
                      <c:pt idx="7">
                        <c:v>205.41666666666666</c:v>
                      </c:pt>
                      <c:pt idx="8">
                        <c:v>146.57142857142858</c:v>
                      </c:pt>
                      <c:pt idx="9">
                        <c:v>105.2</c:v>
                      </c:pt>
                      <c:pt idx="10">
                        <c:v>77.884615384615387</c:v>
                      </c:pt>
                      <c:pt idx="11">
                        <c:v>61.588235294117645</c:v>
                      </c:pt>
                      <c:pt idx="12">
                        <c:v>49.177777777777777</c:v>
                      </c:pt>
                      <c:pt idx="13">
                        <c:v>41.745762711864408</c:v>
                      </c:pt>
                      <c:pt idx="14">
                        <c:v>34.36</c:v>
                      </c:pt>
                      <c:pt idx="15">
                        <c:v>28.977528089887642</c:v>
                      </c:pt>
                      <c:pt idx="16">
                        <c:v>24.514285714285716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37-4115-B8E9-B9ADBA8BFC1E}"/>
                  </c:ext>
                </c:extLst>
              </c15:ser>
            </c15:filteredScatterSeries>
          </c:ext>
        </c:extLst>
      </c:scatterChart>
      <c:valAx>
        <c:axId val="39072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1896"/>
        <c:crosses val="autoZero"/>
        <c:crossBetween val="midCat"/>
      </c:valAx>
      <c:valAx>
        <c:axId val="3907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Sheet1!$G$3:$G$10</c:f>
                <c:numCache>
                  <c:formatCode>General</c:formatCode>
                  <c:ptCount val="8"/>
                  <c:pt idx="0">
                    <c:v>3.5630958693126741E-2</c:v>
                  </c:pt>
                  <c:pt idx="1">
                    <c:v>5.678908345800273E-2</c:v>
                  </c:pt>
                  <c:pt idx="2">
                    <c:v>0.10022197585581938</c:v>
                  </c:pt>
                  <c:pt idx="3">
                    <c:v>0.1291962331752233</c:v>
                  </c:pt>
                  <c:pt idx="4">
                    <c:v>0.14147791347061914</c:v>
                  </c:pt>
                  <c:pt idx="5">
                    <c:v>0.22363164156959345</c:v>
                  </c:pt>
                  <c:pt idx="6">
                    <c:v>0.22362505062113708</c:v>
                  </c:pt>
                  <c:pt idx="7">
                    <c:v>0.22362077273813361</c:v>
                  </c:pt>
                </c:numCache>
              </c:numRef>
            </c:plus>
            <c:minus>
              <c:numRef>
                <c:f>Sheet1!$G$3:$G$10</c:f>
                <c:numCache>
                  <c:formatCode>General</c:formatCode>
                  <c:ptCount val="8"/>
                  <c:pt idx="0">
                    <c:v>3.5630958693126741E-2</c:v>
                  </c:pt>
                  <c:pt idx="1">
                    <c:v>5.678908345800273E-2</c:v>
                  </c:pt>
                  <c:pt idx="2">
                    <c:v>0.10022197585581938</c:v>
                  </c:pt>
                  <c:pt idx="3">
                    <c:v>0.1291962331752233</c:v>
                  </c:pt>
                  <c:pt idx="4">
                    <c:v>0.14147791347061914</c:v>
                  </c:pt>
                  <c:pt idx="5">
                    <c:v>0.22363164156959345</c:v>
                  </c:pt>
                  <c:pt idx="6">
                    <c:v>0.22362505062113708</c:v>
                  </c:pt>
                  <c:pt idx="7">
                    <c:v>0.22362077273813361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0.00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11.500000000000002</c:v>
                </c:pt>
                <c:pt idx="1">
                  <c:v>12.800000000000002</c:v>
                </c:pt>
                <c:pt idx="2">
                  <c:v>9</c:v>
                </c:pt>
                <c:pt idx="3">
                  <c:v>9.6000000000000014</c:v>
                </c:pt>
                <c:pt idx="4">
                  <c:v>12.5</c:v>
                </c:pt>
                <c:pt idx="5">
                  <c:v>7.1999999999999993</c:v>
                </c:pt>
                <c:pt idx="6">
                  <c:v>9.7999999999999989</c:v>
                </c:pt>
                <c:pt idx="7">
                  <c:v>12.800000000000002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A-409A-9B73-213D766E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28144"/>
        <c:axId val="640137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11500</c:v>
                      </c:pt>
                      <c:pt idx="1">
                        <c:v>3200</c:v>
                      </c:pt>
                      <c:pt idx="2">
                        <c:v>1000</c:v>
                      </c:pt>
                      <c:pt idx="3">
                        <c:v>600</c:v>
                      </c:pt>
                      <c:pt idx="4">
                        <c:v>500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7A-409A-9B73-213D766E9EF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07A-409A-9B73-213D766E9EF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1150</c:v>
                      </c:pt>
                      <c:pt idx="1">
                        <c:v>320</c:v>
                      </c:pt>
                      <c:pt idx="2">
                        <c:v>100</c:v>
                      </c:pt>
                      <c:pt idx="3">
                        <c:v>60</c:v>
                      </c:pt>
                      <c:pt idx="4">
                        <c:v>50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7A-409A-9B73-213D766E9EF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Sheet1!$A$3:$A$10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0.40975602497095764</c:v>
                      </c:pt>
                      <c:pt idx="1">
                        <c:v>0.72690026826243515</c:v>
                      </c:pt>
                      <c:pt idx="2">
                        <c:v>0.90199778270237452</c:v>
                      </c:pt>
                      <c:pt idx="3">
                        <c:v>1.240283838482144</c:v>
                      </c:pt>
                      <c:pt idx="4">
                        <c:v>1.7684739183827394</c:v>
                      </c:pt>
                      <c:pt idx="5">
                        <c:v>1.6101478193010728</c:v>
                      </c:pt>
                      <c:pt idx="6">
                        <c:v>2.1915254960871429</c:v>
                      </c:pt>
                      <c:pt idx="7">
                        <c:v>2.8623458910481108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7A-409A-9B73-213D766E9EF4}"/>
                  </c:ext>
                </c:extLst>
              </c15:ser>
            </c15:filteredScatterSeries>
          </c:ext>
        </c:extLst>
      </c:scatterChart>
      <c:valAx>
        <c:axId val="6401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7000"/>
        <c:crosses val="autoZero"/>
        <c:crossBetween val="midCat"/>
      </c:valAx>
      <c:valAx>
        <c:axId val="6401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Sheet1!$G$15:$G$31</c:f>
                <c:numCache>
                  <c:formatCode>General</c:formatCode>
                  <c:ptCount val="17"/>
                  <c:pt idx="0">
                    <c:v>0.10045023774975358</c:v>
                  </c:pt>
                  <c:pt idx="1">
                    <c:v>5.1921371761433223E-2</c:v>
                  </c:pt>
                  <c:pt idx="2">
                    <c:v>4.3128151425630749E-2</c:v>
                  </c:pt>
                  <c:pt idx="3">
                    <c:v>3.4961497185170227E-2</c:v>
                  </c:pt>
                  <c:pt idx="4">
                    <c:v>3.4941140084418384E-2</c:v>
                  </c:pt>
                  <c:pt idx="5">
                    <c:v>4.3304531470916709E-2</c:v>
                  </c:pt>
                  <c:pt idx="6">
                    <c:v>5.6417724530998289E-2</c:v>
                  </c:pt>
                  <c:pt idx="7">
                    <c:v>7.0229297007837185E-2</c:v>
                  </c:pt>
                  <c:pt idx="8">
                    <c:v>8.2867704989425306E-2</c:v>
                  </c:pt>
                  <c:pt idx="9">
                    <c:v>9.7664509845069733E-2</c:v>
                  </c:pt>
                  <c:pt idx="10">
                    <c:v>0.11342180642557015</c:v>
                  </c:pt>
                  <c:pt idx="11">
                    <c:v>0.12750145225115014</c:v>
                  </c:pt>
                  <c:pt idx="12">
                    <c:v>0.14265478508971341</c:v>
                  </c:pt>
                  <c:pt idx="13">
                    <c:v>0.15481521288326242</c:v>
                  </c:pt>
                  <c:pt idx="14">
                    <c:v>0.17063036060035799</c:v>
                  </c:pt>
                  <c:pt idx="15">
                    <c:v>0.18579280734664544</c:v>
                  </c:pt>
                  <c:pt idx="16">
                    <c:v>0.20199184156259115</c:v>
                  </c:pt>
                </c:numCache>
              </c:numRef>
            </c:plus>
            <c:minus>
              <c:numRef>
                <c:f>Sheet1!$G$15:$G$31</c:f>
                <c:numCache>
                  <c:formatCode>General</c:formatCode>
                  <c:ptCount val="17"/>
                  <c:pt idx="0">
                    <c:v>0.10045023774975358</c:v>
                  </c:pt>
                  <c:pt idx="1">
                    <c:v>5.1921371761433223E-2</c:v>
                  </c:pt>
                  <c:pt idx="2">
                    <c:v>4.3128151425630749E-2</c:v>
                  </c:pt>
                  <c:pt idx="3">
                    <c:v>3.4961497185170227E-2</c:v>
                  </c:pt>
                  <c:pt idx="4">
                    <c:v>3.4941140084418384E-2</c:v>
                  </c:pt>
                  <c:pt idx="5">
                    <c:v>4.3304531470916709E-2</c:v>
                  </c:pt>
                  <c:pt idx="6">
                    <c:v>5.6417724530998289E-2</c:v>
                  </c:pt>
                  <c:pt idx="7">
                    <c:v>7.0229297007837185E-2</c:v>
                  </c:pt>
                  <c:pt idx="8">
                    <c:v>8.2867704989425306E-2</c:v>
                  </c:pt>
                  <c:pt idx="9">
                    <c:v>9.7664509845069733E-2</c:v>
                  </c:pt>
                  <c:pt idx="10">
                    <c:v>0.11342180642557015</c:v>
                  </c:pt>
                  <c:pt idx="11">
                    <c:v>0.12750145225115014</c:v>
                  </c:pt>
                  <c:pt idx="12">
                    <c:v>0.14265478508971341</c:v>
                  </c:pt>
                  <c:pt idx="13">
                    <c:v>0.15481521288326242</c:v>
                  </c:pt>
                  <c:pt idx="14">
                    <c:v>0.17063036060035799</c:v>
                  </c:pt>
                  <c:pt idx="15">
                    <c:v>0.18579280734664544</c:v>
                  </c:pt>
                  <c:pt idx="16">
                    <c:v>0.20199184156259115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Sheet1!$A$15:$A$31</c:f>
              <c:numCache>
                <c:formatCode>0.000</c:formatCode>
                <c:ptCount val="17"/>
                <c:pt idx="0">
                  <c:v>0.02</c:v>
                </c:pt>
                <c:pt idx="1">
                  <c:v>0.04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</c:numCache>
            </c:numRef>
          </c:xVal>
          <c:yVal>
            <c:numRef>
              <c:f>Sheet1!$E$15:$E$31</c:f>
              <c:numCache>
                <c:formatCode>General</c:formatCode>
                <c:ptCount val="17"/>
                <c:pt idx="0">
                  <c:v>4.4321200000000003</c:v>
                </c:pt>
                <c:pt idx="1">
                  <c:v>8.1704000000000008</c:v>
                </c:pt>
                <c:pt idx="2">
                  <c:v>9.6140000000000008</c:v>
                </c:pt>
                <c:pt idx="3">
                  <c:v>11.003625</c:v>
                </c:pt>
                <c:pt idx="4">
                  <c:v>12.182000000000002</c:v>
                </c:pt>
                <c:pt idx="5">
                  <c:v>13.25475</c:v>
                </c:pt>
                <c:pt idx="6">
                  <c:v>12.974545454545458</c:v>
                </c:pt>
                <c:pt idx="7">
                  <c:v>12.838541666666666</c:v>
                </c:pt>
                <c:pt idx="8">
                  <c:v>13.191428571428572</c:v>
                </c:pt>
                <c:pt idx="9">
                  <c:v>12.886999999999999</c:v>
                </c:pt>
                <c:pt idx="10">
                  <c:v>12.461538461538463</c:v>
                </c:pt>
                <c:pt idx="11">
                  <c:v>12.471617647058824</c:v>
                </c:pt>
                <c:pt idx="12">
                  <c:v>12.294444444444444</c:v>
                </c:pt>
                <c:pt idx="13">
                  <c:v>12.628093220338986</c:v>
                </c:pt>
                <c:pt idx="14">
                  <c:v>12.3696</c:v>
                </c:pt>
                <c:pt idx="15">
                  <c:v>12.243005617977531</c:v>
                </c:pt>
                <c:pt idx="16">
                  <c:v>12.011999999999999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6-4F31-9DEA-92D916F1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09768"/>
        <c:axId val="648122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Sheet1!$B$15:$B$31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110803</c:v>
                      </c:pt>
                      <c:pt idx="1">
                        <c:v>51065</c:v>
                      </c:pt>
                      <c:pt idx="2">
                        <c:v>38456</c:v>
                      </c:pt>
                      <c:pt idx="3">
                        <c:v>19562</c:v>
                      </c:pt>
                      <c:pt idx="4">
                        <c:v>12182</c:v>
                      </c:pt>
                      <c:pt idx="5">
                        <c:v>5891</c:v>
                      </c:pt>
                      <c:pt idx="6">
                        <c:v>3568</c:v>
                      </c:pt>
                      <c:pt idx="7">
                        <c:v>2465</c:v>
                      </c:pt>
                      <c:pt idx="8">
                        <c:v>2052</c:v>
                      </c:pt>
                      <c:pt idx="9">
                        <c:v>2104</c:v>
                      </c:pt>
                      <c:pt idx="10">
                        <c:v>2025</c:v>
                      </c:pt>
                      <c:pt idx="11">
                        <c:v>2094</c:v>
                      </c:pt>
                      <c:pt idx="12">
                        <c:v>2213</c:v>
                      </c:pt>
                      <c:pt idx="13">
                        <c:v>2463</c:v>
                      </c:pt>
                      <c:pt idx="14">
                        <c:v>2577</c:v>
                      </c:pt>
                      <c:pt idx="15">
                        <c:v>2579</c:v>
                      </c:pt>
                      <c:pt idx="16">
                        <c:v>2574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A86-4F31-9DEA-92D916F137E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Sheet1!$C$15:$C$31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26</c:v>
                      </c:pt>
                      <c:pt idx="11">
                        <c:v>34</c:v>
                      </c:pt>
                      <c:pt idx="12">
                        <c:v>45</c:v>
                      </c:pt>
                      <c:pt idx="13">
                        <c:v>59</c:v>
                      </c:pt>
                      <c:pt idx="14">
                        <c:v>75</c:v>
                      </c:pt>
                      <c:pt idx="15">
                        <c:v>89</c:v>
                      </c:pt>
                      <c:pt idx="16">
                        <c:v>105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86-4F31-9DEA-92D916F137E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Sheet1!$D$15:$D$31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11080.3</c:v>
                      </c:pt>
                      <c:pt idx="1">
                        <c:v>5106.5</c:v>
                      </c:pt>
                      <c:pt idx="2">
                        <c:v>3845.6</c:v>
                      </c:pt>
                      <c:pt idx="3">
                        <c:v>1956.2</c:v>
                      </c:pt>
                      <c:pt idx="4">
                        <c:v>1218.2</c:v>
                      </c:pt>
                      <c:pt idx="5">
                        <c:v>589.1</c:v>
                      </c:pt>
                      <c:pt idx="6">
                        <c:v>324.36363636363637</c:v>
                      </c:pt>
                      <c:pt idx="7">
                        <c:v>205.41666666666666</c:v>
                      </c:pt>
                      <c:pt idx="8">
                        <c:v>146.57142857142858</c:v>
                      </c:pt>
                      <c:pt idx="9">
                        <c:v>105.2</c:v>
                      </c:pt>
                      <c:pt idx="10">
                        <c:v>77.884615384615387</c:v>
                      </c:pt>
                      <c:pt idx="11">
                        <c:v>61.588235294117645</c:v>
                      </c:pt>
                      <c:pt idx="12">
                        <c:v>49.177777777777777</c:v>
                      </c:pt>
                      <c:pt idx="13">
                        <c:v>41.745762711864408</c:v>
                      </c:pt>
                      <c:pt idx="14">
                        <c:v>34.36</c:v>
                      </c:pt>
                      <c:pt idx="15">
                        <c:v>28.977528089887642</c:v>
                      </c:pt>
                      <c:pt idx="16">
                        <c:v>24.514285714285716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6-4F31-9DEA-92D916F137E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Sheet1!$A$15:$A$31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7.4999999999999997E-2</c:v>
                      </c:pt>
                      <c:pt idx="4">
                        <c:v>0.1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0.25</c:v>
                      </c:pt>
                      <c:pt idx="8">
                        <c:v>0.3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  <c:pt idx="15">
                        <c:v>0.65</c:v>
                      </c:pt>
                      <c:pt idx="16">
                        <c:v>0.7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Sheet1!$F$15:$F$31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0.44520750773543788</c:v>
                      </c:pt>
                      <c:pt idx="1">
                        <c:v>0.42421837583961403</c:v>
                      </c:pt>
                      <c:pt idx="2">
                        <c:v>0.41463404780601415</c:v>
                      </c:pt>
                      <c:pt idx="3">
                        <c:v>0.38470320446416872</c:v>
                      </c:pt>
                      <c:pt idx="4">
                        <c:v>0.42565296850838485</c:v>
                      </c:pt>
                      <c:pt idx="5">
                        <c:v>0.57399073851413318</c:v>
                      </c:pt>
                      <c:pt idx="6">
                        <c:v>0.73199433136946157</c:v>
                      </c:pt>
                      <c:pt idx="7">
                        <c:v>0.9016417558558264</c:v>
                      </c:pt>
                      <c:pt idx="8">
                        <c:v>1.0931434112462191</c:v>
                      </c:pt>
                      <c:pt idx="9">
                        <c:v>1.2586025383734134</c:v>
                      </c:pt>
                      <c:pt idx="10">
                        <c:v>1.4134102031494129</c:v>
                      </c:pt>
                      <c:pt idx="11">
                        <c:v>1.5901493619210723</c:v>
                      </c:pt>
                      <c:pt idx="12">
                        <c:v>1.7538613300196431</c:v>
                      </c:pt>
                      <c:pt idx="13">
                        <c:v>1.9550209402164627</c:v>
                      </c:pt>
                      <c:pt idx="14">
                        <c:v>2.1106293084821881</c:v>
                      </c:pt>
                      <c:pt idx="15">
                        <c:v>2.2746623841247966</c:v>
                      </c:pt>
                      <c:pt idx="16">
                        <c:v>2.4263260008498442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86-4F31-9DEA-92D916F137E6}"/>
                  </c:ext>
                </c:extLst>
              </c15:ser>
            </c15:filteredScatterSeries>
          </c:ext>
        </c:extLst>
      </c:scatterChart>
      <c:valAx>
        <c:axId val="6481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22888"/>
        <c:crosses val="autoZero"/>
        <c:crossBetween val="midCat"/>
      </c:valAx>
      <c:valAx>
        <c:axId val="6481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195262</xdr:rowOff>
    </xdr:from>
    <xdr:to>
      <xdr:col>16</xdr:col>
      <xdr:colOff>514350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2FAE0-92DB-4E3A-A60E-03D076AFB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18</xdr:row>
      <xdr:rowOff>100012</xdr:rowOff>
    </xdr:from>
    <xdr:to>
      <xdr:col>16</xdr:col>
      <xdr:colOff>542925</xdr:colOff>
      <xdr:row>36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A1BEAD-F8CF-413D-B25E-60E02536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85725</xdr:colOff>
      <xdr:row>0</xdr:row>
      <xdr:rowOff>252412</xdr:rowOff>
    </xdr:from>
    <xdr:to>
      <xdr:col>24</xdr:col>
      <xdr:colOff>390525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20CF8-9A1E-443F-B0AA-ADD44E20E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18</xdr:row>
      <xdr:rowOff>119062</xdr:rowOff>
    </xdr:from>
    <xdr:to>
      <xdr:col>24</xdr:col>
      <xdr:colOff>323850</xdr:colOff>
      <xdr:row>36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0A2D5-275F-4600-81BF-AE241F5D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A33E-C7E3-471F-A535-6D35A28993FB}">
  <dimension ref="A1:I45"/>
  <sheetViews>
    <sheetView zoomScaleNormal="100" workbookViewId="0">
      <selection activeCell="A14" sqref="A14:G31"/>
    </sheetView>
  </sheetViews>
  <sheetFormatPr defaultRowHeight="12" x14ac:dyDescent="0.2"/>
  <cols>
    <col min="1" max="2" width="9.140625" style="1"/>
    <col min="3" max="3" width="20.42578125" style="1" customWidth="1"/>
    <col min="4" max="4" width="9.140625" style="1"/>
    <col min="5" max="5" width="19.28515625" style="1" customWidth="1"/>
    <col min="6" max="6" width="18.7109375" style="1" customWidth="1"/>
    <col min="7" max="16384" width="9.140625" style="1"/>
  </cols>
  <sheetData>
    <row r="1" spans="1:9" s="5" customFormat="1" ht="23.25" x14ac:dyDescent="0.35">
      <c r="A1" s="7" t="s">
        <v>7</v>
      </c>
      <c r="H1" s="4" t="s">
        <v>0</v>
      </c>
      <c r="I1" s="5">
        <v>1E-3</v>
      </c>
    </row>
    <row r="2" spans="1:9" s="5" customForma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6</v>
      </c>
      <c r="F2" s="4" t="s">
        <v>5</v>
      </c>
      <c r="G2" s="5" t="s">
        <v>9</v>
      </c>
    </row>
    <row r="3" spans="1:9" x14ac:dyDescent="0.2">
      <c r="A3" s="2">
        <v>0.1</v>
      </c>
      <c r="B3" s="1">
        <v>11500</v>
      </c>
      <c r="C3" s="1">
        <v>10</v>
      </c>
      <c r="D3" s="1">
        <f>B3/C3</f>
        <v>1150</v>
      </c>
      <c r="E3" s="1">
        <f>D3*A3^2</f>
        <v>11.500000000000002</v>
      </c>
      <c r="F3" s="1">
        <f>((((A3)^4)*B3/C3)+((0.001)^2)*4*(B3^2)*(A3^2)/(C3^2))^0.5</f>
        <v>0.40975602497095764</v>
      </c>
      <c r="G3" s="1">
        <f>F3*C3/(B3*A3^2)</f>
        <v>3.5630958693126741E-2</v>
      </c>
    </row>
    <row r="4" spans="1:9" x14ac:dyDescent="0.2">
      <c r="A4" s="2">
        <v>0.2</v>
      </c>
      <c r="B4" s="1">
        <v>3200</v>
      </c>
      <c r="C4" s="1">
        <v>10</v>
      </c>
      <c r="D4" s="1">
        <f t="shared" ref="D4:D10" si="0">B4/C4</f>
        <v>320</v>
      </c>
      <c r="E4" s="1">
        <f t="shared" ref="E4:E10" si="1">D4*A4^2</f>
        <v>12.800000000000002</v>
      </c>
      <c r="F4" s="1">
        <f t="shared" ref="F4:F10" si="2">((((A4)^4)*B4/C4)+((0.001)^2)*4*(B4^2)*(A4^2)/(C4^2))^0.5</f>
        <v>0.72690026826243515</v>
      </c>
      <c r="G4" s="1">
        <f t="shared" ref="G4:G10" si="3">F4*C4/(B4*A4^2)</f>
        <v>5.678908345800273E-2</v>
      </c>
    </row>
    <row r="5" spans="1:9" x14ac:dyDescent="0.2">
      <c r="A5" s="2">
        <v>0.3</v>
      </c>
      <c r="B5" s="1">
        <v>1000</v>
      </c>
      <c r="C5" s="1">
        <v>10</v>
      </c>
      <c r="D5" s="1">
        <f t="shared" si="0"/>
        <v>100</v>
      </c>
      <c r="E5" s="1">
        <f t="shared" si="1"/>
        <v>9</v>
      </c>
      <c r="F5" s="1">
        <f t="shared" si="2"/>
        <v>0.90199778270237452</v>
      </c>
      <c r="G5" s="1">
        <f t="shared" si="3"/>
        <v>0.10022197585581938</v>
      </c>
    </row>
    <row r="6" spans="1:9" x14ac:dyDescent="0.2">
      <c r="A6" s="2">
        <v>0.4</v>
      </c>
      <c r="B6" s="1">
        <v>600</v>
      </c>
      <c r="C6" s="1">
        <v>10</v>
      </c>
      <c r="D6" s="1">
        <f t="shared" si="0"/>
        <v>60</v>
      </c>
      <c r="E6" s="1">
        <f t="shared" si="1"/>
        <v>9.6000000000000014</v>
      </c>
      <c r="F6" s="1">
        <f t="shared" si="2"/>
        <v>1.240283838482144</v>
      </c>
      <c r="G6" s="1">
        <f t="shared" si="3"/>
        <v>0.1291962331752233</v>
      </c>
    </row>
    <row r="7" spans="1:9" x14ac:dyDescent="0.2">
      <c r="A7" s="2">
        <v>0.5</v>
      </c>
      <c r="B7" s="1">
        <v>500</v>
      </c>
      <c r="C7" s="1">
        <v>10</v>
      </c>
      <c r="D7" s="1">
        <f t="shared" si="0"/>
        <v>50</v>
      </c>
      <c r="E7" s="1">
        <f t="shared" si="1"/>
        <v>12.5</v>
      </c>
      <c r="F7" s="1">
        <f t="shared" si="2"/>
        <v>1.7684739183827394</v>
      </c>
      <c r="G7" s="1">
        <f t="shared" si="3"/>
        <v>0.14147791347061914</v>
      </c>
    </row>
    <row r="8" spans="1:9" x14ac:dyDescent="0.2">
      <c r="A8" s="2">
        <v>0.6</v>
      </c>
      <c r="B8" s="1">
        <v>200</v>
      </c>
      <c r="C8" s="1">
        <v>10</v>
      </c>
      <c r="D8" s="1">
        <f t="shared" si="0"/>
        <v>20</v>
      </c>
      <c r="E8" s="1">
        <f t="shared" si="1"/>
        <v>7.1999999999999993</v>
      </c>
      <c r="F8" s="1">
        <f t="shared" si="2"/>
        <v>1.6101478193010728</v>
      </c>
      <c r="G8" s="1">
        <f t="shared" si="3"/>
        <v>0.22363164156959345</v>
      </c>
    </row>
    <row r="9" spans="1:9" x14ac:dyDescent="0.2">
      <c r="A9" s="2">
        <v>0.7</v>
      </c>
      <c r="B9" s="1">
        <v>200</v>
      </c>
      <c r="C9" s="1">
        <v>10</v>
      </c>
      <c r="D9" s="1">
        <f t="shared" si="0"/>
        <v>20</v>
      </c>
      <c r="E9" s="1">
        <f t="shared" si="1"/>
        <v>9.7999999999999989</v>
      </c>
      <c r="F9" s="1">
        <f t="shared" si="2"/>
        <v>2.1915254960871429</v>
      </c>
      <c r="G9" s="1">
        <f t="shared" si="3"/>
        <v>0.22362505062113708</v>
      </c>
    </row>
    <row r="10" spans="1:9" x14ac:dyDescent="0.2">
      <c r="A10" s="2">
        <v>0.8</v>
      </c>
      <c r="B10" s="1">
        <v>200</v>
      </c>
      <c r="C10" s="1">
        <v>10</v>
      </c>
      <c r="D10" s="1">
        <f t="shared" si="0"/>
        <v>20</v>
      </c>
      <c r="E10" s="1">
        <f t="shared" si="1"/>
        <v>12.800000000000002</v>
      </c>
      <c r="F10" s="1">
        <f t="shared" si="2"/>
        <v>2.8623458910481108</v>
      </c>
      <c r="G10" s="1">
        <f t="shared" si="3"/>
        <v>0.22362077273813361</v>
      </c>
    </row>
    <row r="11" spans="1:9" x14ac:dyDescent="0.2">
      <c r="A11" s="2"/>
    </row>
    <row r="12" spans="1:9" x14ac:dyDescent="0.2">
      <c r="A12" s="2"/>
    </row>
    <row r="13" spans="1:9" s="5" customFormat="1" ht="23.25" x14ac:dyDescent="0.35">
      <c r="A13" s="6" t="s">
        <v>8</v>
      </c>
    </row>
    <row r="14" spans="1:9" s="5" customFormat="1" x14ac:dyDescent="0.2">
      <c r="A14" s="3" t="s">
        <v>1</v>
      </c>
      <c r="B14" s="4" t="s">
        <v>2</v>
      </c>
      <c r="C14" s="4" t="s">
        <v>3</v>
      </c>
      <c r="D14" s="4" t="s">
        <v>4</v>
      </c>
      <c r="E14" s="4" t="s">
        <v>6</v>
      </c>
      <c r="F14" s="4" t="s">
        <v>5</v>
      </c>
    </row>
    <row r="15" spans="1:9" s="5" customFormat="1" x14ac:dyDescent="0.2">
      <c r="A15" s="9">
        <v>0.02</v>
      </c>
      <c r="B15" s="1">
        <v>110803</v>
      </c>
      <c r="C15" s="1">
        <v>10</v>
      </c>
      <c r="D15" s="1">
        <f t="shared" ref="D15:D18" si="4">B15/C15</f>
        <v>11080.3</v>
      </c>
      <c r="E15" s="1">
        <f t="shared" ref="E15:E18" si="5">D15*A15^2</f>
        <v>4.4321200000000003</v>
      </c>
      <c r="F15" s="1">
        <f>((((A15)^4)*B15/C15)+((0.001)^2)*4*(B15^2)*(A15^2)/(C15^2))^0.5</f>
        <v>0.44520750773543788</v>
      </c>
      <c r="G15" s="1">
        <f>F15*C15/(B15*A15^2)</f>
        <v>0.10045023774975358</v>
      </c>
    </row>
    <row r="16" spans="1:9" s="5" customFormat="1" x14ac:dyDescent="0.2">
      <c r="A16" s="9">
        <v>0.04</v>
      </c>
      <c r="B16" s="1">
        <v>51065</v>
      </c>
      <c r="C16" s="1">
        <v>10</v>
      </c>
      <c r="D16" s="1">
        <f t="shared" si="4"/>
        <v>5106.5</v>
      </c>
      <c r="E16" s="1">
        <f t="shared" si="5"/>
        <v>8.1704000000000008</v>
      </c>
      <c r="F16" s="1">
        <f t="shared" ref="F16:F31" si="6">((((A16)^4)*B16/C16)+((0.001)^2)*4*(B16^2)*(A16^2)/(C16^2))^0.5</f>
        <v>0.42421837583961403</v>
      </c>
      <c r="G16" s="1">
        <f t="shared" ref="G16:G31" si="7">F16*C16/(B16*A16^2)</f>
        <v>5.1921371761433223E-2</v>
      </c>
    </row>
    <row r="17" spans="1:7" x14ac:dyDescent="0.2">
      <c r="A17" s="9">
        <v>0.05</v>
      </c>
      <c r="B17" s="1">
        <v>38456</v>
      </c>
      <c r="C17" s="1">
        <v>10</v>
      </c>
      <c r="D17" s="1">
        <f t="shared" si="4"/>
        <v>3845.6</v>
      </c>
      <c r="E17" s="1">
        <f t="shared" si="5"/>
        <v>9.6140000000000008</v>
      </c>
      <c r="F17" s="1">
        <f t="shared" si="6"/>
        <v>0.41463404780601415</v>
      </c>
      <c r="G17" s="1">
        <f t="shared" si="7"/>
        <v>4.3128151425630749E-2</v>
      </c>
    </row>
    <row r="18" spans="1:7" x14ac:dyDescent="0.2">
      <c r="A18" s="9">
        <v>7.4999999999999997E-2</v>
      </c>
      <c r="B18" s="1">
        <v>19562</v>
      </c>
      <c r="C18" s="1">
        <v>10</v>
      </c>
      <c r="D18" s="1">
        <f t="shared" si="4"/>
        <v>1956.2</v>
      </c>
      <c r="E18" s="1">
        <f t="shared" si="5"/>
        <v>11.003625</v>
      </c>
      <c r="F18" s="1">
        <f t="shared" si="6"/>
        <v>0.38470320446416872</v>
      </c>
      <c r="G18" s="1">
        <f t="shared" si="7"/>
        <v>3.4961497185170227E-2</v>
      </c>
    </row>
    <row r="19" spans="1:7" x14ac:dyDescent="0.2">
      <c r="A19" s="9">
        <v>0.1</v>
      </c>
      <c r="B19" s="1">
        <v>12182</v>
      </c>
      <c r="C19" s="1">
        <v>10</v>
      </c>
      <c r="D19" s="1">
        <f t="shared" ref="D19:D31" si="8">B19/C19</f>
        <v>1218.2</v>
      </c>
      <c r="E19" s="1">
        <f>D19*A19^2</f>
        <v>12.182000000000002</v>
      </c>
      <c r="F19" s="1">
        <f t="shared" si="6"/>
        <v>0.42565296850838485</v>
      </c>
      <c r="G19" s="1">
        <f t="shared" si="7"/>
        <v>3.4941140084418384E-2</v>
      </c>
    </row>
    <row r="20" spans="1:7" x14ac:dyDescent="0.2">
      <c r="A20" s="9">
        <v>0.15</v>
      </c>
      <c r="B20" s="1">
        <v>5891</v>
      </c>
      <c r="C20" s="1">
        <v>10</v>
      </c>
      <c r="D20" s="1">
        <f t="shared" si="8"/>
        <v>589.1</v>
      </c>
      <c r="E20" s="1">
        <f t="shared" ref="E20:E25" si="9">D20*A20^2</f>
        <v>13.25475</v>
      </c>
      <c r="F20" s="1">
        <f t="shared" si="6"/>
        <v>0.57399073851413318</v>
      </c>
      <c r="G20" s="1">
        <f t="shared" si="7"/>
        <v>4.3304531470916709E-2</v>
      </c>
    </row>
    <row r="21" spans="1:7" x14ac:dyDescent="0.2">
      <c r="A21" s="9">
        <v>0.2</v>
      </c>
      <c r="B21" s="1">
        <v>3568</v>
      </c>
      <c r="C21" s="1">
        <v>11</v>
      </c>
      <c r="D21" s="1">
        <f t="shared" si="8"/>
        <v>324.36363636363637</v>
      </c>
      <c r="E21" s="1">
        <f t="shared" si="9"/>
        <v>12.974545454545458</v>
      </c>
      <c r="F21" s="1">
        <f t="shared" si="6"/>
        <v>0.73199433136946157</v>
      </c>
      <c r="G21" s="1">
        <f t="shared" si="7"/>
        <v>5.6417724530998289E-2</v>
      </c>
    </row>
    <row r="22" spans="1:7" x14ac:dyDescent="0.2">
      <c r="A22" s="9">
        <v>0.25</v>
      </c>
      <c r="B22" s="1">
        <v>2465</v>
      </c>
      <c r="C22" s="1">
        <v>12</v>
      </c>
      <c r="D22" s="1">
        <f t="shared" si="8"/>
        <v>205.41666666666666</v>
      </c>
      <c r="E22" s="1">
        <f t="shared" si="9"/>
        <v>12.838541666666666</v>
      </c>
      <c r="F22" s="1">
        <f t="shared" si="6"/>
        <v>0.9016417558558264</v>
      </c>
      <c r="G22" s="1">
        <f t="shared" si="7"/>
        <v>7.0229297007837185E-2</v>
      </c>
    </row>
    <row r="23" spans="1:7" x14ac:dyDescent="0.2">
      <c r="A23" s="9">
        <v>0.3</v>
      </c>
      <c r="B23" s="1">
        <v>2052</v>
      </c>
      <c r="C23" s="1">
        <v>14</v>
      </c>
      <c r="D23" s="1">
        <f t="shared" si="8"/>
        <v>146.57142857142858</v>
      </c>
      <c r="E23" s="1">
        <f t="shared" si="9"/>
        <v>13.191428571428572</v>
      </c>
      <c r="F23" s="1">
        <f t="shared" si="6"/>
        <v>1.0931434112462191</v>
      </c>
      <c r="G23" s="1">
        <f t="shared" si="7"/>
        <v>8.2867704989425306E-2</v>
      </c>
    </row>
    <row r="24" spans="1:7" ht="12.75" customHeight="1" x14ac:dyDescent="0.2">
      <c r="A24" s="9">
        <v>0.35</v>
      </c>
      <c r="B24" s="1">
        <v>2104</v>
      </c>
      <c r="C24" s="1">
        <v>20</v>
      </c>
      <c r="D24" s="1">
        <f t="shared" si="8"/>
        <v>105.2</v>
      </c>
      <c r="E24" s="1">
        <f t="shared" si="9"/>
        <v>12.886999999999999</v>
      </c>
      <c r="F24" s="1">
        <f t="shared" si="6"/>
        <v>1.2586025383734134</v>
      </c>
      <c r="G24" s="1">
        <f t="shared" si="7"/>
        <v>9.7664509845069733E-2</v>
      </c>
    </row>
    <row r="25" spans="1:7" x14ac:dyDescent="0.2">
      <c r="A25" s="9">
        <v>0.4</v>
      </c>
      <c r="B25" s="1">
        <v>2025</v>
      </c>
      <c r="C25" s="1">
        <v>26</v>
      </c>
      <c r="D25" s="1">
        <f t="shared" si="8"/>
        <v>77.884615384615387</v>
      </c>
      <c r="E25" s="1">
        <f t="shared" si="9"/>
        <v>12.461538461538463</v>
      </c>
      <c r="F25" s="1">
        <f t="shared" si="6"/>
        <v>1.4134102031494129</v>
      </c>
      <c r="G25" s="1">
        <f t="shared" si="7"/>
        <v>0.11342180642557015</v>
      </c>
    </row>
    <row r="26" spans="1:7" x14ac:dyDescent="0.2">
      <c r="A26" s="9">
        <v>0.45</v>
      </c>
      <c r="B26" s="1">
        <v>2094</v>
      </c>
      <c r="C26" s="1">
        <v>34</v>
      </c>
      <c r="D26" s="1">
        <f t="shared" si="8"/>
        <v>61.588235294117645</v>
      </c>
      <c r="E26" s="1">
        <f t="shared" ref="E26:E31" si="10">D26*A26^2</f>
        <v>12.471617647058824</v>
      </c>
      <c r="F26" s="1">
        <f t="shared" si="6"/>
        <v>1.5901493619210723</v>
      </c>
      <c r="G26" s="1">
        <f t="shared" si="7"/>
        <v>0.12750145225115014</v>
      </c>
    </row>
    <row r="27" spans="1:7" x14ac:dyDescent="0.2">
      <c r="A27" s="9">
        <v>0.5</v>
      </c>
      <c r="B27" s="1">
        <v>2213</v>
      </c>
      <c r="C27" s="1">
        <v>45</v>
      </c>
      <c r="D27" s="1">
        <f t="shared" si="8"/>
        <v>49.177777777777777</v>
      </c>
      <c r="E27" s="1">
        <f t="shared" si="10"/>
        <v>12.294444444444444</v>
      </c>
      <c r="F27" s="1">
        <f t="shared" si="6"/>
        <v>1.7538613300196431</v>
      </c>
      <c r="G27" s="1">
        <f t="shared" si="7"/>
        <v>0.14265478508971341</v>
      </c>
    </row>
    <row r="28" spans="1:7" x14ac:dyDescent="0.2">
      <c r="A28" s="9">
        <v>0.55000000000000004</v>
      </c>
      <c r="B28" s="1">
        <v>2463</v>
      </c>
      <c r="C28" s="1">
        <v>59</v>
      </c>
      <c r="D28" s="1">
        <f t="shared" si="8"/>
        <v>41.745762711864408</v>
      </c>
      <c r="E28" s="1">
        <f t="shared" si="10"/>
        <v>12.628093220338986</v>
      </c>
      <c r="F28" s="1">
        <f t="shared" si="6"/>
        <v>1.9550209402164627</v>
      </c>
      <c r="G28" s="1">
        <f t="shared" si="7"/>
        <v>0.15481521288326242</v>
      </c>
    </row>
    <row r="29" spans="1:7" x14ac:dyDescent="0.2">
      <c r="A29" s="9">
        <v>0.6</v>
      </c>
      <c r="B29" s="1">
        <v>2577</v>
      </c>
      <c r="C29" s="1">
        <v>75</v>
      </c>
      <c r="D29" s="1">
        <f t="shared" si="8"/>
        <v>34.36</v>
      </c>
      <c r="E29" s="1">
        <f t="shared" si="10"/>
        <v>12.3696</v>
      </c>
      <c r="F29" s="1">
        <f t="shared" si="6"/>
        <v>2.1106293084821881</v>
      </c>
      <c r="G29" s="1">
        <f t="shared" si="7"/>
        <v>0.17063036060035799</v>
      </c>
    </row>
    <row r="30" spans="1:7" x14ac:dyDescent="0.2">
      <c r="A30" s="9">
        <v>0.65</v>
      </c>
      <c r="B30" s="1">
        <v>2579</v>
      </c>
      <c r="C30" s="1">
        <v>89</v>
      </c>
      <c r="D30" s="1">
        <f t="shared" si="8"/>
        <v>28.977528089887642</v>
      </c>
      <c r="E30" s="1">
        <f t="shared" si="10"/>
        <v>12.243005617977531</v>
      </c>
      <c r="F30" s="1">
        <f t="shared" si="6"/>
        <v>2.2746623841247966</v>
      </c>
      <c r="G30" s="1">
        <f t="shared" si="7"/>
        <v>0.18579280734664544</v>
      </c>
    </row>
    <row r="31" spans="1:7" x14ac:dyDescent="0.2">
      <c r="A31" s="9">
        <v>0.7</v>
      </c>
      <c r="B31" s="1">
        <v>2574</v>
      </c>
      <c r="C31" s="1">
        <v>105</v>
      </c>
      <c r="D31" s="1">
        <f t="shared" si="8"/>
        <v>24.514285714285716</v>
      </c>
      <c r="E31" s="1">
        <f t="shared" si="10"/>
        <v>12.011999999999999</v>
      </c>
      <c r="F31" s="1">
        <f t="shared" si="6"/>
        <v>2.4263260008498442</v>
      </c>
      <c r="G31" s="1">
        <f t="shared" si="7"/>
        <v>0.20199184156259115</v>
      </c>
    </row>
    <row r="32" spans="1:7" x14ac:dyDescent="0.2">
      <c r="A32" s="2"/>
      <c r="F32" s="8"/>
    </row>
    <row r="33" spans="1:6" x14ac:dyDescent="0.2">
      <c r="A33" s="2"/>
      <c r="F33" s="8"/>
    </row>
    <row r="34" spans="1:6" x14ac:dyDescent="0.2">
      <c r="A34" s="2"/>
      <c r="F34" s="8"/>
    </row>
    <row r="35" spans="1:6" x14ac:dyDescent="0.2">
      <c r="A35" s="2"/>
      <c r="F35" s="8"/>
    </row>
    <row r="36" spans="1:6" x14ac:dyDescent="0.2">
      <c r="A36" s="2"/>
      <c r="F36" s="8"/>
    </row>
    <row r="37" spans="1:6" x14ac:dyDescent="0.2">
      <c r="A37" s="2"/>
      <c r="F37" s="8"/>
    </row>
    <row r="38" spans="1:6" x14ac:dyDescent="0.2">
      <c r="A38" s="2"/>
    </row>
    <row r="39" spans="1:6" x14ac:dyDescent="0.2">
      <c r="A39" s="2"/>
    </row>
    <row r="40" spans="1:6" x14ac:dyDescent="0.2">
      <c r="A40" s="2"/>
    </row>
    <row r="41" spans="1:6" x14ac:dyDescent="0.2">
      <c r="A41" s="2"/>
    </row>
    <row r="42" spans="1:6" x14ac:dyDescent="0.2">
      <c r="A42" s="2"/>
    </row>
    <row r="43" spans="1:6" x14ac:dyDescent="0.2">
      <c r="A43" s="2"/>
    </row>
    <row r="44" spans="1:6" x14ac:dyDescent="0.2">
      <c r="A44" s="2"/>
    </row>
    <row r="45" spans="1:6" x14ac:dyDescent="0.2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BC4D-91B1-4D97-AA01-30C3E1C4BB86}">
  <dimension ref="A1:G9"/>
  <sheetViews>
    <sheetView tabSelected="1" workbookViewId="0">
      <selection activeCell="F28" sqref="F28"/>
    </sheetView>
  </sheetViews>
  <sheetFormatPr defaultRowHeight="15" x14ac:dyDescent="0.25"/>
  <sheetData>
    <row r="1" spans="1:7" x14ac:dyDescent="0.25">
      <c r="A1" s="10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9</v>
      </c>
    </row>
    <row r="2" spans="1:7" x14ac:dyDescent="0.25">
      <c r="A2" s="10">
        <v>0.1</v>
      </c>
      <c r="B2">
        <v>11500</v>
      </c>
      <c r="C2">
        <v>10</v>
      </c>
      <c r="D2">
        <v>1150</v>
      </c>
      <c r="E2">
        <v>11.500000000000002</v>
      </c>
      <c r="F2">
        <v>0.40975602497095764</v>
      </c>
      <c r="G2">
        <v>3.5630958693126741E-2</v>
      </c>
    </row>
    <row r="3" spans="1:7" x14ac:dyDescent="0.25">
      <c r="A3" s="10">
        <v>0.2</v>
      </c>
      <c r="B3">
        <v>3200</v>
      </c>
      <c r="C3">
        <v>10</v>
      </c>
      <c r="D3">
        <v>320</v>
      </c>
      <c r="E3">
        <v>12.800000000000002</v>
      </c>
      <c r="F3">
        <v>0.72690026826243515</v>
      </c>
      <c r="G3">
        <v>5.678908345800273E-2</v>
      </c>
    </row>
    <row r="4" spans="1:7" x14ac:dyDescent="0.25">
      <c r="A4" s="10">
        <v>0.3</v>
      </c>
      <c r="B4">
        <v>1000</v>
      </c>
      <c r="C4">
        <v>10</v>
      </c>
      <c r="D4">
        <v>100</v>
      </c>
      <c r="E4">
        <v>9</v>
      </c>
      <c r="F4">
        <v>0.90199778270237452</v>
      </c>
      <c r="G4">
        <v>0.10022197585581938</v>
      </c>
    </row>
    <row r="5" spans="1:7" x14ac:dyDescent="0.25">
      <c r="A5" s="10">
        <v>0.4</v>
      </c>
      <c r="B5">
        <v>600</v>
      </c>
      <c r="C5">
        <v>10</v>
      </c>
      <c r="D5">
        <v>60</v>
      </c>
      <c r="E5">
        <v>9.6000000000000014</v>
      </c>
      <c r="F5">
        <v>1.240283838482144</v>
      </c>
      <c r="G5">
        <v>0.1291962331752233</v>
      </c>
    </row>
    <row r="6" spans="1:7" x14ac:dyDescent="0.25">
      <c r="A6" s="10">
        <v>0.5</v>
      </c>
      <c r="B6">
        <v>500</v>
      </c>
      <c r="C6">
        <v>10</v>
      </c>
      <c r="D6">
        <v>50</v>
      </c>
      <c r="E6">
        <v>12.5</v>
      </c>
      <c r="F6">
        <v>1.7684739183827394</v>
      </c>
      <c r="G6">
        <v>0.14147791347061914</v>
      </c>
    </row>
    <row r="7" spans="1:7" x14ac:dyDescent="0.25">
      <c r="A7" s="10">
        <v>0.6</v>
      </c>
      <c r="B7">
        <v>200</v>
      </c>
      <c r="C7">
        <v>10</v>
      </c>
      <c r="D7">
        <v>20</v>
      </c>
      <c r="E7">
        <v>7.1999999999999993</v>
      </c>
      <c r="F7">
        <v>1.6101478193010728</v>
      </c>
      <c r="G7">
        <v>0.22363164156959345</v>
      </c>
    </row>
    <row r="8" spans="1:7" x14ac:dyDescent="0.25">
      <c r="A8" s="10">
        <v>0.7</v>
      </c>
      <c r="B8">
        <v>200</v>
      </c>
      <c r="C8">
        <v>10</v>
      </c>
      <c r="D8">
        <v>20</v>
      </c>
      <c r="E8">
        <v>9.7999999999999989</v>
      </c>
      <c r="F8">
        <v>2.1915254960871429</v>
      </c>
      <c r="G8">
        <v>0.22362505062113708</v>
      </c>
    </row>
    <row r="9" spans="1:7" x14ac:dyDescent="0.25">
      <c r="A9">
        <v>0.8</v>
      </c>
      <c r="B9">
        <v>200</v>
      </c>
      <c r="C9">
        <v>10</v>
      </c>
      <c r="D9">
        <v>20</v>
      </c>
      <c r="E9">
        <v>12.800000000000002</v>
      </c>
      <c r="F9">
        <v>2.8623458910481108</v>
      </c>
      <c r="G9">
        <v>0.22362077273813361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EAF7-1128-44E1-A0C9-83365DC5FFBA}">
  <dimension ref="A1:G18"/>
  <sheetViews>
    <sheetView workbookViewId="0">
      <selection activeCell="D38" sqref="D38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</row>
    <row r="2" spans="1:7" x14ac:dyDescent="0.25">
      <c r="A2">
        <v>0.02</v>
      </c>
      <c r="B2">
        <v>110803</v>
      </c>
      <c r="C2">
        <v>10</v>
      </c>
      <c r="D2">
        <v>11080.3</v>
      </c>
      <c r="E2">
        <v>4.4321200000000003</v>
      </c>
      <c r="F2">
        <v>0.44520750773543788</v>
      </c>
      <c r="G2">
        <v>0.10045023774975358</v>
      </c>
    </row>
    <row r="3" spans="1:7" x14ac:dyDescent="0.25">
      <c r="A3">
        <v>0.04</v>
      </c>
      <c r="B3">
        <v>51065</v>
      </c>
      <c r="C3">
        <v>10</v>
      </c>
      <c r="D3">
        <v>5106.5</v>
      </c>
      <c r="E3">
        <v>8.1704000000000008</v>
      </c>
      <c r="F3">
        <v>0.42421837583961403</v>
      </c>
      <c r="G3">
        <v>5.1921371761433223E-2</v>
      </c>
    </row>
    <row r="4" spans="1:7" x14ac:dyDescent="0.25">
      <c r="A4">
        <v>0.05</v>
      </c>
      <c r="B4">
        <v>38456</v>
      </c>
      <c r="C4">
        <v>10</v>
      </c>
      <c r="D4">
        <v>3845.6</v>
      </c>
      <c r="E4">
        <v>9.6140000000000008</v>
      </c>
      <c r="F4">
        <v>0.41463404780601415</v>
      </c>
      <c r="G4">
        <v>4.3128151425630749E-2</v>
      </c>
    </row>
    <row r="5" spans="1:7" x14ac:dyDescent="0.25">
      <c r="A5">
        <v>7.4999999999999997E-2</v>
      </c>
      <c r="B5">
        <v>19562</v>
      </c>
      <c r="C5">
        <v>10</v>
      </c>
      <c r="D5">
        <v>1956.2</v>
      </c>
      <c r="E5">
        <v>11.003625</v>
      </c>
      <c r="F5">
        <v>0.38470320446416872</v>
      </c>
      <c r="G5">
        <v>3.4961497185170227E-2</v>
      </c>
    </row>
    <row r="6" spans="1:7" x14ac:dyDescent="0.25">
      <c r="A6">
        <v>0.1</v>
      </c>
      <c r="B6">
        <v>12182</v>
      </c>
      <c r="C6">
        <v>10</v>
      </c>
      <c r="D6">
        <v>1218.2</v>
      </c>
      <c r="E6">
        <v>12.182000000000002</v>
      </c>
      <c r="F6">
        <v>0.42565296850838485</v>
      </c>
      <c r="G6">
        <v>3.4941140084418384E-2</v>
      </c>
    </row>
    <row r="7" spans="1:7" x14ac:dyDescent="0.25">
      <c r="A7">
        <v>0.15</v>
      </c>
      <c r="B7">
        <v>5891</v>
      </c>
      <c r="C7">
        <v>10</v>
      </c>
      <c r="D7">
        <v>589.1</v>
      </c>
      <c r="E7">
        <v>13.25475</v>
      </c>
      <c r="F7">
        <v>0.57399073851413318</v>
      </c>
      <c r="G7">
        <v>4.3304531470916709E-2</v>
      </c>
    </row>
    <row r="8" spans="1:7" x14ac:dyDescent="0.25">
      <c r="A8">
        <v>0.2</v>
      </c>
      <c r="B8">
        <v>3568</v>
      </c>
      <c r="C8">
        <v>11</v>
      </c>
      <c r="D8">
        <v>324.36363636363637</v>
      </c>
      <c r="E8">
        <v>12.974545454545458</v>
      </c>
      <c r="F8">
        <v>0.73199433136946157</v>
      </c>
      <c r="G8">
        <v>5.6417724530998289E-2</v>
      </c>
    </row>
    <row r="9" spans="1:7" x14ac:dyDescent="0.25">
      <c r="A9">
        <v>0.25</v>
      </c>
      <c r="B9">
        <v>2465</v>
      </c>
      <c r="C9">
        <v>12</v>
      </c>
      <c r="D9">
        <v>205.41666666666666</v>
      </c>
      <c r="E9">
        <v>12.838541666666666</v>
      </c>
      <c r="F9">
        <v>0.9016417558558264</v>
      </c>
      <c r="G9">
        <v>7.0229297007837185E-2</v>
      </c>
    </row>
    <row r="10" spans="1:7" x14ac:dyDescent="0.25">
      <c r="A10">
        <v>0.3</v>
      </c>
      <c r="B10">
        <v>2052</v>
      </c>
      <c r="C10">
        <v>14</v>
      </c>
      <c r="D10">
        <v>146.57142857142858</v>
      </c>
      <c r="E10">
        <v>13.191428571428572</v>
      </c>
      <c r="F10">
        <v>1.0931434112462191</v>
      </c>
      <c r="G10">
        <v>8.2867704989425306E-2</v>
      </c>
    </row>
    <row r="11" spans="1:7" x14ac:dyDescent="0.25">
      <c r="A11">
        <v>0.35</v>
      </c>
      <c r="B11">
        <v>2104</v>
      </c>
      <c r="C11">
        <v>20</v>
      </c>
      <c r="D11">
        <v>105.2</v>
      </c>
      <c r="E11">
        <v>12.886999999999999</v>
      </c>
      <c r="F11">
        <v>1.2586025383734134</v>
      </c>
      <c r="G11">
        <v>9.7664509845069733E-2</v>
      </c>
    </row>
    <row r="12" spans="1:7" x14ac:dyDescent="0.25">
      <c r="A12">
        <v>0.4</v>
      </c>
      <c r="B12">
        <v>2025</v>
      </c>
      <c r="C12">
        <v>26</v>
      </c>
      <c r="D12">
        <v>77.884615384615387</v>
      </c>
      <c r="E12">
        <v>12.461538461538463</v>
      </c>
      <c r="F12">
        <v>1.4134102031494129</v>
      </c>
      <c r="G12">
        <v>0.11342180642557015</v>
      </c>
    </row>
    <row r="13" spans="1:7" x14ac:dyDescent="0.25">
      <c r="A13">
        <v>0.45</v>
      </c>
      <c r="B13">
        <v>2094</v>
      </c>
      <c r="C13">
        <v>34</v>
      </c>
      <c r="D13">
        <v>61.588235294117645</v>
      </c>
      <c r="E13">
        <v>12.471617647058824</v>
      </c>
      <c r="F13">
        <v>1.5901493619210723</v>
      </c>
      <c r="G13">
        <v>0.12750145225115014</v>
      </c>
    </row>
    <row r="14" spans="1:7" x14ac:dyDescent="0.25">
      <c r="A14">
        <v>0.5</v>
      </c>
      <c r="B14">
        <v>2213</v>
      </c>
      <c r="C14">
        <v>45</v>
      </c>
      <c r="D14">
        <v>49.177777777777777</v>
      </c>
      <c r="E14">
        <v>12.294444444444444</v>
      </c>
      <c r="F14">
        <v>1.7538613300196431</v>
      </c>
      <c r="G14">
        <v>0.14265478508971341</v>
      </c>
    </row>
    <row r="15" spans="1:7" x14ac:dyDescent="0.25">
      <c r="A15">
        <v>0.55000000000000004</v>
      </c>
      <c r="B15">
        <v>2463</v>
      </c>
      <c r="C15">
        <v>59</v>
      </c>
      <c r="D15">
        <v>41.745762711864408</v>
      </c>
      <c r="E15">
        <v>12.628093220338986</v>
      </c>
      <c r="F15">
        <v>1.9550209402164627</v>
      </c>
      <c r="G15">
        <v>0.15481521288326242</v>
      </c>
    </row>
    <row r="16" spans="1:7" x14ac:dyDescent="0.25">
      <c r="A16">
        <v>0.6</v>
      </c>
      <c r="B16">
        <v>2577</v>
      </c>
      <c r="C16">
        <v>75</v>
      </c>
      <c r="D16">
        <v>34.36</v>
      </c>
      <c r="E16">
        <v>12.3696</v>
      </c>
      <c r="F16">
        <v>2.1106293084821881</v>
      </c>
      <c r="G16">
        <v>0.17063036060035799</v>
      </c>
    </row>
    <row r="17" spans="1:7" x14ac:dyDescent="0.25">
      <c r="A17">
        <v>0.65</v>
      </c>
      <c r="B17">
        <v>2579</v>
      </c>
      <c r="C17">
        <v>89</v>
      </c>
      <c r="D17">
        <v>28.977528089887642</v>
      </c>
      <c r="E17">
        <v>12.243005617977531</v>
      </c>
      <c r="F17">
        <v>2.2746623841247966</v>
      </c>
      <c r="G17">
        <v>0.18579280734664544</v>
      </c>
    </row>
    <row r="18" spans="1:7" x14ac:dyDescent="0.25">
      <c r="A18">
        <v>0.7</v>
      </c>
      <c r="B18">
        <v>2574</v>
      </c>
      <c r="C18">
        <v>105</v>
      </c>
      <c r="D18">
        <v>24.514285714285716</v>
      </c>
      <c r="E18">
        <v>12.011999999999999</v>
      </c>
      <c r="F18">
        <v>2.4263260008498442</v>
      </c>
      <c r="G18">
        <v>0.20199184156259115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Task 15</vt:lpstr>
      <vt:lpstr>Task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Sharpe, Ollie</dc:creator>
  <cp:keywords/>
  <dc:description/>
  <cp:lastModifiedBy>He, Martin</cp:lastModifiedBy>
  <cp:revision/>
  <dcterms:created xsi:type="dcterms:W3CDTF">2022-10-21T09:20:22Z</dcterms:created>
  <dcterms:modified xsi:type="dcterms:W3CDTF">2022-11-04T14:35:32Z</dcterms:modified>
  <cp:category/>
  <cp:contentStatus/>
</cp:coreProperties>
</file>