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9020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3" i="1" l="1"/>
  <c r="C24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D24" i="1" l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</calcChain>
</file>

<file path=xl/sharedStrings.xml><?xml version="1.0" encoding="utf-8"?>
<sst xmlns="http://schemas.openxmlformats.org/spreadsheetml/2006/main" count="60" uniqueCount="52">
  <si>
    <t>Fonctionnalités</t>
  </si>
  <si>
    <t>FT</t>
  </si>
  <si>
    <t>FA</t>
  </si>
  <si>
    <t>FI</t>
  </si>
  <si>
    <t>FBD</t>
  </si>
  <si>
    <t>Prise en main du code</t>
  </si>
  <si>
    <t>n°1</t>
  </si>
  <si>
    <t>n°2</t>
  </si>
  <si>
    <t>n°3</t>
  </si>
  <si>
    <t>n°4</t>
  </si>
  <si>
    <t>n°5</t>
  </si>
  <si>
    <t>n°6</t>
  </si>
  <si>
    <t>n°7</t>
  </si>
  <si>
    <t>n°8</t>
  </si>
  <si>
    <t>n°9</t>
  </si>
  <si>
    <t>Jour</t>
  </si>
  <si>
    <t>Lundi 26 Mai</t>
  </si>
  <si>
    <t>Mardi 27 Mai</t>
  </si>
  <si>
    <t>Mercredi 28 Mai</t>
  </si>
  <si>
    <t>Jeudi 29 Mai</t>
  </si>
  <si>
    <t>Vendredi 30 Mai</t>
  </si>
  <si>
    <t>Lundi 2 Juin</t>
  </si>
  <si>
    <t>Mardi 3 Juin</t>
  </si>
  <si>
    <t>Mercredi 4 Juin</t>
  </si>
  <si>
    <t>Jeudi 5 Juin</t>
  </si>
  <si>
    <t>Vendredi 6 Juin</t>
  </si>
  <si>
    <t>Lundi 9 Juin</t>
  </si>
  <si>
    <t>Mardi 10 Juin</t>
  </si>
  <si>
    <t>Mercredi 11 Juin</t>
  </si>
  <si>
    <t xml:space="preserve"> </t>
  </si>
  <si>
    <t>Jeudi 12 Juin</t>
  </si>
  <si>
    <t>Vendredi 13 Juin</t>
  </si>
  <si>
    <t>Date</t>
  </si>
  <si>
    <t>Charge de travail</t>
  </si>
  <si>
    <t>PEMC</t>
  </si>
  <si>
    <t>Taches</t>
  </si>
  <si>
    <t>FA1</t>
  </si>
  <si>
    <t>FA2</t>
  </si>
  <si>
    <t>FA4</t>
  </si>
  <si>
    <t>FA3</t>
  </si>
  <si>
    <t>FA5</t>
  </si>
  <si>
    <t>FI1</t>
  </si>
  <si>
    <t>FBD5</t>
  </si>
  <si>
    <t>Total restant prévu</t>
  </si>
  <si>
    <t>Total restant actuel</t>
  </si>
  <si>
    <t>FBD2</t>
  </si>
  <si>
    <t>Scheme</t>
  </si>
  <si>
    <t>Lundi 16 Juin</t>
  </si>
  <si>
    <t>Mardi 17 Juin</t>
  </si>
  <si>
    <t>Mercredi 18 Juin</t>
  </si>
  <si>
    <t>Préparation soutenance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</si>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</sst>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4" borderId="1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1" fillId="6" borderId="0" xfId="0" applyFont="1" applyFill="1" applyBorder="1"/>
    <xf numFmtId="0" fontId="3" fillId="6" borderId="0" xfId="0" applyFont="1" applyFill="1" applyBorder="1"/>
    <xf numFmtId="0" fontId="1" fillId="4" borderId="11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4" fillId="6" borderId="0" xfId="0" applyFont="1" applyFill="1" applyBorder="1"/>
    <xf numFmtId="0" fontId="0" fillId="0" borderId="0" xfId="0" applyAlignment="1">
      <alignment horizontal="center" vertical="center"/>
    </xf>
    <xf numFmtId="0" fontId="1" fillId="7" borderId="12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Total restant actuel</c:v>
                </c:pt>
              </c:strCache>
            </c:strRef>
          </c:tx>
          <c:marker>
            <c:symbol val="diamond"/>
            <c:size val="5"/>
          </c:marker>
          <c:dPt>
            <c:idx val="11"/>
            <c:marker>
              <c:spPr>
                <a:ln w="3175"/>
              </c:spPr>
            </c:marker>
            <c:bubble3D val="0"/>
          </c:dPt>
          <c:xVal>
            <c:numRef>
              <c:f>Sheet1!$C$19:$T$19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Sheet1!$C$24:$T$24</c:f>
              <c:numCache>
                <c:formatCode>General</c:formatCode>
                <c:ptCount val="18"/>
                <c:pt idx="0">
                  <c:v>44</c:v>
                </c:pt>
                <c:pt idx="1">
                  <c:v>41</c:v>
                </c:pt>
                <c:pt idx="2">
                  <c:v>38</c:v>
                </c:pt>
                <c:pt idx="3">
                  <c:v>35</c:v>
                </c:pt>
                <c:pt idx="4">
                  <c:v>32.5</c:v>
                </c:pt>
                <c:pt idx="5">
                  <c:v>30.5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Total restant prévu</c:v>
                </c:pt>
              </c:strCache>
            </c:strRef>
          </c:tx>
          <c:marker>
            <c:symbol val="circle"/>
            <c:size val="5"/>
            <c:spPr>
              <a:ln w="3175"/>
            </c:spPr>
          </c:marker>
          <c:xVal>
            <c:numRef>
              <c:f>Sheet1!$C$19:$T$19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Sheet1!$C$25:$T$25</c:f>
              <c:numCache>
                <c:formatCode>General</c:formatCode>
                <c:ptCount val="18"/>
                <c:pt idx="0">
                  <c:v>44</c:v>
                </c:pt>
                <c:pt idx="1">
                  <c:v>41.5</c:v>
                </c:pt>
                <c:pt idx="2">
                  <c:v>39</c:v>
                </c:pt>
                <c:pt idx="3">
                  <c:v>36.5</c:v>
                </c:pt>
                <c:pt idx="4">
                  <c:v>34</c:v>
                </c:pt>
                <c:pt idx="5">
                  <c:v>31.5</c:v>
                </c:pt>
                <c:pt idx="6">
                  <c:v>29</c:v>
                </c:pt>
                <c:pt idx="7">
                  <c:v>26.5</c:v>
                </c:pt>
                <c:pt idx="8">
                  <c:v>24</c:v>
                </c:pt>
                <c:pt idx="9">
                  <c:v>21.5</c:v>
                </c:pt>
                <c:pt idx="10">
                  <c:v>19</c:v>
                </c:pt>
                <c:pt idx="11">
                  <c:v>16.5</c:v>
                </c:pt>
                <c:pt idx="12">
                  <c:v>14</c:v>
                </c:pt>
                <c:pt idx="13">
                  <c:v>11.5</c:v>
                </c:pt>
                <c:pt idx="14">
                  <c:v>9</c:v>
                </c:pt>
                <c:pt idx="15">
                  <c:v>6.5</c:v>
                </c:pt>
                <c:pt idx="16">
                  <c:v>4</c:v>
                </c:pt>
                <c:pt idx="17">
                  <c:v>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31680"/>
        <c:axId val="133433600"/>
      </c:scatterChart>
      <c:valAx>
        <c:axId val="13343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33600"/>
        <c:crosses val="autoZero"/>
        <c:crossBetween val="midCat"/>
      </c:valAx>
      <c:valAx>
        <c:axId val="13343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31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154067</xdr:colOff>
      <xdr:row>28</xdr:row>
      <xdr:rowOff>24848</xdr:rowOff>
    </xdr:from>
    <xdr:to>
      <xdr:col>8</xdr:col>
      <xdr:colOff>470646</xdr:colOff>
      <xdr:row>43</xdr:row>
      <xdr:rowOff>149087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8:T25" totalsRowShown="0" headerRowDxfId="20" dataDxfId="19">
  <tableColumns count="19">
    <tableColumn id="1" name="Date" dataDxfId="18"/>
    <tableColumn id="2" name="Lundi 26 Mai" dataDxfId="17"/>
    <tableColumn id="3" name="Mardi 27 Mai" dataDxfId="16"/>
    <tableColumn id="4" name="Mercredi 28 Mai" dataDxfId="15"/>
    <tableColumn id="5" name="Jeudi 29 Mai" dataDxfId="14"/>
    <tableColumn id="6" name="Vendredi 30 Mai" dataDxfId="13"/>
    <tableColumn id="7" name="Lundi 2 Juin" dataDxfId="12"/>
    <tableColumn id="8" name="Mardi 3 Juin" dataDxfId="11"/>
    <tableColumn id="9" name="Mercredi 4 Juin" dataDxfId="10"/>
    <tableColumn id="10" name="Jeudi 5 Juin" dataDxfId="9"/>
    <tableColumn id="11" name="Vendredi 6 Juin" dataDxfId="8"/>
    <tableColumn id="12" name="Lundi 9 Juin" dataDxfId="7"/>
    <tableColumn id="13" name="Mardi 10 Juin" dataDxfId="6"/>
    <tableColumn id="14" name="Mercredi 11 Juin" dataDxfId="5"/>
    <tableColumn id="15" name="Jeudi 12 Juin" dataDxfId="4"/>
    <tableColumn id="16" name="Vendredi 13 Juin" dataDxfId="3"/>
    <tableColumn id="17" name="Lundi 16 Juin" dataDxfId="2"/>
    <tableColumn id="18" name="Mardi 17 Juin" dataDxfId="1"/>
    <tableColumn id="19" name="Mercredi 18 Juin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48576"/>
  <sheetViews>
    <sheetView tabSelected="1" topLeftCell="A16" zoomScale="85" zoomScaleNormal="85" workbookViewId="0">
      <selection activeCell="G12" sqref="G12"/>
    </sheetView>
  </sheetViews>
  <sheetFormatPr defaultColWidth="18.140625" defaultRowHeight="15" x14ac:dyDescent="0.25"/>
  <cols>
    <col min="2" max="2" width="20.7109375" customWidth="1"/>
    <col min="5" max="5" width="20.5703125" customWidth="1"/>
    <col min="7" max="7" width="20.28515625" customWidth="1"/>
    <col min="10" max="10" width="19.42578125" customWidth="1"/>
    <col min="12" max="12" width="19.28515625" customWidth="1"/>
    <col min="15" max="15" width="19.7109375" customWidth="1"/>
    <col min="17" max="17" width="20" customWidth="1"/>
  </cols>
  <sheetData>
    <row r="1" spans="2:11" ht="15.75" thickBot="1" x14ac:dyDescent="0.3">
      <c r="B1" s="1" t="s">
        <v>0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</row>
    <row r="2" spans="2:11" x14ac:dyDescent="0.25">
      <c r="B2" s="2" t="s">
        <v>1</v>
      </c>
      <c r="C2" s="7">
        <v>3</v>
      </c>
      <c r="D2" s="8"/>
      <c r="E2" s="8"/>
      <c r="F2" s="8"/>
      <c r="G2" s="8"/>
      <c r="H2" s="8"/>
      <c r="I2" s="8"/>
      <c r="J2" s="8"/>
      <c r="K2" s="9"/>
    </row>
    <row r="3" spans="2:11" x14ac:dyDescent="0.25">
      <c r="B3" s="2" t="s">
        <v>2</v>
      </c>
      <c r="C3" s="19">
        <v>1.5</v>
      </c>
      <c r="D3" s="19">
        <v>1</v>
      </c>
      <c r="E3" s="19">
        <v>1</v>
      </c>
      <c r="F3" s="19">
        <v>1</v>
      </c>
      <c r="G3" s="19">
        <v>2</v>
      </c>
      <c r="H3" s="10">
        <v>3</v>
      </c>
      <c r="I3" s="10">
        <v>3</v>
      </c>
      <c r="J3" s="10"/>
      <c r="K3" s="11">
        <v>2</v>
      </c>
    </row>
    <row r="4" spans="2:11" x14ac:dyDescent="0.25">
      <c r="B4" s="2" t="s">
        <v>3</v>
      </c>
      <c r="C4" s="19">
        <v>3</v>
      </c>
      <c r="D4" s="10">
        <v>1</v>
      </c>
      <c r="E4" s="10">
        <v>2</v>
      </c>
      <c r="F4" s="10">
        <v>1</v>
      </c>
      <c r="G4" s="8"/>
      <c r="H4" s="8"/>
      <c r="I4" s="8"/>
      <c r="J4" s="8"/>
      <c r="K4" s="9"/>
    </row>
    <row r="5" spans="2:11" ht="15.75" thickBot="1" x14ac:dyDescent="0.3">
      <c r="B5" s="3" t="s">
        <v>4</v>
      </c>
      <c r="C5" s="12">
        <v>2</v>
      </c>
      <c r="D5" s="20">
        <v>1.5</v>
      </c>
      <c r="E5" s="12" t="s">
        <v>51</v>
      </c>
      <c r="F5" s="12" t="s">
        <v>51</v>
      </c>
      <c r="G5" s="20">
        <v>1</v>
      </c>
      <c r="H5" s="13"/>
      <c r="I5" s="13"/>
      <c r="J5" s="13"/>
      <c r="K5" s="14"/>
    </row>
    <row r="6" spans="2:11" ht="15.75" thickBot="1" x14ac:dyDescent="0.3"/>
    <row r="7" spans="2:11" ht="15.75" thickBot="1" x14ac:dyDescent="0.3">
      <c r="B7" s="1" t="s">
        <v>5</v>
      </c>
      <c r="C7" s="18">
        <v>9</v>
      </c>
      <c r="D7" s="16" t="s">
        <v>34</v>
      </c>
    </row>
    <row r="8" spans="2:11" x14ac:dyDescent="0.25">
      <c r="B8" s="4" t="s">
        <v>1</v>
      </c>
      <c r="C8" s="5">
        <v>3</v>
      </c>
      <c r="D8" s="5"/>
    </row>
    <row r="9" spans="2:11" ht="15.75" thickBot="1" x14ac:dyDescent="0.3"/>
    <row r="10" spans="2:11" ht="15.75" thickBot="1" x14ac:dyDescent="0.3">
      <c r="B10" s="1" t="s">
        <v>46</v>
      </c>
      <c r="C10" s="15">
        <v>3</v>
      </c>
    </row>
    <row r="11" spans="2:11" ht="15.75" thickBot="1" x14ac:dyDescent="0.3"/>
    <row r="12" spans="2:11" ht="15.75" thickBot="1" x14ac:dyDescent="0.3">
      <c r="B12" s="1" t="s">
        <v>50</v>
      </c>
      <c r="C12" s="15">
        <v>6</v>
      </c>
    </row>
    <row r="18" spans="2:20" x14ac:dyDescent="0.25">
      <c r="B18" s="17" t="s">
        <v>32</v>
      </c>
      <c r="C18" s="17" t="s">
        <v>16</v>
      </c>
      <c r="D18" s="17" t="s">
        <v>17</v>
      </c>
      <c r="E18" s="17" t="s">
        <v>18</v>
      </c>
      <c r="F18" s="17" t="s">
        <v>19</v>
      </c>
      <c r="G18" s="17" t="s">
        <v>20</v>
      </c>
      <c r="H18" s="17" t="s">
        <v>21</v>
      </c>
      <c r="I18" s="17" t="s">
        <v>22</v>
      </c>
      <c r="J18" s="17" t="s">
        <v>23</v>
      </c>
      <c r="K18" s="17" t="s">
        <v>24</v>
      </c>
      <c r="L18" s="17" t="s">
        <v>25</v>
      </c>
      <c r="M18" s="17" t="s">
        <v>26</v>
      </c>
      <c r="N18" s="17" t="s">
        <v>27</v>
      </c>
      <c r="O18" s="17" t="s">
        <v>28</v>
      </c>
      <c r="P18" s="17" t="s">
        <v>30</v>
      </c>
      <c r="Q18" s="17" t="s">
        <v>31</v>
      </c>
      <c r="R18" s="17" t="s">
        <v>47</v>
      </c>
      <c r="S18" s="17" t="s">
        <v>48</v>
      </c>
      <c r="T18" s="17" t="s">
        <v>49</v>
      </c>
    </row>
    <row r="19" spans="2:20" x14ac:dyDescent="0.25">
      <c r="B19" s="17" t="s">
        <v>15</v>
      </c>
      <c r="C19" s="17">
        <v>1</v>
      </c>
      <c r="D19" s="17">
        <v>2</v>
      </c>
      <c r="E19" s="17">
        <v>3</v>
      </c>
      <c r="F19" s="17">
        <v>4</v>
      </c>
      <c r="G19" s="17">
        <v>5</v>
      </c>
      <c r="H19" s="17">
        <v>6</v>
      </c>
      <c r="I19" s="17">
        <v>7</v>
      </c>
      <c r="J19" s="17">
        <v>8</v>
      </c>
      <c r="K19" s="17">
        <v>9</v>
      </c>
      <c r="L19" s="17">
        <v>10</v>
      </c>
      <c r="M19" s="17">
        <v>11</v>
      </c>
      <c r="N19" s="17">
        <v>12</v>
      </c>
      <c r="O19" s="17">
        <v>13</v>
      </c>
      <c r="P19" s="17">
        <v>14</v>
      </c>
      <c r="Q19" s="17">
        <v>15</v>
      </c>
      <c r="R19" s="17">
        <v>16</v>
      </c>
      <c r="S19" s="17">
        <v>17</v>
      </c>
      <c r="T19" s="17">
        <v>18</v>
      </c>
    </row>
    <row r="20" spans="2:20" x14ac:dyDescent="0.25">
      <c r="B20" s="17" t="s">
        <v>35</v>
      </c>
      <c r="C20" s="17" t="s">
        <v>34</v>
      </c>
      <c r="D20" s="17" t="s">
        <v>34</v>
      </c>
      <c r="E20" s="17" t="s">
        <v>34</v>
      </c>
      <c r="F20" s="17" t="s">
        <v>36</v>
      </c>
      <c r="G20" s="17" t="s">
        <v>36</v>
      </c>
      <c r="H20" s="17" t="s">
        <v>41</v>
      </c>
      <c r="I20" s="17" t="s">
        <v>40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2:20" x14ac:dyDescent="0.25">
      <c r="B21" s="17"/>
      <c r="C21" s="17"/>
      <c r="D21" s="17"/>
      <c r="E21" s="17"/>
      <c r="F21" s="17" t="s">
        <v>37</v>
      </c>
      <c r="G21" s="17" t="s">
        <v>39</v>
      </c>
      <c r="H21" s="17" t="s">
        <v>42</v>
      </c>
      <c r="I21" s="17" t="s">
        <v>45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 spans="2:20" x14ac:dyDescent="0.25">
      <c r="B22" s="17"/>
      <c r="C22" s="17"/>
      <c r="D22" s="17"/>
      <c r="E22" s="17"/>
      <c r="F22" s="17" t="s">
        <v>38</v>
      </c>
      <c r="G22" s="17" t="s">
        <v>40</v>
      </c>
      <c r="H22" s="17"/>
      <c r="I22" s="17" t="s">
        <v>41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spans="2:20" x14ac:dyDescent="0.25">
      <c r="B23" s="17" t="s">
        <v>33</v>
      </c>
      <c r="C23" s="17">
        <v>3</v>
      </c>
      <c r="D23" s="17">
        <v>3</v>
      </c>
      <c r="E23" s="17">
        <v>3</v>
      </c>
      <c r="F23" s="17">
        <v>3</v>
      </c>
      <c r="G23" s="17">
        <v>2.5</v>
      </c>
      <c r="H23" s="17">
        <v>2</v>
      </c>
      <c r="I23" s="17">
        <f>2+1.5+1</f>
        <v>4.5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spans="2:20" x14ac:dyDescent="0.25">
      <c r="B24" s="17" t="s">
        <v>44</v>
      </c>
      <c r="C24" s="17">
        <f>SUM(C2:K5) -C23+C7+C10+C12</f>
        <v>44</v>
      </c>
      <c r="D24" s="17">
        <f>C24 -D23</f>
        <v>41</v>
      </c>
      <c r="E24" s="17">
        <f t="shared" ref="E24:Q24" si="0">D24 -E23</f>
        <v>38</v>
      </c>
      <c r="F24" s="17">
        <f t="shared" si="0"/>
        <v>35</v>
      </c>
      <c r="G24" s="17">
        <f t="shared" si="0"/>
        <v>32.5</v>
      </c>
      <c r="H24" s="17">
        <f t="shared" si="0"/>
        <v>30.5</v>
      </c>
      <c r="I24" s="17">
        <f t="shared" si="0"/>
        <v>26</v>
      </c>
      <c r="J24" s="17">
        <f t="shared" si="0"/>
        <v>26</v>
      </c>
      <c r="K24" s="17">
        <f t="shared" si="0"/>
        <v>26</v>
      </c>
      <c r="L24" s="17">
        <f t="shared" si="0"/>
        <v>26</v>
      </c>
      <c r="M24" s="17">
        <f t="shared" si="0"/>
        <v>26</v>
      </c>
      <c r="N24" s="17">
        <f t="shared" si="0"/>
        <v>26</v>
      </c>
      <c r="O24" s="17">
        <f t="shared" si="0"/>
        <v>26</v>
      </c>
      <c r="P24" s="17">
        <f t="shared" si="0"/>
        <v>26</v>
      </c>
      <c r="Q24" s="17">
        <f t="shared" si="0"/>
        <v>26</v>
      </c>
      <c r="R24" s="17">
        <f t="shared" ref="R24" si="1">Q24 -R23</f>
        <v>26</v>
      </c>
      <c r="S24" s="17">
        <f t="shared" ref="S24" si="2">R24 -S23</f>
        <v>26</v>
      </c>
      <c r="T24" s="17">
        <f t="shared" ref="T24" si="3">S24 -T23</f>
        <v>26</v>
      </c>
    </row>
    <row r="25" spans="2:20" x14ac:dyDescent="0.25">
      <c r="B25" s="17" t="s">
        <v>43</v>
      </c>
      <c r="C25" s="17">
        <f>C24</f>
        <v>44</v>
      </c>
      <c r="D25" s="17">
        <f>C25-2.5</f>
        <v>41.5</v>
      </c>
      <c r="E25" s="17">
        <f t="shared" ref="E25:Q25" si="4">D25-2.5</f>
        <v>39</v>
      </c>
      <c r="F25" s="17">
        <f t="shared" si="4"/>
        <v>36.5</v>
      </c>
      <c r="G25" s="17">
        <f t="shared" si="4"/>
        <v>34</v>
      </c>
      <c r="H25" s="17">
        <f t="shared" si="4"/>
        <v>31.5</v>
      </c>
      <c r="I25" s="17">
        <f t="shared" si="4"/>
        <v>29</v>
      </c>
      <c r="J25" s="17">
        <f t="shared" si="4"/>
        <v>26.5</v>
      </c>
      <c r="K25" s="17">
        <f t="shared" si="4"/>
        <v>24</v>
      </c>
      <c r="L25" s="17">
        <f t="shared" si="4"/>
        <v>21.5</v>
      </c>
      <c r="M25" s="17">
        <f t="shared" si="4"/>
        <v>19</v>
      </c>
      <c r="N25" s="17">
        <f t="shared" si="4"/>
        <v>16.5</v>
      </c>
      <c r="O25" s="17">
        <f t="shared" si="4"/>
        <v>14</v>
      </c>
      <c r="P25" s="17">
        <f t="shared" si="4"/>
        <v>11.5</v>
      </c>
      <c r="Q25" s="17">
        <f t="shared" si="4"/>
        <v>9</v>
      </c>
      <c r="R25" s="17">
        <f t="shared" ref="R25:T25" si="5">Q25-2.5</f>
        <v>6.5</v>
      </c>
      <c r="S25" s="17">
        <f t="shared" si="5"/>
        <v>4</v>
      </c>
      <c r="T25" s="17">
        <f t="shared" si="5"/>
        <v>1.5</v>
      </c>
    </row>
    <row r="1048576" spans="16:16" x14ac:dyDescent="0.25">
      <c r="P1048576" t="s">
        <v>29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maxime-blanloeil</dc:creator>
  <cp:lastModifiedBy>maxime-blanloeil</cp:lastModifiedBy>
  <dcterms:created xsi:type="dcterms:W3CDTF">2014-06-02T13:07:50Z</dcterms:created>
  <dcterms:modified xsi:type="dcterms:W3CDTF">2014-06-03T16:11:06Z</dcterms:modified>
</cp:coreProperties>
</file>