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University\diploma_thesis\Diploma_Thesis_01526110_code\"/>
    </mc:Choice>
  </mc:AlternateContent>
  <xr:revisionPtr revIDLastSave="0" documentId="13_ncr:1_{11E59DE2-A45C-4196-8523-0ED76C3DC5BC}" xr6:coauthVersionLast="45" xr6:coauthVersionMax="45" xr10:uidLastSave="{00000000-0000-0000-0000-000000000000}"/>
  <bookViews>
    <workbookView xWindow="1245" yWindow="2475" windowWidth="30465" windowHeight="16815" tabRatio="636" activeTab="6" xr2:uid="{00000000-000D-0000-FFFF-FFFF00000000}"/>
  </bookViews>
  <sheets>
    <sheet name="0. Inputs" sheetId="1" r:id="rId1"/>
    <sheet name="1.0 PGM" sheetId="2" r:id="rId2"/>
    <sheet name="1.1 Basic operations" sheetId="3" r:id="rId3"/>
    <sheet name="1.2 Basic data types &amp; type ope" sheetId="4" r:id="rId4"/>
    <sheet name="2. Query structure" sheetId="5" r:id="rId5"/>
    <sheet name="3.1 DML features" sheetId="6" r:id="rId6"/>
    <sheet name="3.2 Basic querying features" sheetId="7" r:id="rId7"/>
  </sheets>
  <calcPr calcId="191029"/>
</workbook>
</file>

<file path=xl/calcChain.xml><?xml version="1.0" encoding="utf-8"?>
<calcChain xmlns="http://schemas.openxmlformats.org/spreadsheetml/2006/main">
  <c r="A18" i="1" l="1"/>
  <c r="A26" i="1" l="1"/>
  <c r="AD13" i="3"/>
  <c r="AD12" i="3"/>
  <c r="AD11" i="3"/>
  <c r="AD9" i="3"/>
  <c r="AD8" i="3"/>
  <c r="AD6" i="3"/>
  <c r="AD5" i="3"/>
  <c r="A25" i="1"/>
  <c r="A23" i="1"/>
  <c r="A21" i="1"/>
  <c r="A20" i="1"/>
  <c r="A19" i="1"/>
  <c r="A16" i="1"/>
  <c r="A14" i="1"/>
  <c r="A12" i="1"/>
  <c r="A11" i="1"/>
  <c r="A10" i="1"/>
  <c r="A7" i="1"/>
  <c r="A5" i="1"/>
  <c r="A4" i="1"/>
  <c r="A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100-000001000000}">
      <text>
        <r>
          <rPr>
            <sz val="10"/>
            <color rgb="FF000000"/>
            <rFont val="Arial"/>
          </rPr>
          <t>X: not supported
D: in design phase
FS: is specified in a formal semantics specification
IS: is specified in an implementation specification 
I: is implemented</t>
        </r>
      </text>
    </comment>
    <comment ref="C3" authorId="0" shapeId="0" xr:uid="{00000000-0006-0000-0100-000002000000}">
      <text>
        <r>
          <rPr>
            <sz val="10"/>
            <color rgb="FF000000"/>
            <rFont val="Arial"/>
          </rPr>
          <t>X: not supported
D: in design phase
FS: is specified in a formal semantics specification
IS: is specified in an implementation specification 
I: is implemented</t>
        </r>
      </text>
    </comment>
    <comment ref="D3" authorId="0" shapeId="0" xr:uid="{00000000-0006-0000-0100-000003000000}">
      <text>
        <r>
          <rPr>
            <sz val="10"/>
            <color rgb="FF000000"/>
            <rFont val="Arial"/>
          </rPr>
          <t>X: not supported
D: in design phase
FS: is specified in a formal semantics specification
IS: is specified in an implementation specification 
I: is implemented</t>
        </r>
      </text>
    </comment>
    <comment ref="E3" authorId="0" shapeId="0" xr:uid="{00000000-0006-0000-0100-000004000000}">
      <text>
        <r>
          <rPr>
            <sz val="10"/>
            <color rgb="FF000000"/>
            <rFont val="Arial"/>
          </rPr>
          <t>X: not supported
D: in design phase
FS: is specified in a formal semantics specification
IS: is specified in an implementation specification 
I: is implemented</t>
        </r>
      </text>
    </comment>
    <comment ref="F3" authorId="0" shapeId="0" xr:uid="{00000000-0006-0000-0100-000005000000}">
      <text>
        <r>
          <rPr>
            <sz val="10"/>
            <color rgb="FF000000"/>
            <rFont val="Arial"/>
          </rPr>
          <t>X: not supported
D: in design phase
FS: is specified in a formal semantics specification
IS: is specified in an implementation specification 
I: is implemented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200-000001000000}">
      <text>
        <r>
          <rPr>
            <sz val="10"/>
            <color rgb="FF000000"/>
            <rFont val="Arial"/>
          </rPr>
          <t>X: not supported
D: in design phase
FS: is specified in a formal semantics specification
IS: is specified in an implementation specification 
I: is implemented</t>
        </r>
      </text>
    </comment>
    <comment ref="C3" authorId="0" shapeId="0" xr:uid="{00000000-0006-0000-0200-000002000000}">
      <text>
        <r>
          <rPr>
            <sz val="10"/>
            <color rgb="FF000000"/>
            <rFont val="Arial"/>
          </rPr>
          <t>X: not supported
D: in design phase
FS: is specified in a formal semantics specification
IS: is specified in an implementation specification 
I: is implemented</t>
        </r>
      </text>
    </comment>
    <comment ref="D3" authorId="0" shapeId="0" xr:uid="{00000000-0006-0000-0200-000003000000}">
      <text>
        <r>
          <rPr>
            <sz val="10"/>
            <color rgb="FF000000"/>
            <rFont val="Arial"/>
          </rPr>
          <t>X: not supported
D: in design phase
FS: is specified in a formal semantics specification
IS: is specified in an implementation specification 
I: is implemented</t>
        </r>
      </text>
    </comment>
    <comment ref="E3" authorId="0" shapeId="0" xr:uid="{00000000-0006-0000-0200-000004000000}">
      <text>
        <r>
          <rPr>
            <sz val="10"/>
            <color rgb="FF000000"/>
            <rFont val="Arial"/>
          </rPr>
          <t>X: not supported
D: in design phase
FS: is specified in a formal semantics specification
IS: is specified in an implementation specification 
I: is implemented</t>
        </r>
      </text>
    </comment>
    <comment ref="F3" authorId="0" shapeId="0" xr:uid="{00000000-0006-0000-0200-000005000000}">
      <text>
        <r>
          <rPr>
            <sz val="10"/>
            <color rgb="FF000000"/>
            <rFont val="Arial"/>
          </rPr>
          <t>X: not supported
D: in design phase
FS: is specified in a formal semantics specification
IS: is specified in an implementation specification 
I: is implemented</t>
        </r>
      </text>
    </comment>
    <comment ref="L40" authorId="0" shapeId="0" xr:uid="{00000000-0006-0000-0200-000006000000}">
      <text>
        <r>
          <rPr>
            <sz val="10"/>
            <color rgb="FF000000"/>
            <rFont val="Arial"/>
          </rPr>
          <t>This has not been verified</t>
        </r>
      </text>
    </comment>
    <comment ref="L71" authorId="0" shapeId="0" xr:uid="{00000000-0006-0000-0200-000007000000}">
      <text>
        <r>
          <rPr>
            <sz val="10"/>
            <color rgb="FF000000"/>
            <rFont val="Arial"/>
          </rPr>
          <t>Strictly speaking, REPLACE is used rather than OVERLAY in the implementation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300-000001000000}">
      <text>
        <r>
          <rPr>
            <sz val="10"/>
            <color rgb="FF000000"/>
            <rFont val="Arial"/>
          </rPr>
          <t>X: not supported
D: in design phase
FS: is specified in a formal semantics specification
IS: is specified in an implementation specification 
I: is implemented</t>
        </r>
      </text>
    </comment>
    <comment ref="C3" authorId="0" shapeId="0" xr:uid="{00000000-0006-0000-0300-000002000000}">
      <text>
        <r>
          <rPr>
            <sz val="10"/>
            <color rgb="FF000000"/>
            <rFont val="Arial"/>
          </rPr>
          <t>X: not supported
D: in design phase
FS: is specified in a formal semantics specification
IS: is specified in an implementation specification 
I: is implemented</t>
        </r>
      </text>
    </comment>
    <comment ref="D3" authorId="0" shapeId="0" xr:uid="{00000000-0006-0000-0300-000003000000}">
      <text>
        <r>
          <rPr>
            <sz val="10"/>
            <color rgb="FF000000"/>
            <rFont val="Arial"/>
          </rPr>
          <t>X: not supported
D: in design phase
FS: is specified in a formal semantics specification
IS: is specified in an implementation specification 
I: is implemented</t>
        </r>
      </text>
    </comment>
    <comment ref="E3" authorId="0" shapeId="0" xr:uid="{00000000-0006-0000-0300-000004000000}">
      <text>
        <r>
          <rPr>
            <sz val="10"/>
            <color rgb="FF000000"/>
            <rFont val="Arial"/>
          </rPr>
          <t>X: not supported
D: in design phase
FS: is specified in a formal semantics specification
IS: is specified in an implementation specification 
I: is implemented</t>
        </r>
      </text>
    </comment>
    <comment ref="F3" authorId="0" shapeId="0" xr:uid="{00000000-0006-0000-0300-000005000000}">
      <text>
        <r>
          <rPr>
            <sz val="10"/>
            <color rgb="FF000000"/>
            <rFont val="Arial"/>
          </rPr>
          <t>X: not supported
D: in design phase
FS: is specified in a formal semantics specification
IS: is specified in an implementation specification 
I: is implemented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Martin Klampfer</author>
  </authors>
  <commentList>
    <comment ref="B3" authorId="0" shapeId="0" xr:uid="{00000000-0006-0000-0400-000001000000}">
      <text>
        <r>
          <rPr>
            <sz val="10"/>
            <color rgb="FF000000"/>
            <rFont val="Arial"/>
          </rPr>
          <t>X: not supported
D: in design phase
FS: is specified in a formal semantics specification
IS: is specified in an implementation specification 
I: is implemented</t>
        </r>
      </text>
    </comment>
    <comment ref="C3" authorId="0" shapeId="0" xr:uid="{00000000-0006-0000-0400-000002000000}">
      <text>
        <r>
          <rPr>
            <sz val="10"/>
            <color rgb="FF000000"/>
            <rFont val="Arial"/>
          </rPr>
          <t>X: not supported
D: in design phase
FS: is specified in a formal semantics specification
IS: is specified in an implementation specification 
I: is implemented</t>
        </r>
      </text>
    </comment>
    <comment ref="D3" authorId="0" shapeId="0" xr:uid="{00000000-0006-0000-0400-000003000000}">
      <text>
        <r>
          <rPr>
            <sz val="10"/>
            <color rgb="FF000000"/>
            <rFont val="Arial"/>
          </rPr>
          <t>X: not supported
D: in design phase
FS: is specified in a formal semantics specification
IS: is specified in an implementation specification 
I: is implemented</t>
        </r>
      </text>
    </comment>
    <comment ref="E3" authorId="0" shapeId="0" xr:uid="{00000000-0006-0000-0400-000004000000}">
      <text>
        <r>
          <rPr>
            <sz val="10"/>
            <color rgb="FF000000"/>
            <rFont val="Arial"/>
          </rPr>
          <t>X: not supported
D: in design phase
FS: is specified in a formal semantics specification
IS: is specified in an implementation specification 
I: is implemented</t>
        </r>
      </text>
    </comment>
    <comment ref="F3" authorId="0" shapeId="0" xr:uid="{00000000-0006-0000-0400-000005000000}">
      <text>
        <r>
          <rPr>
            <sz val="10"/>
            <color rgb="FF000000"/>
            <rFont val="Arial"/>
          </rPr>
          <t>X: not supported
D: in design phase
FS: is specified in a formal semantics specification
IS: is specified in an implementation specification 
I: is implemented</t>
        </r>
      </text>
    </comment>
    <comment ref="A7" authorId="1" shapeId="0" xr:uid="{DAEC38B7-0491-4E8F-9F77-F4BD76086302}">
      <text>
        <r>
          <rPr>
            <b/>
            <sz val="9"/>
            <color indexed="81"/>
            <rFont val="Segoe UI"/>
            <family val="2"/>
          </rPr>
          <t>Martin Klampfer:</t>
        </r>
        <r>
          <rPr>
            <sz val="9"/>
            <color indexed="81"/>
            <rFont val="Segoe UI"/>
            <family val="2"/>
          </rPr>
          <t xml:space="preserve">
für mich wichtig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500-000001000000}">
      <text>
        <r>
          <rPr>
            <sz val="10"/>
            <color rgb="FF000000"/>
            <rFont val="Arial"/>
          </rPr>
          <t>X: not supported
D: in design phase
FS: is specified in a formal semantics specification
IS: is specified in an implementation specification 
I: is implemented</t>
        </r>
      </text>
    </comment>
    <comment ref="C3" authorId="0" shapeId="0" xr:uid="{00000000-0006-0000-0500-000002000000}">
      <text>
        <r>
          <rPr>
            <sz val="10"/>
            <color rgb="FF000000"/>
            <rFont val="Arial"/>
          </rPr>
          <t>X: not supported
D: in design phase
FS: is specified in a formal semantics specification
IS: is specified in an implementation specification 
I: is implemented</t>
        </r>
      </text>
    </comment>
    <comment ref="D3" authorId="0" shapeId="0" xr:uid="{00000000-0006-0000-0500-000003000000}">
      <text>
        <r>
          <rPr>
            <sz val="10"/>
            <color rgb="FF000000"/>
            <rFont val="Arial"/>
          </rPr>
          <t>X: not supported
D: in design phase
FS: is specified in a formal semantics specification
IS: is specified in an implementation specification 
I: is implemented</t>
        </r>
      </text>
    </comment>
    <comment ref="E3" authorId="0" shapeId="0" xr:uid="{00000000-0006-0000-0500-000004000000}">
      <text>
        <r>
          <rPr>
            <sz val="10"/>
            <color rgb="FF000000"/>
            <rFont val="Arial"/>
          </rPr>
          <t>X: not supported
D: in design phase
FS: is specified in a formal semantics specification
IS: is specified in an implementation specification 
I: is implemented</t>
        </r>
      </text>
    </comment>
    <comment ref="F3" authorId="0" shapeId="0" xr:uid="{00000000-0006-0000-0500-000005000000}">
      <text>
        <r>
          <rPr>
            <sz val="10"/>
            <color rgb="FF000000"/>
            <rFont val="Arial"/>
          </rPr>
          <t>X: not supported
D: in design phase
FS: is specified in a formal semantics specification
IS: is specified in an implementation specification 
I: is implemented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600-000001000000}">
      <text>
        <r>
          <rPr>
            <sz val="10"/>
            <color rgb="FF000000"/>
            <rFont val="Arial"/>
          </rPr>
          <t>X: not supported
D: in design phase
FS: is specified in a formal semantics specification
IS: is specified in an implementation specification 
I: is implemented</t>
        </r>
      </text>
    </comment>
    <comment ref="C3" authorId="0" shapeId="0" xr:uid="{00000000-0006-0000-0600-000002000000}">
      <text>
        <r>
          <rPr>
            <sz val="10"/>
            <color rgb="FF000000"/>
            <rFont val="Arial"/>
          </rPr>
          <t>X: not supported
D: in design phase
FS: is specified in a formal semantics specification
IS: is specified in an implementation specification 
I: is implemented</t>
        </r>
      </text>
    </comment>
    <comment ref="D3" authorId="0" shapeId="0" xr:uid="{00000000-0006-0000-0600-000003000000}">
      <text>
        <r>
          <rPr>
            <sz val="10"/>
            <color rgb="FF000000"/>
            <rFont val="Arial"/>
          </rPr>
          <t>X: not supported
D: in design phase
FS: is specified in a formal semantics specification
IS: is specified in an implementation specification 
I: is implemented</t>
        </r>
      </text>
    </comment>
    <comment ref="E3" authorId="0" shapeId="0" xr:uid="{00000000-0006-0000-0600-000004000000}">
      <text>
        <r>
          <rPr>
            <sz val="10"/>
            <color rgb="FF000000"/>
            <rFont val="Arial"/>
          </rPr>
          <t>X: not supported
D: in design phase
FS: is specified in a formal semantics specification
IS: is specified in an implementation specification 
I: is implemented</t>
        </r>
      </text>
    </comment>
    <comment ref="F3" authorId="0" shapeId="0" xr:uid="{00000000-0006-0000-0600-000005000000}">
      <text>
        <r>
          <rPr>
            <sz val="10"/>
            <color rgb="FF000000"/>
            <rFont val="Arial"/>
          </rPr>
          <t>X: not supported
D: in design phase
FS: is specified in a formal semantics specification
IS: is specified in an implementation specification 
I: is implemented</t>
        </r>
      </text>
    </comment>
  </commentList>
</comments>
</file>

<file path=xl/sharedStrings.xml><?xml version="1.0" encoding="utf-8"?>
<sst xmlns="http://schemas.openxmlformats.org/spreadsheetml/2006/main" count="3199" uniqueCount="1394">
  <si>
    <t>1.1 Basic operations</t>
  </si>
  <si>
    <t>1.0 The Property Graph Data Model</t>
  </si>
  <si>
    <t>Input sources</t>
  </si>
  <si>
    <t>Cypher</t>
  </si>
  <si>
    <t>Feature support in language</t>
  </si>
  <si>
    <t>SQL</t>
  </si>
  <si>
    <t>SQL Specification</t>
  </si>
  <si>
    <t>PGQL 1.1</t>
  </si>
  <si>
    <t>G-CORE</t>
  </si>
  <si>
    <t>GSQL</t>
  </si>
  <si>
    <t>SPARQL</t>
  </si>
  <si>
    <t>Feature</t>
  </si>
  <si>
    <t>PGQL</t>
  </si>
  <si>
    <t>Descriptor</t>
  </si>
  <si>
    <t>Example syntax</t>
  </si>
  <si>
    <t>Has supplementary artefects?</t>
  </si>
  <si>
    <t>General references</t>
  </si>
  <si>
    <t>Tag for Grammar</t>
  </si>
  <si>
    <t>Details</t>
  </si>
  <si>
    <t>https://gql.today/wp-content/uploads/2018/05/ytz-030r1-Summary-Chart-of-Cypher-PGQL-GCore-1.pdf</t>
  </si>
  <si>
    <t>Node labels</t>
  </si>
  <si>
    <t>I, FS</t>
  </si>
  <si>
    <t>D</t>
  </si>
  <si>
    <t>I</t>
  </si>
  <si>
    <t>FS, I</t>
  </si>
  <si>
    <t>0 - n labels per node</t>
  </si>
  <si>
    <t>0-n labels for node</t>
  </si>
  <si>
    <t>(node:label)</t>
  </si>
  <si>
    <t>(label:nodeAlias)
every node has exactly 1 label (strong typing). Multi-label nodes are in development</t>
  </si>
  <si>
    <t>Edge labels</t>
  </si>
  <si>
    <t>one label per edge</t>
  </si>
  <si>
    <t>Has supplementary artefacts?</t>
  </si>
  <si>
    <t>0 - n labels per edge</t>
  </si>
  <si>
    <t>[edge:label]</t>
  </si>
  <si>
    <t>(label:edgeAlias)
every edge has exactly 1 label (strong typing). Multi-label edges are in development</t>
  </si>
  <si>
    <t>Support for directed edges</t>
  </si>
  <si>
    <t>Directed edges are supported. Upon creation, an edge must be provided with a source and target node</t>
  </si>
  <si>
    <t>Directed edges are supported</t>
  </si>
  <si>
    <t>( )-[ ]-&gt;( )</t>
  </si>
  <si>
    <t>-()-&gt;</t>
  </si>
  <si>
    <t>Support for undirected edges</t>
  </si>
  <si>
    <t>X</t>
  </si>
  <si>
    <t>Undirected edges are only supported in querying operations; i.e. when creating/updating an edge, a source and target node need to be specified</t>
  </si>
  <si>
    <t>Undirected edges are supported</t>
  </si>
  <si>
    <t>( )-[ ]-( )</t>
  </si>
  <si>
    <t>-()-</t>
  </si>
  <si>
    <t>Can a node n1 have more than one outgoing edge to node n2 with the same edge label (i.e. a multigraph)?</t>
  </si>
  <si>
    <t>nodes A and B can have multiple edges with edge label L between them</t>
  </si>
  <si>
    <t>Property operations</t>
  </si>
  <si>
    <t>Nominally yes; however this is still undergoing debate</t>
  </si>
  <si>
    <t>yes</t>
  </si>
  <si>
    <t>Can an edge be a self-loop (i.e. start and end at the same node?)</t>
  </si>
  <si>
    <t>Yes, it is possible for an edge E to start and end at the same node N</t>
  </si>
  <si>
    <t>-()-
-()-&gt;</t>
  </si>
  <si>
    <t xml:space="preserve">Node properties </t>
  </si>
  <si>
    <t>Nodes can have 0 - n properties.</t>
  </si>
  <si>
    <t>MATCH (node {prop = '...'})  WHERE node.prop = '...'</t>
  </si>
  <si>
    <t>node.prop
dot (.) operator access to properties for read and write</t>
  </si>
  <si>
    <t xml:space="preserve">Edge properties </t>
  </si>
  <si>
    <t>Edges can have 0 - n properties.</t>
  </si>
  <si>
    <t>MATCH ... [edge {prop = '...'}] ... WHERE edge.prop = '...'</t>
  </si>
  <si>
    <t>edge.prop
dot (.) operator access to properties for read and write</t>
  </si>
  <si>
    <t>Can paths be materialised as first-class citizens?</t>
  </si>
  <si>
    <t>FS</t>
  </si>
  <si>
    <t>No</t>
  </si>
  <si>
    <t>Property key uniqueness (within the scope of a particular namespace)?</t>
  </si>
  <si>
    <t>A property key must be unique</t>
  </si>
  <si>
    <t>Can a property have multiple values?</t>
  </si>
  <si>
    <t>Yes: a property can be a list, map or set (of primitives or maps)</t>
  </si>
  <si>
    <t>Yes: a property can be a list or set; see types</t>
  </si>
  <si>
    <t>No, a property is a scalar value</t>
  </si>
  <si>
    <t>yes
set, list, map are supported property data types</t>
  </si>
  <si>
    <t>How are null values handled?</t>
  </si>
  <si>
    <t>Setting a property K to null effectively removes K from the property set of the relevant node or edge</t>
  </si>
  <si>
    <t>Setting a property K to null sets the value of K to 'null'; i.e. K is not removed from the property set of the relevant node or edge</t>
  </si>
  <si>
    <t>NULL</t>
  </si>
  <si>
    <t>NULL is not supported as a data value.</t>
  </si>
  <si>
    <t>Static property access (accessing a property of a node or edge by using a static, literal string value as the key)</t>
  </si>
  <si>
    <t>I,FS</t>
  </si>
  <si>
    <t>.</t>
  </si>
  <si>
    <t>RETURN n.prop</t>
  </si>
  <si>
    <t>PropertyLookup</t>
  </si>
  <si>
    <t>WHERE P.firstName = 'Bob'</t>
  </si>
  <si>
    <t>property reference</t>
  </si>
  <si>
    <t>SELECT n.prop</t>
  </si>
  <si>
    <t>interesting here is to talk about schema. What should be the semantic when people mistype a property name? Return NULL vs. error?</t>
  </si>
  <si>
    <t>http://pgql-lang.org/spec/1.1/#PropertyAccess</t>
  </si>
  <si>
    <t>1.2 Data types &amp; data type operations</t>
  </si>
  <si>
    <t>WHERE x.name = "..."</t>
  </si>
  <si>
    <t>PropRef ::= VarRef "." Prop</t>
  </si>
  <si>
    <t>Multivalue properties are supported</t>
  </si>
  <si>
    <t>WHERE x.name == "..."</t>
  </si>
  <si>
    <t>Dynamic property access (accessing a property of a node or edge by using a dynamically-computed string value as the key; e.g. allowing for the key to be passed in as a parameter)</t>
  </si>
  <si>
    <t>[]</t>
  </si>
  <si>
    <t>RETURN n["key"] AS res</t>
  </si>
  <si>
    <t>ListOperatorExpression</t>
  </si>
  <si>
    <t>-</t>
  </si>
  <si>
    <t>.@ident</t>
  </si>
  <si>
    <t>WHERE x.@count ==".."</t>
  </si>
  <si>
    <t xml:space="preserve">accumulators are runtime attributes in GSQL, it can be accessed as alias.@accName, where alias the an vertex or an edge alias. </t>
  </si>
  <si>
    <t>Mathematical operations</t>
  </si>
  <si>
    <t>Addition</t>
  </si>
  <si>
    <t>I, IS</t>
  </si>
  <si>
    <t>+</t>
  </si>
  <si>
    <t>WHERE n.prop + K RETURN n.prop + m.prop</t>
  </si>
  <si>
    <t>AddOrSubtractExpression</t>
  </si>
  <si>
    <t>SELECT 1 + 2</t>
  </si>
  <si>
    <t>numeric value expression</t>
  </si>
  <si>
    <t>WHERE n.prop + K</t>
  </si>
  <si>
    <t>http://pgql-lang.org/spec/1.1/#Addition</t>
  </si>
  <si>
    <t>"+"</t>
  </si>
  <si>
    <t>WHERE x.p = y.p + z.p</t>
  </si>
  <si>
    <t>Exp.Add = &lt;&lt;Exp&gt; + &lt;Exp&gt;&gt;</t>
  </si>
  <si>
    <t xml:space="preserve">WHERE n.prop + K </t>
  </si>
  <si>
    <t>exprAtom::= exprAtom '+' exprAtom</t>
  </si>
  <si>
    <t>Subtraction</t>
  </si>
  <si>
    <t>WHERE n.prop - K RETURN n.prop - m.prop</t>
  </si>
  <si>
    <t>Data types (homogeneous) on properties</t>
  </si>
  <si>
    <t>WHERE n.prop - K</t>
  </si>
  <si>
    <t>exact integer number</t>
  </si>
  <si>
    <t>http://pgql-lang.org/spec/1.1/#Subtraction</t>
  </si>
  <si>
    <t>FS,I</t>
  </si>
  <si>
    <t>NUMERIC, DECIMAL, SMALLINT, INTEGER, BIGINT (i.e. exact numeric types with implementation-dependent scale and precision)</t>
  </si>
  <si>
    <t>"-"</t>
  </si>
  <si>
    <t>WHERE x.p = y.p - z.p</t>
  </si>
  <si>
    <t>Exp.Sub = &lt;&lt;Exp&gt; - &lt;Exp&gt;&gt;</t>
  </si>
  <si>
    <t>exprAtom::= exprAtom '-' exprAtom</t>
  </si>
  <si>
    <t>Unary delimiter</t>
  </si>
  <si>
    <t>+ (implicit), - (unary minus)</t>
  </si>
  <si>
    <t>WITH -3 AS a, 4 AS b RETURN b - a</t>
  </si>
  <si>
    <t>UnaryAddOrSubtractExpression</t>
  </si>
  <si>
    <t>WHERE qty = -1</t>
  </si>
  <si>
    <t>- (unary minus)</t>
  </si>
  <si>
    <t>WITH -3 AS a, 4 AS b</t>
  </si>
  <si>
    <t>http://pgql-lang.org/spec/1.1/#UnaryMinus</t>
  </si>
  <si>
    <t>integer</t>
  </si>
  <si>
    <t>UNSIGNED-INT</t>
  </si>
  <si>
    <t>WHERE x.p = - y.p</t>
  </si>
  <si>
    <t>Exp.UMin = &lt;-&lt;Exp&gt;&gt;</t>
  </si>
  <si>
    <t>WHERE -3 &gt; x.age</t>
  </si>
  <si>
    <t>exprAtom::='-' exprAtom</t>
  </si>
  <si>
    <t>exact decimal number</t>
  </si>
  <si>
    <t>Multiplication</t>
  </si>
  <si>
    <t>*</t>
  </si>
  <si>
    <t>WHERE n.prop * K RETURN n.prop * m.prop</t>
  </si>
  <si>
    <t>MultiplyDivideModuloExpression</t>
  </si>
  <si>
    <t>SET age = age * 2</t>
  </si>
  <si>
    <t>WHERE n.prop * K</t>
  </si>
  <si>
    <t>http://pgql-lang.org/spec/1.1/#Multiplication</t>
  </si>
  <si>
    <t>decimal</t>
  </si>
  <si>
    <t>1,2</t>
  </si>
  <si>
    <t>UNSIGNED-DECIMAL</t>
  </si>
  <si>
    <t>exact 32-bit binary integer number</t>
  </si>
  <si>
    <t>"*"</t>
  </si>
  <si>
    <t>WHERE x.p = y.p * z.p</t>
  </si>
  <si>
    <t>Exp.Mul = &lt;&lt;Exp&gt; * &lt;Exp&gt;&gt;</t>
  </si>
  <si>
    <t xml:space="preserve">WHERE n.prop * K </t>
  </si>
  <si>
    <t>INTEGER</t>
  </si>
  <si>
    <t>http://pgql-lang.org/spec/1.1/#NumericLiteral</t>
  </si>
  <si>
    <t>exprAtom::= exprAtom '*' exprAtom</t>
  </si>
  <si>
    <t>Division</t>
  </si>
  <si>
    <t>/</t>
  </si>
  <si>
    <t>WHERE n.prop/K RETURN n.prop/m.prop</t>
  </si>
  <si>
    <t>SET salary = bonus / 12</t>
  </si>
  <si>
    <t>WHERE n.prop/K</t>
  </si>
  <si>
    <t>http://pgql-lang.org/spec/1.1/#Division</t>
  </si>
  <si>
    <t>exact 64-bit binary integer number</t>
  </si>
  <si>
    <t>"/"</t>
  </si>
  <si>
    <t>WHERE x.p = y.p / z.p</t>
  </si>
  <si>
    <t>IntegerLiteral</t>
  </si>
  <si>
    <t>Exp.Div = &lt;&lt;Exp&gt; / &lt;Exp&gt;&gt;</t>
  </si>
  <si>
    <t>Numeric, boolean, and string primitives are (for the user) implicitly typed https://neo4j.com/docs/cypher-manual/current/syntax/values/</t>
  </si>
  <si>
    <t xml:space="preserve">WHERE n.prop/K </t>
  </si>
  <si>
    <t>exprAtom::= exprAtom '/' exprAtom</t>
  </si>
  <si>
    <t>Modulo division</t>
  </si>
  <si>
    <t>%</t>
  </si>
  <si>
    <t>WHERE n.prop % K RETURN n.prop % m.prop</t>
  </si>
  <si>
    <t>MOD(exp1, exp2)</t>
  </si>
  <si>
    <t>SELECT MOD(11, 4)</t>
  </si>
  <si>
    <t>modulus expression</t>
  </si>
  <si>
    <t>WHERE n.prop % K</t>
  </si>
  <si>
    <t>http://pgql-lang.org/spec/1.1/#Modulo</t>
  </si>
  <si>
    <t>"%"</t>
  </si>
  <si>
    <t>CONSTRUCT (n:N {prop := x.q % 2})</t>
  </si>
  <si>
    <t>Exp.Mod = &lt;&lt;Exp&gt; % &lt;Exp&gt;&gt;</t>
  </si>
  <si>
    <t xml:space="preserve">WHERE n.prop % K </t>
  </si>
  <si>
    <t>LONG</t>
  </si>
  <si>
    <t>exprAtom::= exprAtom '%' exprAtom</t>
  </si>
  <si>
    <t>Power</t>
  </si>
  <si>
    <t>^</t>
  </si>
  <si>
    <t>WHERE n.prop ^ K RETURN n.prop ^ m.prop</t>
  </si>
  <si>
    <t>PowerOfExpression</t>
  </si>
  <si>
    <t>POWER(exp1, exp2)</t>
  </si>
  <si>
    <t>SELECT POWER(2, 3)</t>
  </si>
  <si>
    <t>power function</t>
  </si>
  <si>
    <t>"^"</t>
  </si>
  <si>
    <t>CONSTRUCT (n:N {prop := x.q ^ 2})</t>
  </si>
  <si>
    <t>Exp.Pow = &lt;&lt;Exp&gt;^&lt;Exp&gt;&gt;</t>
  </si>
  <si>
    <t>power(base, exponent)</t>
  </si>
  <si>
    <t>WHERE power(2, tgt.age)&gt;100</t>
  </si>
  <si>
    <t>exprAtom::=funcName typeParams? '(' funcParams? ')'</t>
  </si>
  <si>
    <t>Absolute value</t>
  </si>
  <si>
    <t>abs(exp)</t>
  </si>
  <si>
    <t>RETURN abs(n.age - m.age)</t>
  </si>
  <si>
    <t>FunctionInvocation</t>
  </si>
  <si>
    <t xml:space="preserve">ABS(exp) </t>
  </si>
  <si>
    <t xml:space="preserve">SELECT ABS(frequency) </t>
  </si>
  <si>
    <t>absolute value expression</t>
  </si>
  <si>
    <t>abs(exprAtom)</t>
  </si>
  <si>
    <t>WHERE abs(tgt.salary)&gt;100</t>
  </si>
  <si>
    <t>Ceiling</t>
  </si>
  <si>
    <t>ceil(exp)</t>
  </si>
  <si>
    <t>RETURN ceil(0.9)</t>
  </si>
  <si>
    <t>INT, UINT</t>
  </si>
  <si>
    <t>CEIL(exp) or CEILING(exp)</t>
  </si>
  <si>
    <t>SELECT CEIL(total)</t>
  </si>
  <si>
    <t>ceiling function</t>
  </si>
  <si>
    <t>approximate 32-bit binary decimal number</t>
  </si>
  <si>
    <t>ceil(exprAtom)</t>
  </si>
  <si>
    <t>WHERE ceil(tgt.salary)&gt;100</t>
  </si>
  <si>
    <t>Floor</t>
  </si>
  <si>
    <t>floor(exp)</t>
  </si>
  <si>
    <t>RETURN floor(0.9)</t>
  </si>
  <si>
    <t>FLOAT, REAL, DOUBLE PRECISION (i.e. approximate numeric types with implementation-dependent scale and precision)</t>
  </si>
  <si>
    <t>FLOOR(exp)</t>
  </si>
  <si>
    <t>SELECT FLOOR(total)</t>
  </si>
  <si>
    <t>floor function</t>
  </si>
  <si>
    <t>floor(exprAtom)</t>
  </si>
  <si>
    <t>WHERE floor(tgt.salary)&gt;10</t>
  </si>
  <si>
    <t>Compute a random number</t>
  </si>
  <si>
    <t>rand()</t>
  </si>
  <si>
    <t>RETURN rand()</t>
  </si>
  <si>
    <t>WHERE rand()%10 &lt;a.age</t>
  </si>
  <si>
    <t>Rounding a number to the nearest integer</t>
  </si>
  <si>
    <t>FLOAT</t>
  </si>
  <si>
    <t>round(exp)</t>
  </si>
  <si>
    <t>RETURN round(3.67834)</t>
  </si>
  <si>
    <t>This functionality is left to the implementation</t>
  </si>
  <si>
    <t>round(expAtom)</t>
  </si>
  <si>
    <t>WHERE round(a.salary) &lt;100</t>
  </si>
  <si>
    <t>Extract the sign of a number</t>
  </si>
  <si>
    <t>sign(exp)</t>
  </si>
  <si>
    <t>RETURN sign(-17)</t>
  </si>
  <si>
    <t>could be easily added</t>
  </si>
  <si>
    <t>Compute the mathematical constant 'e' (the base of the natural logarithm)</t>
  </si>
  <si>
    <t>e()</t>
  </si>
  <si>
    <t>RETURN e()</t>
  </si>
  <si>
    <t>Compute 'e' raised to a given power (exponential function)</t>
  </si>
  <si>
    <t>approximate 64-bit binary decimal number</t>
  </si>
  <si>
    <t>exp(exp)</t>
  </si>
  <si>
    <t>RETURN exp(2)</t>
  </si>
  <si>
    <t>EXP(exp)</t>
  </si>
  <si>
    <t>SELECT EXP(2)</t>
  </si>
  <si>
    <t>DoubleLiteral</t>
  </si>
  <si>
    <t>exponential function</t>
  </si>
  <si>
    <t>exp(exp1)</t>
  </si>
  <si>
    <t>Compute the natural logarithm of a number</t>
  </si>
  <si>
    <t>DOUBLE</t>
  </si>
  <si>
    <t>log(exp)</t>
  </si>
  <si>
    <t>RETURN log(2)</t>
  </si>
  <si>
    <t>LN(exp)</t>
  </si>
  <si>
    <t>SELECT LN(2)</t>
  </si>
  <si>
    <t>natural logarithm</t>
  </si>
  <si>
    <t>Compute the general logarithm, given a base and a number</t>
  </si>
  <si>
    <t>LOG(exp1, exp2)</t>
  </si>
  <si>
    <t>SELECT LOG(10, 100)</t>
  </si>
  <si>
    <t>general logarithm function</t>
  </si>
  <si>
    <t>log(a)/log(b)</t>
  </si>
  <si>
    <t>WHERE log(a)/log(b) &gt;c.age</t>
  </si>
  <si>
    <t>exprAtom::=exprAtom/exprAtom</t>
  </si>
  <si>
    <t>Compute the common logarithm (base 10) of a number</t>
  </si>
  <si>
    <t>log10(exp)</t>
  </si>
  <si>
    <t>RETURN log10(27)</t>
  </si>
  <si>
    <t>LOG10(exp)</t>
  </si>
  <si>
    <t>SELECT LOG10(27)</t>
  </si>
  <si>
    <t>common logarithm</t>
  </si>
  <si>
    <t>Compute the square root of a number</t>
  </si>
  <si>
    <t>sqrt(exp)</t>
  </si>
  <si>
    <t>RETURN sqrt(256)</t>
  </si>
  <si>
    <t>SQRT(exp)</t>
  </si>
  <si>
    <t>SELECT SQRT(256)</t>
  </si>
  <si>
    <t>square root</t>
  </si>
  <si>
    <t>boolean</t>
  </si>
  <si>
    <t>Computes trigonometric functions</t>
  </si>
  <si>
    <t>true/false</t>
  </si>
  <si>
    <t xml:space="preserve">cos(exp), sin(exp), tan(exp), cot()  </t>
  </si>
  <si>
    <t>RETURN cos(0.5)</t>
  </si>
  <si>
    <t>BooleanLiteral</t>
  </si>
  <si>
    <t>COS(exp), SIN(exp), TAN(exp)</t>
  </si>
  <si>
    <t>SELECT COS(0.5)</t>
  </si>
  <si>
    <t>trigonometric function</t>
  </si>
  <si>
    <t>BOOLEAN</t>
  </si>
  <si>
    <t>true / false / unknown</t>
  </si>
  <si>
    <t>boolean value expression</t>
  </si>
  <si>
    <t>sin(expr), cos(expr), tan(expr)</t>
  </si>
  <si>
    <t>true / false</t>
  </si>
  <si>
    <t>http://pgql-lang.org/spec/1.1/#BooleanLiteral</t>
  </si>
  <si>
    <t>Compute inverse trigonometric functions</t>
  </si>
  <si>
    <t>acos(exp), asin(exp), atan(exp), atan2(exp1, exp2)</t>
  </si>
  <si>
    <t>RETURN atan2(0.5, 0.6)</t>
  </si>
  <si>
    <t>ASIN(exp), ACOS(exp), ASIN(exp)</t>
  </si>
  <si>
    <t>SELECT ASIN(0.3)</t>
  </si>
  <si>
    <t>asin(expr), acos(expr), atan(expr)</t>
  </si>
  <si>
    <t>Convert a value given in radians to degrees</t>
  </si>
  <si>
    <t>degrees(exp)</t>
  </si>
  <si>
    <t>RETURN degrees(3.14)</t>
  </si>
  <si>
    <t>true, false</t>
  </si>
  <si>
    <t>Boolean.True , Boolean.False</t>
  </si>
  <si>
    <t>BOOL</t>
  </si>
  <si>
    <t>Convert a value given in degrees to radians</t>
  </si>
  <si>
    <t>radians(exp)</t>
  </si>
  <si>
    <t>RETURN radians(180)</t>
  </si>
  <si>
    <t>character string</t>
  </si>
  <si>
    <t>"example of string"</t>
  </si>
  <si>
    <t>StringLiteral</t>
  </si>
  <si>
    <t>Compute the mathematial constant 'pi'</t>
  </si>
  <si>
    <t>pi()</t>
  </si>
  <si>
    <t>RETURN pi()</t>
  </si>
  <si>
    <t>CHARACTER, CHARACTER VARYING, and
CHARACTER LARGE OBJECT</t>
  </si>
  <si>
    <t>hello'</t>
  </si>
  <si>
    <t>Compute the hyperbolic trigonometric functions</t>
  </si>
  <si>
    <t>SINH(exp), COSH(exp), TANH(exp)</t>
  </si>
  <si>
    <t>SELECT SINH(1)</t>
  </si>
  <si>
    <t>sinh(expr), cosh(expr), tanh(expr)</t>
  </si>
  <si>
    <t xml:space="preserve">Compute equiwidth histograms </t>
  </si>
  <si>
    <t>character value expression</t>
  </si>
  <si>
    <t>STRING</t>
  </si>
  <si>
    <t>WIDTH_BUCKET(exp1, exp2, exp3, exp4)</t>
  </si>
  <si>
    <t>SELECT WIDTH_BUCKET(credit_limit, 100, 5000, 10)</t>
  </si>
  <si>
    <t>width bucket function</t>
  </si>
  <si>
    <t>List/collection/array operations</t>
  </si>
  <si>
    <t>http://pgql-lang.org/spec/1.1/#StringLiteral</t>
  </si>
  <si>
    <t>List/collection/array concatenation</t>
  </si>
  <si>
    <t>string</t>
  </si>
  <si>
    <t>[1,2]+[6,7]</t>
  </si>
  <si>
    <t>"This is a string."</t>
  </si>
  <si>
    <t>date</t>
  </si>
  <si>
    <t>Date</t>
  </si>
  <si>
    <t>date('2014-10-11')</t>
  </si>
  <si>
    <t>https://neo4j.com/docs/cypher-manual/current/syntax/temporal/</t>
  </si>
  <si>
    <t>||</t>
  </si>
  <si>
    <t>SELECT col1 || col2</t>
  </si>
  <si>
    <t>array concatenation</t>
  </si>
  <si>
    <t>List1 + List2</t>
  </si>
  <si>
    <t>c.names = a.names + b.names</t>
  </si>
  <si>
    <t>Compute the number of elements in a list/collection/array</t>
  </si>
  <si>
    <t>size(list)</t>
  </si>
  <si>
    <t>RETURN size([1, 2, 3])</t>
  </si>
  <si>
    <t>CARDINALITY</t>
  </si>
  <si>
    <t>CARDINALITY(collection)</t>
  </si>
  <si>
    <t>cardinality expression</t>
  </si>
  <si>
    <t>list.size()</t>
  </si>
  <si>
    <t>a.names.size()</t>
  </si>
  <si>
    <t>Dynamic element access</t>
  </si>
  <si>
    <t>RETURN names[1..3]</t>
  </si>
  <si>
    <t>[] (one-based)</t>
  </si>
  <si>
    <t>WHERE myCol[1] = 10</t>
  </si>
  <si>
    <t>array element reference</t>
  </si>
  <si>
    <t>get(index)</t>
  </si>
  <si>
    <t>L1.get(expr);</t>
  </si>
  <si>
    <t>Flattening a list (transform a list into a series of rows; transpose)</t>
  </si>
  <si>
    <t>UNWIND</t>
  </si>
  <si>
    <t>UNWIND [1, 2, 3] AS x
RETURN x</t>
  </si>
  <si>
    <t>Unwind</t>
  </si>
  <si>
    <t>UNNEST</t>
  </si>
  <si>
    <t>collection derived table</t>
  </si>
  <si>
    <t>foreach</t>
  </si>
  <si>
    <t>foreach a in person.friendNames DO print a ; END</t>
  </si>
  <si>
    <t>Get the first element in a list/collection/array</t>
  </si>
  <si>
    <t>head(list)</t>
  </si>
  <si>
    <t>RETURN head([1, 2, 3])</t>
  </si>
  <si>
    <t>[1]</t>
  </si>
  <si>
    <t>SELECT myCol[1]</t>
  </si>
  <si>
    <t>L1.get(0);</t>
  </si>
  <si>
    <t>Get the last element in a list/collection/array</t>
  </si>
  <si>
    <t>last(list)</t>
  </si>
  <si>
    <t>RETURN last([1, 2, 3])</t>
  </si>
  <si>
    <t>x[CARDINALITY(x)]</t>
  </si>
  <si>
    <t>SELECT myCol[CARDINALITY(myCol)]</t>
  </si>
  <si>
    <t>DATE</t>
  </si>
  <si>
    <t>DATE '2018-01-01'</t>
  </si>
  <si>
    <t>datetime value expression</t>
  </si>
  <si>
    <t>L1.get(L1.size()-1);</t>
  </si>
  <si>
    <t>Get a list/collection/array comprising all integer values within a range defined by a lower and upper bound; i.e. an arithmetic progression</t>
  </si>
  <si>
    <t>&lt;DATE &lt;STRING&gt;&gt;</t>
  </si>
  <si>
    <t>yyyy-mm-dd</t>
  </si>
  <si>
    <t>range(start, end [, step])</t>
  </si>
  <si>
    <t>RETURN range(1, 8, 2)</t>
  </si>
  <si>
    <t>loop a list over a loop variable</t>
  </si>
  <si>
    <t>foreach i in range [1,10] do total+=a.friendNames[10-i]; end</t>
  </si>
  <si>
    <t>Get a list/collection/array in which the order of all elements in the provided list have been reversed</t>
  </si>
  <si>
    <t>reverse(list)</t>
  </si>
  <si>
    <t>RETURN reverse([1, 2, 3])</t>
  </si>
  <si>
    <t>local time</t>
  </si>
  <si>
    <t>LocalTime</t>
  </si>
  <si>
    <t>Get all the elements of a list/collection/array excluding the first element</t>
  </si>
  <si>
    <t>time('13:42:19')</t>
  </si>
  <si>
    <t>tail(list)</t>
  </si>
  <si>
    <t>RETURN tail([1, 2, 3])</t>
  </si>
  <si>
    <t>Not achievable directly</t>
  </si>
  <si>
    <t>loop a list or map keys</t>
  </si>
  <si>
    <t>foreach a in person.friendNames DO ...END</t>
  </si>
  <si>
    <t>Map operations</t>
  </si>
  <si>
    <t>TIME</t>
  </si>
  <si>
    <t>TIME '10:15:00'</t>
  </si>
  <si>
    <t>Static value access (accessing a value of a map by using a static, literal string value as the key)</t>
  </si>
  <si>
    <t>http://pgql-lang.org/spec/1.1/#TimeLiteral</t>
  </si>
  <si>
    <t>WITH {n: {name: 'Jo'}} AS p
RETURN  p.n.name</t>
  </si>
  <si>
    <t>L1.int_sc_att.get(1);</t>
  </si>
  <si>
    <t>Dynamic value access  (accessing a property of a node or edge by using a dynamically-computed string value as the key; e.g. allowing for the key to be passed in as a parameter)</t>
  </si>
  <si>
    <t>WITH {name: 'Anne'} AS a
RETURN a[$myKey] AS res</t>
  </si>
  <si>
    <t>Get all the property keys for a map</t>
  </si>
  <si>
    <t>keys(map)</t>
  </si>
  <si>
    <t>WITH {n: {name: 'Jo'}} AS p 
RETURN keys(p)</t>
  </si>
  <si>
    <t>time</t>
  </si>
  <si>
    <t>TIME '12:00:00'</t>
  </si>
  <si>
    <t>Temporal operations</t>
  </si>
  <si>
    <t>&lt;TIME &lt;STRING&gt;&gt;</t>
  </si>
  <si>
    <t>HH:mm:ss</t>
  </si>
  <si>
    <t>local timestamp</t>
  </si>
  <si>
    <t>LocalDateTime</t>
  </si>
  <si>
    <t>localdatetime('2015185T19:32:24')</t>
  </si>
  <si>
    <t>Addition operator for temporal types and durations</t>
  </si>
  <si>
    <t>RETURN date() + duration(string) AS res</t>
  </si>
  <si>
    <t>TIMESTAMP</t>
  </si>
  <si>
    <t>TIMESTAMP '2018-01-01 10:15:00+01:00'</t>
  </si>
  <si>
    <t>CURRENT_DATE + INTERVAL '1' DAY</t>
  </si>
  <si>
    <t>http://pgql-lang.org/spec/1.1/#DateLiteral</t>
  </si>
  <si>
    <t>datetime_add</t>
  </si>
  <si>
    <t>DATETIME_ADD (v1.ts, INTERVAL 3 DAY)</t>
  </si>
  <si>
    <t>Subtraction operator for temporal types and durations</t>
  </si>
  <si>
    <t>RETURN date() - duration(string) AS res</t>
  </si>
  <si>
    <t>CURRENT_DATE - INTERVAL '1' DAY</t>
  </si>
  <si>
    <t>timestamp</t>
  </si>
  <si>
    <t>TIMESTAMP '2018-01-01 12:00:00'</t>
  </si>
  <si>
    <t>&lt;TIMESTAMP &lt;STRING&gt;&gt;</t>
  </si>
  <si>
    <t>yyyy-mm-dd HH:mm:ss</t>
  </si>
  <si>
    <t>DATETIME</t>
  </si>
  <si>
    <t>datetime_sub</t>
  </si>
  <si>
    <t>DATETIME_SUB (v1.ts, INTERVAL 4 MINUTE)</t>
  </si>
  <si>
    <t>Multiplication operator for temporal types and durations</t>
  </si>
  <si>
    <t>RETURN duration(string) * 23 AS res</t>
  </si>
  <si>
    <t>INTERVAL '2' DAY * 3 --get 6 days</t>
  </si>
  <si>
    <t>datetime_to_epoch(t)</t>
  </si>
  <si>
    <t>time with time zone</t>
  </si>
  <si>
    <t>Time</t>
  </si>
  <si>
    <t>time('125035.556+0100')</t>
  </si>
  <si>
    <t>TIME WITH TIME ZONE</t>
  </si>
  <si>
    <t>a.duration = datetime_to_epoch(a.dob)*10;</t>
  </si>
  <si>
    <t>http://pgql-lang.org/spec/1.1/#TimeWithTimeZoneLiteral</t>
  </si>
  <si>
    <t>convert datetime to epoc int</t>
  </si>
  <si>
    <t>Division operator for temporal types and durations</t>
  </si>
  <si>
    <t>RETURN duration(string) / 10 AS res</t>
  </si>
  <si>
    <t>INTERVAL '6' DAY / 2 --get 3 days</t>
  </si>
  <si>
    <t>a.duration = datetime_to_epoch(a.dob)/10;</t>
  </si>
  <si>
    <t>Obtain the current date/time</t>
  </si>
  <si>
    <t>timestamp()</t>
  </si>
  <si>
    <t>RETURN timestamp()</t>
  </si>
  <si>
    <t>timestamp with time zone</t>
  </si>
  <si>
    <t>CURRENT_TIME, CURRENT_DATE, ...</t>
  </si>
  <si>
    <t>SELECT CURRENT_DATE</t>
  </si>
  <si>
    <t>datetime value function</t>
  </si>
  <si>
    <t>NOW()</t>
  </si>
  <si>
    <t>DateTime</t>
  </si>
  <si>
    <t xml:space="preserve"> datetime t;
  t = NOW();</t>
  </si>
  <si>
    <t>NOW</t>
  </si>
  <si>
    <t>datetime('2015-07-21T21:40:32.142+0100')</t>
  </si>
  <si>
    <t>Elementary graph operations</t>
  </si>
  <si>
    <t>TIMESTAMP WITH TIME ZONE</t>
  </si>
  <si>
    <t>http://pgql-lang.org/spec/1.1/#TimestampWithTimeZoneLiteral</t>
  </si>
  <si>
    <t>Get the source node of an edge</t>
  </si>
  <si>
    <t>startNode(edge)</t>
  </si>
  <si>
    <t>RETURN startNode(e1)</t>
  </si>
  <si>
    <t>Get the target node of an edge</t>
  </si>
  <si>
    <t>endNode(edge)</t>
  </si>
  <si>
    <t>RETURN endNode(e2)</t>
  </si>
  <si>
    <t>Get the identifier of a node or edge</t>
  </si>
  <si>
    <t>id(node|edge)</t>
  </si>
  <si>
    <t>RETURN id(a)</t>
  </si>
  <si>
    <t>id()</t>
  </si>
  <si>
    <t>http://pgql-lang.org/spec/1.1/#FunctionCall</t>
  </si>
  <si>
    <t>interval</t>
  </si>
  <si>
    <t>Duration</t>
  </si>
  <si>
    <t>duration({ days: 1, hours: 12 })</t>
  </si>
  <si>
    <t>INTERVAL</t>
  </si>
  <si>
    <t>INTERVAL '6' DAY</t>
  </si>
  <si>
    <t>interval value expression</t>
  </si>
  <si>
    <t>basic list/array</t>
  </si>
  <si>
    <t>[item0, item1, item2,...]</t>
  </si>
  <si>
    <t>node.id</t>
  </si>
  <si>
    <t>ListLiteral</t>
  </si>
  <si>
    <t>https://neo4j.com/docs/cypher-manual/current/syntax/lists/</t>
  </si>
  <si>
    <t>WHERE tgt.id == "abc"</t>
  </si>
  <si>
    <t>ARRAY</t>
  </si>
  <si>
    <t>ARRAY [10, 12, -5, 2000]</t>
  </si>
  <si>
    <t>array value expression</t>
  </si>
  <si>
    <t>Compute the length of a path</t>
  </si>
  <si>
    <t>length(path)</t>
  </si>
  <si>
    <t>RETURN length(p1)</t>
  </si>
  <si>
    <t>List&lt;type&gt; for parameter;
ListAccum&lt;type&gt;, ArrayAccum&lt;type&gt;or SetAccum&lt;type&gt; for accumulator variable</t>
  </si>
  <si>
    <t>LIST&lt;INT&gt; intList;
intList = [3, 1, 4, 1, 5];</t>
  </si>
  <si>
    <t>LIST</t>
  </si>
  <si>
    <t>https://docs.tigergraph.com/dev/gsql-ref/querying/data-types#vertex-and-edge-attribute-types</t>
  </si>
  <si>
    <t>Get all the properties of a node or an edge</t>
  </si>
  <si>
    <t>properties(node|edge)</t>
  </si>
  <si>
    <t>RETURN properties(n1)</t>
  </si>
  <si>
    <t>Get the edge label as a string</t>
  </si>
  <si>
    <t>type(edge)</t>
  </si>
  <si>
    <t>RETURN type(e)</t>
  </si>
  <si>
    <t>e.type</t>
  </si>
  <si>
    <t>SELECT a from person:a-(:e)-&gt;person:b WHERE e.type ="work_for";</t>
  </si>
  <si>
    <t>Compute the number of incoming edges</t>
  </si>
  <si>
    <t>This is not *directly* supported (hence the "X"); however the ability  to get this information does exist</t>
  </si>
  <si>
    <t>basic map</t>
  </si>
  <si>
    <t>in_degree(node)</t>
  </si>
  <si>
    <t>{key: value}</t>
  </si>
  <si>
    <t>{ key: 'Value', listKey: [{ inner: 'Map1' }, { inner: 'Map2' }]}</t>
  </si>
  <si>
    <t>MapLiteral</t>
  </si>
  <si>
    <t>https://neo4j.com/docs/cypher-manual/current/syntax/maps/</t>
  </si>
  <si>
    <t>use local accumulator</t>
  </si>
  <si>
    <t>SELECT tgt FROM person:p-(:e)-&gt;person:tgt ACCUM tgt.@incomingCnt += 1;</t>
  </si>
  <si>
    <t>Compute the number of outgoing edges</t>
  </si>
  <si>
    <t>out_degree(node)</t>
  </si>
  <si>
    <t>MAP&lt;ktype,vtype&gt; for parameter, MapAccum&lt;ktype,vtype&gt; for accumulator variable</t>
  </si>
  <si>
    <t>MAP&lt;INT, DOUBLE&gt;</t>
  </si>
  <si>
    <t>MAP</t>
  </si>
  <si>
    <t>https://docs.tigergraph.com/dev/gsql-ref/ddl-and-loading/system-and-language-basics#complex-types</t>
  </si>
  <si>
    <t>a.outdegree("EType")</t>
  </si>
  <si>
    <t>SELECT a FROM person:n WHERE n.outdegree("work_for")&gt;3</t>
  </si>
  <si>
    <t>Get all the labels for a node</t>
  </si>
  <si>
    <t>labels(node)</t>
  </si>
  <si>
    <t>RETURN labels(n)</t>
  </si>
  <si>
    <t>labels(node), label(node) [for single-labelled node]</t>
  </si>
  <si>
    <t>byte array</t>
  </si>
  <si>
    <t>Cypher provides pass-through support for byte arrays, which can be stored as property values. Byte arrays are notconsidered a first class data type by Cypher, so do not have a literal representation.</t>
  </si>
  <si>
    <t>v.type</t>
  </si>
  <si>
    <t>PRINT a.type</t>
  </si>
  <si>
    <t>Get all the labels for an edge</t>
  </si>
  <si>
    <t>labels(edge), label(edge) [for single-labelled edge]</t>
  </si>
  <si>
    <t>FIXED_BINARY(n )</t>
  </si>
  <si>
    <t>attribute type can be a fixed_binary(n)</t>
  </si>
  <si>
    <t>FIXED_BINARY</t>
  </si>
  <si>
    <t>https://docs.tigergraph.com/dev/gsql-ref/ddl-and-loading/system-and-language-basics#attribute-data-types</t>
  </si>
  <si>
    <t>Get all the property keys for a node or edge</t>
  </si>
  <si>
    <t>keys(node|edge)</t>
  </si>
  <si>
    <t>RETURN keys(e)</t>
  </si>
  <si>
    <t>Get all the nodes in a path</t>
  </si>
  <si>
    <t>nodes(path)</t>
  </si>
  <si>
    <t>RETURN nodes(p)</t>
  </si>
  <si>
    <t>use global set accumulator to dedup, and return the sum of two sets' size</t>
  </si>
  <si>
    <t>SELECT tgt FROM person:n-(:e)-&gt;:tgt ACCUM @@Src+=n, @@target+=tgt; Print @@src.size()+@@target.size();</t>
  </si>
  <si>
    <t>Get all the edges in a path</t>
  </si>
  <si>
    <t>relationships(p)</t>
  </si>
  <si>
    <t>RETURN relationships(p)</t>
  </si>
  <si>
    <t>use global accumulator</t>
  </si>
  <si>
    <t>SELECT tgt FROM person:n-(:e)-&gt;:tgt ACCUM @@cnt+=1; Print @@cnt;</t>
  </si>
  <si>
    <t>Compute the number of subgraphs induced by a pattern expression</t>
  </si>
  <si>
    <t>size(pattern-expr)</t>
  </si>
  <si>
    <t xml:space="preserve">MATCH (n:Man {name: 'Bob'}) 
RETURN size((n)-[]-&gt;()) </t>
  </si>
  <si>
    <t>SELECT ( SELECT COUNT(*) MATCH (n)-[]-&gt;() )
MATCH (n:Man) WHERE n.name = 'Bob'</t>
  </si>
  <si>
    <t>node or edge; i.e. can a graph element type be stored as a property?</t>
  </si>
  <si>
    <t>String operations</t>
  </si>
  <si>
    <t>JSON</t>
  </si>
  <si>
    <t>We note that JSON as a data type in general is in the SQL Standard; however, presently, not under consideration in the context of graph element properties</t>
  </si>
  <si>
    <t>Sub-string</t>
  </si>
  <si>
    <t>JSONOBJECT, JSONARRAY</t>
  </si>
  <si>
    <t>JSONARRAY jsonA;
jsonA = parse_json_array (strA);</t>
  </si>
  <si>
    <t>left, right, lTrim, rTrim, trim, substring</t>
  </si>
  <si>
    <t>RETURN substring('hello', 1, 3), substring('hello', 2)</t>
  </si>
  <si>
    <t>https://docs.tigergraph.com/dev/gsql-ref/querying/data-types#jsonobject-and-jsonarray</t>
  </si>
  <si>
    <t>Extract a substring from original string</t>
  </si>
  <si>
    <t>SUBSTRING(ordinary &amp; regex variants), TRIM (BOTH, LEADING, TRAILING variants)</t>
  </si>
  <si>
    <t>SUBSTRING('Hi world!' FROM 1 FOR 2)</t>
  </si>
  <si>
    <t>character substring function, 
trim function, 
regular expression substring function</t>
  </si>
  <si>
    <t>Replace</t>
  </si>
  <si>
    <t>replace</t>
  </si>
  <si>
    <t>RETURN replace("hello", "l", "w")</t>
  </si>
  <si>
    <t>Returns a string in which
all occurrences of a specified string in the original string
have been replaced by another (specified) string.</t>
  </si>
  <si>
    <t>OVERLAY</t>
  </si>
  <si>
    <t>OVERLAY('Any Given Sunday' PLACING 'Never On' FROM 1 FOR 9)'</t>
  </si>
  <si>
    <t>character overlay function</t>
  </si>
  <si>
    <t>Reverse</t>
  </si>
  <si>
    <t>reverse</t>
  </si>
  <si>
    <t>RETURN reverse('anagram')</t>
  </si>
  <si>
    <t>Returns a string in which
the order of all characters in the original string
have been reversed.</t>
  </si>
  <si>
    <t>multiset</t>
  </si>
  <si>
    <t>Set with repeating elemnts</t>
  </si>
  <si>
    <t>[1, 2, 3, 1]</t>
  </si>
  <si>
    <t>Splitting</t>
  </si>
  <si>
    <t>MULTISET</t>
  </si>
  <si>
    <t>multiset value expression</t>
  </si>
  <si>
    <t>split</t>
  </si>
  <si>
    <t xml:space="preserve"> </t>
  </si>
  <si>
    <t>BagAccum&lt;INT&gt; @@intBag;
@@intBag += (1,3,2):
@@intBag += (4,2,3);  // (1,2,2,3,3,4)</t>
  </si>
  <si>
    <t>BagAccum</t>
  </si>
  <si>
    <t>https://docs.tigergraph.com/dev/gsql-ref/querying/accumulators#bagaccum</t>
  </si>
  <si>
    <t>RETURN split('one,two', ',')</t>
  </si>
  <si>
    <t>Returns a list of strings resulting from the splitting
of the original string around matches of the given delimiter.</t>
  </si>
  <si>
    <t>Letter Case</t>
  </si>
  <si>
    <t>toLower, toUpper</t>
  </si>
  <si>
    <t>RETURN toUpper('hello')</t>
  </si>
  <si>
    <t>Returns the original string in upper/lower case.</t>
  </si>
  <si>
    <t>UPPER, LOWER</t>
  </si>
  <si>
    <t>UPPER('Batman')</t>
  </si>
  <si>
    <t>fold</t>
  </si>
  <si>
    <t>upper, lower</t>
  </si>
  <si>
    <t>upper("the end"),
lower("THE END")</t>
  </si>
  <si>
    <t>https://docs.tigergraph.com/dev/gsql-ref/querying/operators-functions-and-expressions#string-functions</t>
  </si>
  <si>
    <t>multidimensional array</t>
  </si>
  <si>
    <t>List of lists</t>
  </si>
  <si>
    <t>[[list0_item0, list0_item1], [list1_item0, list1_item1]]</t>
  </si>
  <si>
    <t>We note that MDA as a data type in general is in the SQL Standard; however, presently, not under consideration in the context of graph element properties</t>
  </si>
  <si>
    <t>accumType&lt;
   accumType&lt;baseType&gt; 
&gt;</t>
  </si>
  <si>
    <t>ListAccum&lt; ListAccum &lt;INT&gt; &gt;</t>
  </si>
  <si>
    <t>accumType</t>
  </si>
  <si>
    <t>https://docs.tigergraph.com/dev/gsql-ref/querying/accumulators#nested-accumulators</t>
  </si>
  <si>
    <t>Conversion</t>
  </si>
  <si>
    <t>toString</t>
  </si>
  <si>
    <t>RETURN toString(11.5), toString('already a string'), toString(TRUE)</t>
  </si>
  <si>
    <t>Converts an integer, float, boolean or temporal type value to a string.</t>
  </si>
  <si>
    <t>TRANSLATE, CONVERT</t>
  </si>
  <si>
    <t>TRANSLATE (nchar_col USING CHAR_CS)</t>
  </si>
  <si>
    <t>character transliteration, 
transcoding</t>
  </si>
  <si>
    <t>Change the string from one character set to another</t>
  </si>
  <si>
    <t>to_string(num),
float_to_int(flt),
string_to_int(str)</t>
  </si>
  <si>
    <t>Operations on data types</t>
  </si>
  <si>
    <t>string_to_int(to_string(float_to_int(3.7)))</t>
  </si>
  <si>
    <t>to_string, float_to_int, string_to_int</t>
  </si>
  <si>
    <t>https://docs.tigergraph.com/dev/gsql-ref/querying/operators-functions-and-expressions#type-conversion-functions</t>
  </si>
  <si>
    <t>Type coercions (i.e. implicit type conversions)</t>
  </si>
  <si>
    <t>Coerce: (i) List of Number to List of Float; (ii) Integer to Float</t>
  </si>
  <si>
    <t>N/A</t>
  </si>
  <si>
    <t>between numerics, between time (without time zone) and time with time zone, between timestamp (without time zone) and timestamp with time zone</t>
  </si>
  <si>
    <t>String concatenation</t>
  </si>
  <si>
    <t>"a"+"b"</t>
  </si>
  <si>
    <t>"a" || "b"</t>
  </si>
  <si>
    <t>concatenation</t>
  </si>
  <si>
    <t>follow c++ type coercions</t>
  </si>
  <si>
    <t>Type conversions (explicit)</t>
  </si>
  <si>
    <t>Functions return a casted value, do not modify internal representation</t>
  </si>
  <si>
    <t>toString(), toFloat(), toBoolean(), toInteger()</t>
  </si>
  <si>
    <t>https://neo4j.com/docs/cypher-manual/current/functions/scalar/#functions-toboolean</t>
  </si>
  <si>
    <t>Compute the number of characters in a string</t>
  </si>
  <si>
    <t>size(string)</t>
  </si>
  <si>
    <t>RETURN size('Hullo')</t>
  </si>
  <si>
    <t>CHAR[ACTER]_LENGTH</t>
  </si>
  <si>
    <t>CHAR_LENGTH('Donald')</t>
  </si>
  <si>
    <t>char length expression</t>
  </si>
  <si>
    <t xml:space="preserve">Obtain the index position of a character within a string </t>
  </si>
  <si>
    <t>POSITION</t>
  </si>
  <si>
    <t>POSITION('4' IN '48 Hours')</t>
  </si>
  <si>
    <t>character position expression</t>
  </si>
  <si>
    <t>General</t>
  </si>
  <si>
    <t>Comments</t>
  </si>
  <si>
    <t>//</t>
  </si>
  <si>
    <t>CAST</t>
  </si>
  <si>
    <t>// COMMENT</t>
  </si>
  <si>
    <t>CAST(person.dob AS DATE)</t>
  </si>
  <si>
    <t>Comment</t>
  </si>
  <si>
    <t>--, /* */</t>
  </si>
  <si>
    <t>cast specification</t>
  </si>
  <si>
    <t>-- This is a comment</t>
  </si>
  <si>
    <t>comment</t>
  </si>
  <si>
    <t>CAST('123' AS INTEGER)</t>
  </si>
  <si>
    <t>/* */</t>
  </si>
  <si>
    <t>/* COMMENT */</t>
  </si>
  <si>
    <t>//, #, /*..*/</t>
  </si>
  <si>
    <t>// COMMENT, #comment, /*comment*/</t>
  </si>
  <si>
    <t>https://docs.tigergraph.com/dev/gsql-ref/querying/comments</t>
  </si>
  <si>
    <t>Escaping characters</t>
  </si>
  <si>
    <t>` (for escapaing odd chars or keywords), 
Escape sequences: \', \", \\...</t>
  </si>
  <si>
    <t>RETURN n.`(weird property name)`</t>
  </si>
  <si>
    <t>EscapedChar</t>
  </si>
  <si>
    <t>ESCAPE, UESCAPE</t>
  </si>
  <si>
    <t>ESCAPE '\'</t>
  </si>
  <si>
    <t>(appears in various; context-dependent)</t>
  </si>
  <si>
    <t>\', \", \\, \n, \t, \r, \b, \f</t>
  </si>
  <si>
    <t>Comparing values (equality)</t>
  </si>
  <si>
    <t>"="</t>
  </si>
  <si>
    <t>"a = 4", "a = b"</t>
  </si>
  <si>
    <t>ComparisonExpression</t>
  </si>
  <si>
    <t>=</t>
  </si>
  <si>
    <t>"a = 2", "a = b"</t>
  </si>
  <si>
    <t>"=="</t>
  </si>
  <si>
    <t>"a == 2", "a == b"</t>
  </si>
  <si>
    <t>https://docs.tigergraph.com/dev/gsql-ref/querying/operators-functions-and-expressions#comparison-operators-and-conditions</t>
  </si>
  <si>
    <t>Comparing values (order)</t>
  </si>
  <si>
    <t>Comparison by value, disjoint types are compared using global sort order below</t>
  </si>
  <si>
    <t>"a &lt; 4", "a &lt;&gt; b"</t>
  </si>
  <si>
    <t>Cypher Query Language Reference v9 pg. 31, Orderability</t>
  </si>
  <si>
    <t>"&lt;", "&gt;", "&lt;=", "&gt;="</t>
  </si>
  <si>
    <t>"age &gt; 2"</t>
  </si>
  <si>
    <t>List equality</t>
  </si>
  <si>
    <t>Order matters</t>
  </si>
  <si>
    <t>[1,2] = [1,2]</t>
  </si>
  <si>
    <t>The elements are compared pairwise in element order. C
= D is True if and only if C and D have the same cardinality and every pair of elements are equal.</t>
  </si>
  <si>
    <t>list</t>
  </si>
  <si>
    <t>a is a list, b is a list, complex type use foreach to compare one by by one</t>
  </si>
  <si>
    <t>Map equality</t>
  </si>
  <si>
    <t>Order does not matter</t>
  </si>
  <si>
    <t>{b:2, a:1} = {a:1, b:2}</t>
  </si>
  <si>
    <t xml:space="preserve">Ordering </t>
  </si>
  <si>
    <t>Global sort order: map types (literal maps, nodes, edges), Lists (of any), path, string, boolean, number (integers and floats), null</t>
  </si>
  <si>
    <t>for primitive data types only (not for vertex/edge/set)</t>
  </si>
  <si>
    <t>ORDER BY expr [ASC | DESC] ["," expr [ASC | DESC]]*</t>
  </si>
  <si>
    <t>ORDER BY age DESC</t>
  </si>
  <si>
    <t>ORDER BY</t>
  </si>
  <si>
    <t>https://docs.tigergraph.com/dev/gsql-ref/querying/select-statement#order-by-clause</t>
  </si>
  <si>
    <t>NULL equivalence and equality</t>
  </si>
  <si>
    <t>null is used to represent missing or undefined values, null is not equal to null</t>
  </si>
  <si>
    <t>x IS NULL, x IS NOT NULL, x.p IS NULL, x.p = NULL</t>
  </si>
  <si>
    <t>G-core follows the semantics of NULL used in SQL</t>
  </si>
  <si>
    <t>Determine whether or not the data type of some value is one of a specified list of user-defined types</t>
  </si>
  <si>
    <t>IS [NOT] OF</t>
  </si>
  <si>
    <t>WHERE move_info IS OF (dvd)</t>
  </si>
  <si>
    <t>type predicate</t>
  </si>
  <si>
    <t>2. Query structure</t>
  </si>
  <si>
    <t>Query composition</t>
  </si>
  <si>
    <t>Reading from a graph</t>
  </si>
  <si>
    <t xml:space="preserve">MATCH </t>
  </si>
  <si>
    <t>MATCH (n)-[r]-&gt;(m)</t>
  </si>
  <si>
    <t>Match</t>
  </si>
  <si>
    <t>Cypher reads from a single, implicit (unnamed) graph</t>
  </si>
  <si>
    <t>MATCH</t>
  </si>
  <si>
    <t xml:space="preserve">FROM MyGraph GRAPH_TABLE (
   MATCH (.....)
) AS GT </t>
  </si>
  <si>
    <t>Not defined</t>
  </si>
  <si>
    <t>ON &lt;graph&gt;</t>
  </si>
  <si>
    <t>MATCH ... ON g1</t>
  </si>
  <si>
    <t>FOR GRAPH &lt;graph&gt;</t>
  </si>
  <si>
    <t>SELECT ... FOR GRAPH g1</t>
  </si>
  <si>
    <t>FOR GRAPH</t>
  </si>
  <si>
    <t>https://docs.tigergraph.com/dev/gsql-ref/querying/query-operations#create-query-statement</t>
  </si>
  <si>
    <t>Output result as table</t>
  </si>
  <si>
    <t>RETURN</t>
  </si>
  <si>
    <t>RETURN n.prop1, r.prop2</t>
  </si>
  <si>
    <t>Return</t>
  </si>
  <si>
    <t xml:space="preserve">SELECT .... GRAPH_TABLE .... COLUMNS </t>
  </si>
  <si>
    <t xml:space="preserve">SELECT GT.content
FROM MyGraph GRAPH_TABLE (
   MATCH (.....)
   COLUMNS (M.content)
) AS GT </t>
  </si>
  <si>
    <t>SELECT</t>
  </si>
  <si>
    <t>SELECT n.name MATCH (n:Person)</t>
  </si>
  <si>
    <t>RETURN &lt;expr&gt; TO_CSV &lt;filepath&gt;</t>
  </si>
  <si>
    <t>RETURN vSet TO_CSV outFile</t>
  </si>
  <si>
    <t>result is a set of primitives, including tuple type</t>
  </si>
  <si>
    <t>https://docs.tigergraph.com/dev/gsql-ref/querying/output-statements-and-file-objects#printing-csv-to-a-file-object</t>
  </si>
  <si>
    <t>Output result as graph</t>
  </si>
  <si>
    <t>CONSTRUCT</t>
  </si>
  <si>
    <t>CONSTRUCT (n)-[e]-&gt;(m) MATCH ...</t>
  </si>
  <si>
    <t>Linear composition</t>
  </si>
  <si>
    <t>?</t>
  </si>
  <si>
    <t>Using the WITH clause</t>
  </si>
  <si>
    <t>MATCH (n { name: 'Anders' })--(m)
WITH m
ORDER BY m.name DESC LIMIT 1
MATCH (m)--(o)
RETURN o.name</t>
  </si>
  <si>
    <t>MultiPartQuery</t>
  </si>
  <si>
    <t>Q1 = SELECT &lt;body&gt;
Q2 = SELECT &lt;body referencing Q1&gt;</t>
  </si>
  <si>
    <t>T1 = SELECT t FROM
Source:s -()-&gt; T1:t;
T2 = SELECT t FROM
Source:t1 -()-&gt; T2:t;</t>
  </si>
  <si>
    <t>queryBodyStmts</t>
  </si>
  <si>
    <t>Nested subqueries</t>
  </si>
  <si>
    <t>WHERE .. IN|= (subquery)
|
WHERE EXISTS (subquery)</t>
  </si>
  <si>
    <t>SELECT title 
FROM movie_titles
WHERE current_dvd_price 
IN (SELECT ....)</t>
  </si>
  <si>
    <t>subquery
scalar subquery
row subquery
table subquery</t>
  </si>
  <si>
    <t>WHERE EXISTS( subquery )</t>
  </si>
  <si>
    <t>WHERE EXISTS( SELECT * FROM g MATCH ... WHERE ... )</t>
  </si>
  <si>
    <t>http://pgql-lang.org/spec/1.1/#ExistsPredicate</t>
  </si>
  <si>
    <t>ON (&lt;graph&gt;)
EXISTS (&lt;graph&gt;</t>
  </si>
  <si>
    <t>MATCH ... ON (CONSTRUCT ...)
WHERE EXISTS (CONSTRUCT ...)</t>
  </si>
  <si>
    <t>WHERE expr IN subquery()</t>
  </si>
  <si>
    <t>CREATE QUERY sub1...;
CREATE QUERY main...
   WHERE v IN sub1();</t>
  </si>
  <si>
    <t>returnStmt</t>
  </si>
  <si>
    <t>https://docs.tigergraph.com/dev/gsql-ref/querying/output-statements-and-file-objects#return-statement</t>
  </si>
  <si>
    <t>Union operation</t>
  </si>
  <si>
    <t>UNION [ALL]</t>
  </si>
  <si>
    <t>MATCH (n:Actor)
RETURN n.name AS name
UNION ALL 
MATCH (n:Movie)
RETURN n.title AS name</t>
  </si>
  <si>
    <t>Union</t>
  </si>
  <si>
    <t>UNION [ALL | DISTINCT]</t>
  </si>
  <si>
    <t>SELECT * FROM 
dvd_titles
UNION
SELECT * FROM 
discontinued_dvd_titles</t>
  </si>
  <si>
    <t>query expression body</t>
  </si>
  <si>
    <t>setA UNION setB</t>
  </si>
  <si>
    <t>vSet1 = SELECT ...
vSet2 = SELECT ...
vSet3 = vSet1 UNION vSet2</t>
  </si>
  <si>
    <t>UNION</t>
  </si>
  <si>
    <t>https://docs.tigergraph.com/dev/gsql-ref/querying/operators-functions-and-expressions#set-bag-expression-operators-union-intersect-minus</t>
  </si>
  <si>
    <t>3.1 Basic graph DML features (DML operations being defined as those supported *directly* in the language, and not through the manipulation of structures giving rise indirectly to the graph)</t>
  </si>
  <si>
    <t>Data manipulation</t>
  </si>
  <si>
    <t>Create a node</t>
  </si>
  <si>
    <t>CREATE</t>
  </si>
  <si>
    <t>CREATE (:Person {age: 50})</t>
  </si>
  <si>
    <t>Create</t>
  </si>
  <si>
    <t>INSERT</t>
  </si>
  <si>
    <t>INSERT INTO Person VALUES ("Victor","USA",33)</t>
  </si>
  <si>
    <t>https://docs.tigergraph.com/dev/gsql-ref/querying/data-modification-statements#insert-into-statement</t>
  </si>
  <si>
    <t>Create an edge</t>
  </si>
  <si>
    <t>CREATE (:Person)-[:LIKES]-&gt;(:Person)</t>
  </si>
  <si>
    <t>INSERT INTO WorksFor VALUES ("Victor","TigerGraph",2014)</t>
  </si>
  <si>
    <t>Delete a node</t>
  </si>
  <si>
    <t>[DETACH] DELETE</t>
  </si>
  <si>
    <t>MATCH (n:A)
DETACH DELETE n</t>
  </si>
  <si>
    <t>Delete</t>
  </si>
  <si>
    <t>DELETE</t>
  </si>
  <si>
    <t>DELETE v FROM Person:v WHERE v.status == "deceased"</t>
  </si>
  <si>
    <t>https://docs.tigergraph.com/dev/gsql-ref/querying/data-modification-statements#query-body-delete-statement</t>
  </si>
  <si>
    <t>Delete an edge</t>
  </si>
  <si>
    <t>MATCH ()-[r:LIKES]-&gt;()
DELETE r</t>
  </si>
  <si>
    <t>DELETE e FROM WorksFor:e WHERE e.startYear &lt; 2000;</t>
  </si>
  <si>
    <t>Add a label to an existing node</t>
  </si>
  <si>
    <t>SET</t>
  </si>
  <si>
    <t xml:space="preserve">SET n:Person </t>
  </si>
  <si>
    <t>Set</t>
  </si>
  <si>
    <t>Add more than one label to an existing node</t>
  </si>
  <si>
    <t>SET n:Person:Employee</t>
  </si>
  <si>
    <t>Add a label to an existing edge</t>
  </si>
  <si>
    <t>Add more than one label to an existing edge</t>
  </si>
  <si>
    <t>Update a node label</t>
  </si>
  <si>
    <t>Update an edge label</t>
  </si>
  <si>
    <t>Add a property to an existing element</t>
  </si>
  <si>
    <t>SET n.prop = V</t>
  </si>
  <si>
    <t>Add more than one property to an existing element</t>
  </si>
  <si>
    <t xml:space="preserve">SET n.p1 = V1, n.p2 = V2 </t>
  </si>
  <si>
    <t>Remove a label from a node</t>
  </si>
  <si>
    <t>REMOVE</t>
  </si>
  <si>
    <t>REMOVE n:Person</t>
  </si>
  <si>
    <t>Remove</t>
  </si>
  <si>
    <t>Remove more than one label from a node</t>
  </si>
  <si>
    <t>REMOVE n:Person:Employee</t>
  </si>
  <si>
    <t>3.2 Basic graph querying features</t>
  </si>
  <si>
    <t>Remove all labels from a node</t>
  </si>
  <si>
    <t>Remove a label from an edge</t>
  </si>
  <si>
    <t>Remove more than one label from an edge</t>
  </si>
  <si>
    <t>Remove all labels from an edge</t>
  </si>
  <si>
    <t>Update a property on an element</t>
  </si>
  <si>
    <t xml:space="preserve">SET n.prop = V </t>
  </si>
  <si>
    <t>v.residence = "Tahiti"</t>
  </si>
  <si>
    <t>https://docs.tigergraph.com/dev/gsql-ref/querying/declaration-and-assignment-statements#assignment-and-accumulate-statements</t>
  </si>
  <si>
    <t>Update more than one property on an element</t>
  </si>
  <si>
    <r>
      <t xml:space="preserve">SET n.p1 = V1, n.p2 = V2 
</t>
    </r>
    <r>
      <rPr>
        <i/>
        <sz val="10"/>
        <rFont val="Arial"/>
      </rPr>
      <t>OR</t>
    </r>
    <r>
      <rPr>
        <sz val="10"/>
        <color rgb="FF000000"/>
        <rFont val="Arial"/>
      </rPr>
      <t xml:space="preserve">
SET n += {p1: V1, p2: V2}</t>
    </r>
  </si>
  <si>
    <t>S.loc = "us", S.skills = [3,2,1];</t>
  </si>
  <si>
    <t>Update all properties on an element</t>
  </si>
  <si>
    <t>SET n = {p1: V1, p2: V2}</t>
  </si>
  <si>
    <t>UPDATE s FROM S:s SET s.loc = "USA", s.skills = [1,2,3] WHERE s.loc == "us";</t>
  </si>
  <si>
    <t>https://docs.tigergraph.com/dev/gsql-ref/querying/data-modification-statements#update-statement</t>
  </si>
  <si>
    <t>Delete a property from an element</t>
  </si>
  <si>
    <t>REMOVE / SET</t>
  </si>
  <si>
    <r>
      <t xml:space="preserve">REMOVE n.prop
</t>
    </r>
    <r>
      <rPr>
        <i/>
        <sz val="10"/>
        <rFont val="Arial"/>
      </rPr>
      <t xml:space="preserve">OR
</t>
    </r>
    <r>
      <rPr>
        <sz val="10"/>
        <color rgb="FF000000"/>
        <rFont val="Arial"/>
      </rPr>
      <t>SET n.prop = null</t>
    </r>
  </si>
  <si>
    <t>Remove, Set</t>
  </si>
  <si>
    <t>Delete more than one property from an element</t>
  </si>
  <si>
    <r>
      <t xml:space="preserve">REMOVE n.p1, n.p2 
</t>
    </r>
    <r>
      <rPr>
        <i/>
        <sz val="10"/>
        <rFont val="Arial"/>
      </rPr>
      <t xml:space="preserve">OR 
</t>
    </r>
    <r>
      <rPr>
        <sz val="10"/>
        <color rgb="FF000000"/>
        <rFont val="Arial"/>
      </rPr>
      <t>SET n.p1 = null, n.p2 = null
OR
SET n += {p1: null, p2: null}</t>
    </r>
  </si>
  <si>
    <t>Input graph specification</t>
  </si>
  <si>
    <t>Delete all properties from an element</t>
  </si>
  <si>
    <t>SET n = {}</t>
  </si>
  <si>
    <t>Copy all properties from one element to another</t>
  </si>
  <si>
    <t>SET n = p</t>
  </si>
  <si>
    <t>The current Cypher specification operates on an implicit graph. To be changed very soon</t>
  </si>
  <si>
    <t>FROM &lt;graphname&gt; GRAPH_TABLE</t>
  </si>
  <si>
    <t>FROM SalesGraph GRAPH_TABLE</t>
  </si>
  <si>
    <t>FROM</t>
  </si>
  <si>
    <t>FROM g1</t>
  </si>
  <si>
    <t>http://pgql-lang.org/spec/1.1/#FromClause</t>
  </si>
  <si>
    <t>ON</t>
  </si>
  <si>
    <t>MATCH (n) ON social_Graph</t>
  </si>
  <si>
    <t>FOR GRAPH g1</t>
  </si>
  <si>
    <t>Foundations</t>
  </si>
  <si>
    <t>MATCH with homomorphic semantics; i.e. a single pattern can match the same nodes and/or edges more than once</t>
  </si>
  <si>
    <t>Can be achieved indirectly through the use of multiple MATCH clauses</t>
  </si>
  <si>
    <t>MATCH &lt;pattern&gt;</t>
  </si>
  <si>
    <t>MATCH (n)</t>
  </si>
  <si>
    <t xml:space="preserve">MATCH ()-[]-&gt;() </t>
  </si>
  <si>
    <t>MATCH (n:Person)-[:LIKES]-&gt;(m:Person)</t>
  </si>
  <si>
    <t>http://pgql-lang.org/spec/1.1/#MatchClause</t>
  </si>
  <si>
    <t>MATCH ()-[]-()</t>
  </si>
  <si>
    <t>MATCH (p:Person)-[w:Works]-&gt;(c:Company)</t>
  </si>
  <si>
    <t>FROM &lt;vertexSet&gt;</t>
  </si>
  <si>
    <t>FROM Person:p</t>
  </si>
  <si>
    <t>https://docs.tigergraph.com/dev/gsql-ref/querying/select-statement#vertex-induced-selection</t>
  </si>
  <si>
    <t>MATCH with edge isomorphic semantics; i.e. a single pattern can match the same node more than once, but any edge can only be matched once</t>
  </si>
  <si>
    <t>MATCH &lt;pattern&gt;
WHERE ALL_DIFFERENT (&lt;all edge vars&gt;)</t>
  </si>
  <si>
    <t>MATCH &lt;pattern&gt;
WHERE ALL_DIFFERENT (e1, e2, ...)</t>
  </si>
  <si>
    <t>FROM &lt;edgeSet&gt;</t>
  </si>
  <si>
    <t>FROM Person:p -(WorksFor:e)-&gt; Company:c</t>
  </si>
  <si>
    <t>https://docs.tigergraph.com/dev/gsql-ref/querying/select-statement#edge-induced-selection</t>
  </si>
  <si>
    <t>MATCH with node &amp; edge isomorphic semantics; i.e. a single pattern can only match a node or an edge once, and once only</t>
  </si>
  <si>
    <t>Can be achieved indirectly</t>
  </si>
  <si>
    <t>MATCH &lt;pattern&gt;
WHERE ALL_DIFFERENT (&lt;all element vars&gt;)</t>
  </si>
  <si>
    <t>MATCH &lt;pattern&gt; WHERE ALL_DIFFERENT (n1, e1, n2, e2, ...)</t>
  </si>
  <si>
    <t>MATCH with more than one node/edge/path pattern (i.e. allowing for 'star'-shaped patterns etc). Essentially this can also be used to obtain a cross product</t>
  </si>
  <si>
    <t>MATCH (), ()</t>
  </si>
  <si>
    <t>MATCH (n:Person)-[:A]-&gt;(d:Dog)-[:B]-&gt;(c:Cat), (d)-[:C]-&gt;(e)</t>
  </si>
  <si>
    <t>MATCH pattern1,
pattern2</t>
  </si>
  <si>
    <t>MATCH (X) -[ ]-&gt; (Y), 
(X) -[ ]-&gt; (Zl)</t>
  </si>
  <si>
    <t>Basic pattern matching</t>
  </si>
  <si>
    <t>Node pattern (anonymous)</t>
  </si>
  <si>
    <t>()</t>
  </si>
  <si>
    <t>MATCH ()</t>
  </si>
  <si>
    <t>NodePattern</t>
  </si>
  <si>
    <t>http://pgql-lang.org/spec/1.1/#Vertex</t>
  </si>
  <si>
    <t>_[:alias]</t>
  </si>
  <si>
    <t>_:p</t>
  </si>
  <si>
    <t>https://docs.tigergraph.com/dev/gsql-ref/querying/select-statement#edge-set-and-target-vertex-set-options</t>
  </si>
  <si>
    <t>Node pattern with variable</t>
  </si>
  <si>
    <t>(Alias :Label {Properties})</t>
  </si>
  <si>
    <t>(X)</t>
  </si>
  <si>
    <t>MATCH (X)</t>
  </si>
  <si>
    <t>(Alias :Label)</t>
  </si>
  <si>
    <t>http://pgql-lang.org/spec/1.1/#VariableSpecification</t>
  </si>
  <si>
    <t>(&lt;var&gt;)</t>
  </si>
  <si>
    <t>vSet:alias</t>
  </si>
  <si>
    <t>vSet1:p</t>
  </si>
  <si>
    <t>Node pattern with single label</t>
  </si>
  <si>
    <t>(:L0)</t>
  </si>
  <si>
    <t>MATCH (n:Bird)</t>
  </si>
  <si>
    <t>(IS Label)</t>
  </si>
  <si>
    <t>MATCH (X IS Person)</t>
  </si>
  <si>
    <t>http://pgql-lang.org/spec/1.1/#LabelPredicate</t>
  </si>
  <si>
    <t>(&lt;var&gt;:&lt;label&gt;)</t>
  </si>
  <si>
    <t>(n:Person)</t>
  </si>
  <si>
    <t>vType:alias</t>
  </si>
  <si>
    <t>Person:p</t>
  </si>
  <si>
    <t>Node pattern with conjunction of multiple labels</t>
  </si>
  <si>
    <t>(:L0 :L1...)</t>
  </si>
  <si>
    <t>MATCH (n:Bird:Duck)</t>
  </si>
  <si>
    <t>(IS L1 &amp; L2)</t>
  </si>
  <si>
    <t>MATCH (IS Person &amp; Student)</t>
  </si>
  <si>
    <t>(:L0 |L1...)</t>
  </si>
  <si>
    <t>MATCH (n:Bird|Duck)</t>
  </si>
  <si>
    <t>Node pattern with disjunction of multiple labels</t>
  </si>
  <si>
    <t>(IS L1|L2)</t>
  </si>
  <si>
    <t>MATCH (IS Dog|Cat)</t>
  </si>
  <si>
    <t>(&lt;var&gt;:&lt;L1&gt;|&lt;L2&gt;)</t>
  </si>
  <si>
    <t>(n:Post|Comment)</t>
  </si>
  <si>
    <t>(vType1 | vType2):alias</t>
  </si>
  <si>
    <t>(Person | Place | Thing):noun</t>
  </si>
  <si>
    <t>Node pattern with label negation</t>
  </si>
  <si>
    <t xml:space="preserve">(IS !Label) </t>
  </si>
  <si>
    <t>MATCH (IS !Person)</t>
  </si>
  <si>
    <t>WHERE predicate</t>
  </si>
  <si>
    <t>Start:n WHERE n.type != "person"</t>
  </si>
  <si>
    <t>WHERE</t>
  </si>
  <si>
    <t>https://docs.tigergraph.com/dev/gsql-ref/querying/select-statement#where-clause</t>
  </si>
  <si>
    <t>Node property predicates</t>
  </si>
  <si>
    <t>(Alias {Properties})</t>
  </si>
  <si>
    <t>MATCH (n:A {age: 34})</t>
  </si>
  <si>
    <t>(X WHERE &lt;property predicate&gt;)</t>
  </si>
  <si>
    <t>(X WHERE X.name = 'Bob')</t>
  </si>
  <si>
    <t>{&lt;prop&gt;=&lt;value&gt;}</t>
  </si>
  <si>
    <t>(n{name='george'})</t>
  </si>
  <si>
    <t>Person:p WHERE p.age &gt;= 21</t>
  </si>
  <si>
    <t>Edge pattern (anonymous)</t>
  </si>
  <si>
    <t>-[]-, --</t>
  </si>
  <si>
    <t>RelationshipPattern</t>
  </si>
  <si>
    <t xml:space="preserve">-[  ]-, - </t>
  </si>
  <si>
    <t>MATCH ()-[  ]-&gt;()</t>
  </si>
  <si>
    <t>http://pgql-lang.org/spec/1.1/#Edge</t>
  </si>
  <si>
    <t>(n)-[]-&gt;(m)</t>
  </si>
  <si>
    <t>Src:s -()-&gt; Tgt:t</t>
  </si>
  <si>
    <t>Person -()- Country</t>
  </si>
  <si>
    <t>Edge pattern with variable</t>
  </si>
  <si>
    <t>-[Alias :Type {Properties}]-</t>
  </si>
  <si>
    <t>MATCH ()-[r]-()</t>
  </si>
  <si>
    <t>-[ E ]-</t>
  </si>
  <si>
    <t>MATCH ()-[ E ]-&gt;()</t>
  </si>
  <si>
    <t>[Alias :Label]</t>
  </si>
  <si>
    <t>[&lt;var&gt;]</t>
  </si>
  <si>
    <t>(n)-[e]-&gt;(m)</t>
  </si>
  <si>
    <t>S -(eSet:alias)- T</t>
  </si>
  <si>
    <t>Person -(eSet1:e)- Country</t>
  </si>
  <si>
    <t>Edge pattern with direction</t>
  </si>
  <si>
    <t>-[]-&gt;</t>
  </si>
  <si>
    <t>MATCH ()-[r]-&gt;()</t>
  </si>
  <si>
    <t>-[  ]-&gt;</t>
  </si>
  <si>
    <t>()-[]-&gt;()</t>
  </si>
  <si>
    <t>-[...]-&gt;</t>
  </si>
  <si>
    <t xml:space="preserve"> S -(E)-&gt; T</t>
  </si>
  <si>
    <t>Book:s- (SequelOf)-&gt; Book:t</t>
  </si>
  <si>
    <t>Edge pattern with label</t>
  </si>
  <si>
    <t>-[:Label]-&gt;</t>
  </si>
  <si>
    <t>MATCH ()-[r:LIKES]-&gt;()</t>
  </si>
  <si>
    <t>-[IS Label]-</t>
  </si>
  <si>
    <t>MATCH ()-[IS Likes]-&gt;()</t>
  </si>
  <si>
    <t>()-[:Label]-&gt;()</t>
  </si>
  <si>
    <t>[&lt;var&gt;:&lt;label&gt;]</t>
  </si>
  <si>
    <t>(n)-[e:knows]-(m)</t>
  </si>
  <si>
    <t>S -(eType)- T</t>
  </si>
  <si>
    <t>Book:s -(SequelOf)-&gt; Book:t</t>
  </si>
  <si>
    <t>Edge pattern with disjunction of labels</t>
  </si>
  <si>
    <t>-[:Label1|:Label2]-&gt;</t>
  </si>
  <si>
    <t>MATCH ()-[r:DRINKS|:EATS]-&gt;()</t>
  </si>
  <si>
    <t>-[IS L1|L2]-</t>
  </si>
  <si>
    <t>MATCH ()-[IS Likes|Loves]-&gt;()</t>
  </si>
  <si>
    <t>()-[:Label1|Label2]-&gt;()</t>
  </si>
  <si>
    <t>MATCH ()-[r:DRINKS|EATS]-&gt;()</t>
  </si>
  <si>
    <t>http://pgql-lang.org/spec/1.1/#PathPattern</t>
  </si>
  <si>
    <t>-(eType1|eType2)-</t>
  </si>
  <si>
    <t>S-((label1|label2):e)-&gt;:T</t>
  </si>
  <si>
    <t>Edge pattern with label negation</t>
  </si>
  <si>
    <t xml:space="preserve">-[IS !Label]- </t>
  </si>
  <si>
    <t>MATCH ()-[IS !Likes]-&gt;()</t>
  </si>
  <si>
    <t>S -(:e)- T WHERE e.type != "Dislikes"</t>
  </si>
  <si>
    <t>Edge property predicates</t>
  </si>
  <si>
    <t>()-[Alias {Properties}]-&gt;()</t>
  </si>
  <si>
    <t>MATCH ()-[r:LIKES {since: 2010}]-&gt;()</t>
  </si>
  <si>
    <t>-[ E WHERE &lt;property predicate&gt; ]-</t>
  </si>
  <si>
    <t>MATCH ()-[ E WHERE E.weight &gt; 1]-&gt;()</t>
  </si>
  <si>
    <t>(n)-[e{year='2000'}]-&gt;(m)</t>
  </si>
  <si>
    <t>S -(:e)- T WHERE e.year &gt;= 2011</t>
  </si>
  <si>
    <t>Edge directions: l-to-r</t>
  </si>
  <si>
    <t>MATCH (a)-[r]-&gt;(b)</t>
  </si>
  <si>
    <t>-[ ]-&gt;, - -&gt;, -&gt;</t>
  </si>
  <si>
    <t>MATCH (X)-[IS Likes]-&gt;(Y)</t>
  </si>
  <si>
    <t>http://pgql-lang.org/spec/1.1/#OutgoingEdge</t>
  </si>
  <si>
    <t>(n)&lt;-[e]-(m)</t>
  </si>
  <si>
    <t>Edge directions: r-to-l</t>
  </si>
  <si>
    <t>()&lt;-[]-()</t>
  </si>
  <si>
    <t>MATCH (a)&lt;-[r]-(b)</t>
  </si>
  <si>
    <t>&lt;-[ ]-, &lt;- -, &lt;-</t>
  </si>
  <si>
    <t>MATCH (X)&lt;-[IS Likes]-(Y)</t>
  </si>
  <si>
    <t>http://pgql-lang.org/spec/1.1/#IncomingEdge</t>
  </si>
  <si>
    <t>&lt;-[...]-</t>
  </si>
  <si>
    <t>-(E)-&gt;</t>
  </si>
  <si>
    <t>S -(E)-&gt; T</t>
  </si>
  <si>
    <t>Edge directions: any direction</t>
  </si>
  <si>
    <t>()-[]-()</t>
  </si>
  <si>
    <t>MATCH (a)-[r]-(b)</t>
  </si>
  <si>
    <t>-[ ]-, - -, -</t>
  </si>
  <si>
    <t>MATCH (X)-[IS Likes]-(Y)</t>
  </si>
  <si>
    <t>http://pgql-lang.org/spec/1.1/#UndirectedEdge</t>
  </si>
  <si>
    <t>-[...]-</t>
  </si>
  <si>
    <t>(n)-[e]-(m)</t>
  </si>
  <si>
    <t>-(E)-</t>
  </si>
  <si>
    <t>S -(E)- T</t>
  </si>
  <si>
    <t xml:space="preserve">Path variables </t>
  </si>
  <si>
    <t>p = (n)-[r]-&gt;(m)</t>
  </si>
  <si>
    <t>MATCH p = (n)-[r]-&gt;(m)</t>
  </si>
  <si>
    <t>Pattern</t>
  </si>
  <si>
    <t>MATCH P AS &lt;path pattern&gt;</t>
  </si>
  <si>
    <t>MATCH P AS (X IS Dog) -[IS Likes]-&gt; (Y IS Cat)</t>
  </si>
  <si>
    <t>/p_x0008_&lt;expr&gt;/</t>
  </si>
  <si>
    <t>(n)-/p&lt;:knows*&gt;/-&gt;(m)</t>
  </si>
  <si>
    <t>Aggregation</t>
  </si>
  <si>
    <t>Standard aggregating operations</t>
  </si>
  <si>
    <t>avg(exp), count(*|exp), max(exp), min(exp), sum(exp)</t>
  </si>
  <si>
    <t>RETURN count(n.age)</t>
  </si>
  <si>
    <t>FunctionInvocation, 
Atom (for COUNT(*))</t>
  </si>
  <si>
    <t>COUNT(exp), MAX(exp), MIN(exp), SUM(exp), AVG(exp)</t>
  </si>
  <si>
    <t>SELECT MIN(totVal)</t>
  </si>
  <si>
    <t>aggregate function</t>
  </si>
  <si>
    <t>avg(), count(), max(), min(), sum()</t>
  </si>
  <si>
    <t>http://pgql-lang.org/spec/1.1/#Aggregation</t>
  </si>
  <si>
    <t>Exp.count, Expr.min, Expr.max, Expr.sum, Expr.avg</t>
  </si>
  <si>
    <t>avg(exp), count(exp), max(exp), min(exp), sum(exp)</t>
  </si>
  <si>
    <t>PRINT max(x), min(x), avg(x), count(x), sum(x);</t>
  </si>
  <si>
    <t>https://docs.tigergraph.com/dev/gsql-ref/querying/operators-functions-and-expressions#aggregation-functions-count-sum-min-max-avg</t>
  </si>
  <si>
    <t>Grouping</t>
  </si>
  <si>
    <t>&lt;implicit grouping through a grouping key&gt;</t>
  </si>
  <si>
    <t>RETURN n, count(*)</t>
  </si>
  <si>
    <t>GROUP BY</t>
  </si>
  <si>
    <t>SELECT age, sum(total_miles)
... 
GROUP BY age</t>
  </si>
  <si>
    <t>group by clause</t>
  </si>
  <si>
    <t>GROUP BY n.age</t>
  </si>
  <si>
    <t>http://pgql-lang.org/spec/1.1/#GroupByClause</t>
  </si>
  <si>
    <t>GROUP</t>
  </si>
  <si>
    <t>CONSTRUCT ... (x GROUP n.city :X)</t>
  </si>
  <si>
    <t>groupbyAccum&lt;exp,exp, Accumulator1, accumlator2..&gt;</t>
  </si>
  <si>
    <t>Sorting returned rows</t>
  </si>
  <si>
    <t>ORDER BY [DESC]</t>
  </si>
  <si>
    <t>RETURN n.name 
ORDER BY n.age</t>
  </si>
  <si>
    <t>Order</t>
  </si>
  <si>
    <t>ORDER BY [ASC | DESC]</t>
  </si>
  <si>
    <t>SELECT name, age 
...
ORDER BY age</t>
  </si>
  <si>
    <t>order by clause</t>
  </si>
  <si>
    <t>ORDER BY n.age</t>
  </si>
  <si>
    <t>http://pgql-lang.org/spec/1.1/#OrderByClause</t>
  </si>
  <si>
    <t>ORDER BY expr [DESC]</t>
  </si>
  <si>
    <t>ORDER BY e.year</t>
  </si>
  <si>
    <t>Limiting number of rows returned</t>
  </si>
  <si>
    <t>LIMIT</t>
  </si>
  <si>
    <t>RETURN n.prop 
ORDER BY n.age
LIMIT 5</t>
  </si>
  <si>
    <t>Limit</t>
  </si>
  <si>
    <t>FETCH  (FIRST | NEXT)  num ROW[S] (ONLY | WITH TIES)</t>
  </si>
  <si>
    <t>SELECT *  FROM ...
ORDER BY name
FETCH NEXT 10 ROWS ONLY</t>
  </si>
  <si>
    <t>fetch first clause</t>
  </si>
  <si>
    <t>ORDER BY n.age
LIMIT 5</t>
  </si>
  <si>
    <t>http://pgql-lang.org/spec/1.1/#LimitOffsetClauses</t>
  </si>
  <si>
    <t>LIMIT expr</t>
  </si>
  <si>
    <t>LIMIT 10</t>
  </si>
  <si>
    <t>https://docs.tigergraph.com/dev/gsql-ref/querying/select-statement#limit-clause</t>
  </si>
  <si>
    <t>Skipping/offsetting rows returned</t>
  </si>
  <si>
    <t>SKIP</t>
  </si>
  <si>
    <t>RETURN n.prop 
ORDER BY n.age
SKIP 2</t>
  </si>
  <si>
    <t>Skip</t>
  </si>
  <si>
    <t>OFFSET num ROW[S]</t>
  </si>
  <si>
    <t>SELECT *  FROM ...
ORDER BY name
OFFSET10 ROWS</t>
  </si>
  <si>
    <t>result offset clause</t>
  </si>
  <si>
    <t>OFFSET</t>
  </si>
  <si>
    <t>ORDER BY n.age
OFFSET 2</t>
  </si>
  <si>
    <t>LIMIT expr OFFSET expr</t>
  </si>
  <si>
    <t>LIMIT 25 OFFSET 100</t>
  </si>
  <si>
    <t>LIMIT ... OFFSET</t>
  </si>
  <si>
    <t>Removing duplicate values</t>
  </si>
  <si>
    <t>DISTINCT</t>
  </si>
  <si>
    <t>RETURN DISTINCT n.prop</t>
  </si>
  <si>
    <t>With, 
Return, 
FunctionInvocation</t>
  </si>
  <si>
    <t>SELECT DISTINCT name</t>
  </si>
  <si>
    <t>various (depends on context)</t>
  </si>
  <si>
    <t>SELECT DISTINCT n.prop</t>
  </si>
  <si>
    <t>http://pgql-lang.org/spec/1.1/#aggregation</t>
  </si>
  <si>
    <t>distinct</t>
  </si>
  <si>
    <t>COUNT (distinct *)</t>
  </si>
  <si>
    <t>SetAccum&lt;type&gt; @@name</t>
  </si>
  <si>
    <t>setAccum</t>
  </si>
  <si>
    <t>http://docs.tigergraph.com/dev/gsql-ref/querying/accumulators#setaccum</t>
  </si>
  <si>
    <t>Amalgamate multiple values into a single list</t>
  </si>
  <si>
    <t>collect(expr)</t>
  </si>
  <si>
    <t xml:space="preserve">MATCH (n:Person) 
RETURN collect(n.age) </t>
  </si>
  <si>
    <t>COLLECT</t>
  </si>
  <si>
    <t>SELECT deptno, 
COLLECT(ename) AS emps
FROM   emp
GROUP  BY deptno;</t>
  </si>
  <si>
    <t>May not be straightforward</t>
  </si>
  <si>
    <t>ListAccum&lt;type&gt; @@name;</t>
  </si>
  <si>
    <t>listAccum</t>
  </si>
  <si>
    <t>http://docs.tigergraph.com/dev/gsql-ref/querying/accumulators#listaccum</t>
  </si>
  <si>
    <t>Operations involving standard deviations and percentiles</t>
  </si>
  <si>
    <t xml:space="preserve">percentileCont(exp, percentile), 
percentileDisc(exp, percentile),
stDev(exp), 
stDevP(exp) </t>
  </si>
  <si>
    <t>RETURN percentileCont(n.age, 0.4)</t>
  </si>
  <si>
    <t>STDDEV_POP(exp), STDDEV_SAMP(exp), VAR_SAMP(exp), VAR_POP(exp), PERCENTILE_CONT(exp), PRECENTILE_DICS(exp)</t>
  </si>
  <si>
    <t>SELECT STDDEV_POP(amount_sold)</t>
  </si>
  <si>
    <t>Query output</t>
  </si>
  <si>
    <t>Projecting rows</t>
  </si>
  <si>
    <t>RETURN n.name, n.age</t>
  </si>
  <si>
    <t>SELECT n.name, n.age</t>
  </si>
  <si>
    <t>query specification</t>
  </si>
  <si>
    <t>http://pgql-lang.org/spec/1.1/#SelectClause</t>
  </si>
  <si>
    <t>CONSTRUCT (n) WHERE n.city = 'NY'</t>
  </si>
  <si>
    <t>print exp1, exp2..</t>
  </si>
  <si>
    <t>PRINT</t>
  </si>
  <si>
    <t>Predicates &amp; filtering operations</t>
  </si>
  <si>
    <t>General predicate constructs</t>
  </si>
  <si>
    <t>Main predicate clauses</t>
  </si>
  <si>
    <t>MATCH (n:A) 
WHERE n.age &lt; 80</t>
  </si>
  <si>
    <t>Where</t>
  </si>
  <si>
    <t>WHERE, HAVING</t>
  </si>
  <si>
    <t>where clause; 
having clause</t>
  </si>
  <si>
    <t>MATCH (n:A) 
WHERE n.age &lt; 80
GROUP BY n.age
HAVING COUNT(*) &gt; 10</t>
  </si>
  <si>
    <t>http://pgql-lang.org/spec/1.1/#WhereClause
http://pgql-lang.org/spec/1.1/#HavingClause</t>
  </si>
  <si>
    <t>MATCH (n) WHERE n.name = 'george'</t>
  </si>
  <si>
    <t>WHERE condExpr</t>
  </si>
  <si>
    <t>Comparison predicates</t>
  </si>
  <si>
    <t>Equality</t>
  </si>
  <si>
    <t>WHERE n.prop = k.prop</t>
  </si>
  <si>
    <t>PartialComparisonExpression</t>
  </si>
  <si>
    <t>WHERE p.name = 'Bob'</t>
  </si>
  <si>
    <t>equals operator</t>
  </si>
  <si>
    <t>http://pgql-lang.org/spec/1.1/#Equals</t>
  </si>
  <si>
    <t>Exp.Eq   = &lt;&lt;Exp&gt; = &lt;Exp&gt;&gt;</t>
  </si>
  <si>
    <t>http://docs.tigergraph.com/dev/gsql-ref/querying/operators-functions-and-expressions#comparison-operators-and-conditions</t>
  </si>
  <si>
    <t>Inequality</t>
  </si>
  <si>
    <t xml:space="preserve">&lt;&gt; </t>
  </si>
  <si>
    <t>WHERE n.prop &lt;&gt; k.prop</t>
  </si>
  <si>
    <t>&lt;&gt;</t>
  </si>
  <si>
    <t>WHERE p.name &lt;&gt; 'Bob'</t>
  </si>
  <si>
    <t>not equals operator</t>
  </si>
  <si>
    <t>&lt;&gt; (!= works too but is a hidden feature)</t>
  </si>
  <si>
    <t>http://pgql-lang.org/spec/1.1/#NotEquals</t>
  </si>
  <si>
    <t>WHERE n.prop != k.prop</t>
  </si>
  <si>
    <t>Exp.Neq1 = [[Exp] &lt;&gt; [Exp]]      Exp.Neq1 = [[Exp] != [Exp]]</t>
  </si>
  <si>
    <t>!=</t>
  </si>
  <si>
    <t>Less than</t>
  </si>
  <si>
    <t>&lt;</t>
  </si>
  <si>
    <t>WHERE n.prop &lt; k.prop</t>
  </si>
  <si>
    <t>WHERE p.qty &lt; 56</t>
  </si>
  <si>
    <t>less than operator</t>
  </si>
  <si>
    <t>http://pgql-lang.org/spec/1.1/#Less</t>
  </si>
  <si>
    <t>Exp.Lt   = [[Exp] &lt; [Exp]]</t>
  </si>
  <si>
    <t>Greater than</t>
  </si>
  <si>
    <t>&gt;</t>
  </si>
  <si>
    <t>WHERE n.prop &gt; k.prop</t>
  </si>
  <si>
    <t>WHERE p.qty &gt; 2</t>
  </si>
  <si>
    <t>greater than operator</t>
  </si>
  <si>
    <t>http://pgql-lang.org/spec/1.1/#Greater</t>
  </si>
  <si>
    <t>Exp.Gt   = [[Exp] &gt; [Exp]]</t>
  </si>
  <si>
    <t>Less than or equal to</t>
  </si>
  <si>
    <t>&lt;=</t>
  </si>
  <si>
    <t>WHERE n.prop &lt;= k.prop</t>
  </si>
  <si>
    <t>WHERE p.qty &lt;= 56</t>
  </si>
  <si>
    <t>less than or equals operator</t>
  </si>
  <si>
    <t>http://pgql-lang.org/spec/1.1/#LessEquals</t>
  </si>
  <si>
    <t>Greater than or equal to</t>
  </si>
  <si>
    <t>&gt;=</t>
  </si>
  <si>
    <t>WHERE n.prop &gt;= k.prop</t>
  </si>
  <si>
    <t>WHERE p.qty &gt;= 2</t>
  </si>
  <si>
    <t>greater than or equals operator</t>
  </si>
  <si>
    <t>http://pgql-lang.org/spec/1.1/#GreaterEqual</t>
  </si>
  <si>
    <t>Between - shorthand for (v1 &gt;= v2 AND v1 &lt;= v3)</t>
  </si>
  <si>
    <t xml:space="preserve">Can do this indirectly
</t>
  </si>
  <si>
    <t xml:space="preserve">BETWEEN .. AND .. </t>
  </si>
  <si>
    <t>WHERE p.qty 
BETWEEN 4 AND 9</t>
  </si>
  <si>
    <t>between predicate</t>
  </si>
  <si>
    <t>between .. and..</t>
  </si>
  <si>
    <t>BETWEEN...AND</t>
  </si>
  <si>
    <t>http://docs.tigergraph.com/dev/gsql-ref/querying/operators-functions-and-expressions#between-expr-and-expr</t>
  </si>
  <si>
    <t>Null &amp; Ternary logic operations</t>
  </si>
  <si>
    <t>Checking to see if a (value) is null</t>
  </si>
  <si>
    <t>IS NULL</t>
  </si>
  <si>
    <t>WHERE n.prop IS NULL</t>
  </si>
  <si>
    <t>NullOperatorExpression</t>
  </si>
  <si>
    <t>WHERE qty IS NULL</t>
  </si>
  <si>
    <t>null predicate</t>
  </si>
  <si>
    <t>Can also be applied to a row value</t>
  </si>
  <si>
    <t>http://pgql-lang.org/spec/1.1/#IsNullPredicate</t>
  </si>
  <si>
    <t>Exp.IsNull    = &lt;&lt;Exp&gt; IS NULL&gt;</t>
  </si>
  <si>
    <t>IF param IS NULL</t>
  </si>
  <si>
    <t>Only to check if a parameter is absent or not. NULL is not a standard data value.</t>
  </si>
  <si>
    <t>http://docs.tigergraph.com/dev/gsql-ref/querying/operators-functions-and-expressions#is-null-is-not-null</t>
  </si>
  <si>
    <t>Checking to see if a (value) is not null</t>
  </si>
  <si>
    <t>IS NOT NULL</t>
  </si>
  <si>
    <t>WHERE n.prop IS NOT NULL</t>
  </si>
  <si>
    <t>WHERE qty IS NOT NULL</t>
  </si>
  <si>
    <t>http://pgql-lang.org/spec/1.1/#IsNotNullPredicate</t>
  </si>
  <si>
    <t>Exp.IsNotNull = &lt;&lt;Exp&gt; IS NOT NULL&gt;</t>
  </si>
  <si>
    <t>IF param IS NOT NULL</t>
  </si>
  <si>
    <t>Checking to see if two expressions are distinct from each other (esp. wrt NULL)</t>
  </si>
  <si>
    <t>IS DISTINCT FROM</t>
  </si>
  <si>
    <t>(1, 2, null) IS DISTINCT FROM (1, 2, null)</t>
  </si>
  <si>
    <t>distinct predicate</t>
  </si>
  <si>
    <t>Checking if a pattern exists</t>
  </si>
  <si>
    <t>This exists in Cypher in Neo4j, but not in openCypher. The idea is to rather do this with an existential subquery</t>
  </si>
  <si>
    <t>EXISTS ( SELECT * MATCH ... )</t>
  </si>
  <si>
    <t>WHERE (n1)-[e]-&gt;(n2)</t>
  </si>
  <si>
    <t>Exp = BasicGraphPattern</t>
  </si>
  <si>
    <t>pattSet.size() == 0</t>
  </si>
  <si>
    <t>pattSet = SELECT s FROM &lt;patt&gt;;
IF pattSet.size == 0 ...</t>
  </si>
  <si>
    <t>size</t>
  </si>
  <si>
    <t>Boolean/logical operations</t>
  </si>
  <si>
    <t>And</t>
  </si>
  <si>
    <t>AND</t>
  </si>
  <si>
    <t>WHERE term1 AND term2</t>
  </si>
  <si>
    <t>AndExpression</t>
  </si>
  <si>
    <t xml:space="preserve">AND </t>
  </si>
  <si>
    <t>http://pgql-lang.org/spec/1.1/#And</t>
  </si>
  <si>
    <t>Exp.And = &lt;&lt;Exp&gt; AND &lt;Exp&gt;&gt;</t>
  </si>
  <si>
    <t>http://docs.tigergraph.com/dev/gsql-ref/querying/operators-functions-and-expressions#boolean-operators</t>
  </si>
  <si>
    <t>Or</t>
  </si>
  <si>
    <t>OR</t>
  </si>
  <si>
    <t>WHERE term1 OR term2</t>
  </si>
  <si>
    <t>OrExpression</t>
  </si>
  <si>
    <t>http://pgql-lang.org/spec/1.1/#Or</t>
  </si>
  <si>
    <t>Exp.Or  = &lt;&lt;Exp&gt; OR &lt;Exp&gt;&gt;</t>
  </si>
  <si>
    <t>Exclusive or</t>
  </si>
  <si>
    <t>XOR</t>
  </si>
  <si>
    <t>WHERE term1 XOR term2</t>
  </si>
  <si>
    <t>XorExpression</t>
  </si>
  <si>
    <t>Negation</t>
  </si>
  <si>
    <t>NOT</t>
  </si>
  <si>
    <t>WHERE NOT term1</t>
  </si>
  <si>
    <t>NotExpression</t>
  </si>
  <si>
    <t>http://pgql-lang.org/spec/1.1/#Not</t>
  </si>
  <si>
    <t>Exp.Not = &lt;NOT &lt;Exp&gt;&gt;</t>
  </si>
  <si>
    <t>Boolean tests</t>
  </si>
  <si>
    <t>AND, OR, NOT, XOR</t>
  </si>
  <si>
    <t>WHERE (qty1 = 2 AND qty2 = 4)</t>
  </si>
  <si>
    <t>Expression</t>
  </si>
  <si>
    <t>IS [NOT] TRUE|FALSE|UNKNOWN</t>
  </si>
  <si>
    <t>WHERE (qty1 = 2 AND qty2 = 4) IS TRUE</t>
  </si>
  <si>
    <t>boolean test</t>
  </si>
  <si>
    <t>The LHS can take on compound boolean value expressions</t>
  </si>
  <si>
    <t>"== true
 == false 
 != true
 != false</t>
  </si>
  <si>
    <t>WHERE p.registered == true</t>
  </si>
  <si>
    <t>Provided for readability, but is not logically necessary</t>
  </si>
  <si>
    <t>( == | != ) ( true|false )</t>
  </si>
  <si>
    <t>http://docs.tigergraph.com/dev/gsql-ref/querying/operators-functions-and-expressions#constants</t>
  </si>
  <si>
    <t>Conditional operations</t>
  </si>
  <si>
    <t>Specifying a conditional value</t>
  </si>
  <si>
    <t>CASE...WHEN...</t>
  </si>
  <si>
    <t>CASE WHEN cond1 THEN res1 ... [ELSE default]</t>
  </si>
  <si>
    <t>case expression</t>
  </si>
  <si>
    <t>CASE ...WHEN...</t>
  </si>
  <si>
    <t>CASE WHEN cond1 THEN res1 ..</t>
  </si>
  <si>
    <t>http://docs.tigergraph.com/dev/gsql-ref/querying/control-flow-statements#case-statement</t>
  </si>
  <si>
    <t xml:space="preserve">Getting the first non-null value in a list </t>
  </si>
  <si>
    <t>COALESCE(expression)</t>
  </si>
  <si>
    <t>RETURN coalesce(a.hairColor, a.eyes)</t>
  </si>
  <si>
    <t>COALESCE</t>
  </si>
  <si>
    <t>SELECT COALESCE(salary, commission)</t>
  </si>
  <si>
    <t>COALESCE(salary, commission)</t>
  </si>
  <si>
    <t>http://docs.tigergraph.com/dev/gsql-ref/querying/operators-functions-and-expressions#coalesce</t>
  </si>
  <si>
    <t>Quantified comparison operations</t>
  </si>
  <si>
    <t>Check whether a predicate holds for all elements/members in some container</t>
  </si>
  <si>
    <t>This exists in Cypher in Neo4j, but not in openCypher as the "all(...)" function. The idea is to rather do this in a different way, in which one does not need to resort to a function call</t>
  </si>
  <si>
    <t>ALL</t>
  </si>
  <si>
    <t>WHERE qty = ALL(&lt;subquery&gt;)</t>
  </si>
  <si>
    <t>quantified comparison predicate</t>
  </si>
  <si>
    <t>can be handled by manually looping through the container with a FOREACH</t>
  </si>
  <si>
    <t>FOREACH</t>
  </si>
  <si>
    <t>http://docs.tigergraph.com/dev/gsql-ref/querying/control-flow-statements#foreach-statement</t>
  </si>
  <si>
    <t>Check whether a predicate holds for at least one element/member in a container</t>
  </si>
  <si>
    <t>This exists in Cypher in Neo4j, but not in openCypher as the "any(...)" function. The idea is to rather do this in a different way, in which one does not need to resort to a function call</t>
  </si>
  <si>
    <t>SOME|ANY</t>
  </si>
  <si>
    <t>WHERE qty = SOME(&lt;subquery&gt;)</t>
  </si>
  <si>
    <t>Check whether a predicate holds for no element/member in a container</t>
  </si>
  <si>
    <t>This exists in Cypher in Neo4j, but not in openCypher as the "none(...)" function. The idea is to rather do this in a different way, in which one does not need to resort to a function call</t>
  </si>
  <si>
    <t>This can be achieved indirectly through using something like "value &lt;&gt; SOME subquery"</t>
  </si>
  <si>
    <t>Check whether a predicate holds for exactly one element/member in a container</t>
  </si>
  <si>
    <t>This exists in Cypher in Neo4j, but not in openCypher as the "single(...)" function. The idea is to rather do this in a different way, in which one does not need to resort to a function call</t>
  </si>
  <si>
    <t>a in setEx AND setExp.size()==1</t>
  </si>
  <si>
    <t>String predicates &amp; filtering</t>
  </si>
  <si>
    <t>String similarity / regex matching</t>
  </si>
  <si>
    <t>Although Cypher in Neo4j supports string regex matching through the means of the "=~" operator, this is not currently part of openCypher. This is owing to the fact that more discussions were needed to see how to incorporate non Java-based regex matching semantics.</t>
  </si>
  <si>
    <t>[NOT] LIKE &lt;pattern&gt;,
[NOT] SIMILAR TO &lt;pattern with regexp&gt;</t>
  </si>
  <si>
    <t>WHERE title LIKE 'Bev%'</t>
  </si>
  <si>
    <t>like predicate, similar predicate</t>
  </si>
  <si>
    <t>LIKE may also apply to binary strings. SIMILAR may not.</t>
  </si>
  <si>
    <t>java_regexp_like()</t>
  </si>
  <si>
    <t>WHERE java_regexp_like(n.prop, 'xyz')</t>
  </si>
  <si>
    <t>[NOT] LIKE &lt;pattern&gt;</t>
  </si>
  <si>
    <t>LIKE</t>
  </si>
  <si>
    <t>http://docs.tigergraph.com/dev/gsql-ref/querying/operators-functions-and-expressions#like</t>
  </si>
  <si>
    <t>String prefix search</t>
  </si>
  <si>
    <t>STARTS WITH</t>
  </si>
  <si>
    <t>WHERE p.name STARTS WITH 'An'</t>
  </si>
  <si>
    <t>StringOperatorExpression</t>
  </si>
  <si>
    <t>String suffix search</t>
  </si>
  <si>
    <t>ENDS WITH</t>
  </si>
  <si>
    <t>WHERE p.name ENDS WITH 'dy'</t>
  </si>
  <si>
    <t>WHERE title LIKE '%son'</t>
  </si>
  <si>
    <t>Substring search</t>
  </si>
  <si>
    <t>CONTAINS</t>
  </si>
  <si>
    <t>WHERE p.name CONTAINS 'ri'</t>
  </si>
  <si>
    <t>WHERE title LIKE '%il%'</t>
  </si>
  <si>
    <t>List/collection/array predicates</t>
  </si>
  <si>
    <t>Element existence checking</t>
  </si>
  <si>
    <t>IN</t>
  </si>
  <si>
    <t>WHERE number IN [2, 3, 8]</t>
  </si>
  <si>
    <t>WHERE qty IN (2, 5, 66, 84)</t>
  </si>
  <si>
    <t>in predicate</t>
  </si>
  <si>
    <t>Very much aligned with subqueries</t>
  </si>
  <si>
    <t>WHERE "George" IN x.name</t>
  </si>
  <si>
    <t>Exp.In   = &lt;&lt;Exp&gt; IN &lt;Exp&gt;&gt;</t>
  </si>
  <si>
    <t>IN &lt;container&gt;</t>
  </si>
  <si>
    <t>val IN mySet</t>
  </si>
  <si>
    <t>http://docs.tigergraph.com/dev/gsql-ref/querying/operators-functions-and-expressions#set-bag-expression-membership-operators</t>
  </si>
  <si>
    <t>Map predicates</t>
  </si>
  <si>
    <t>Checking if a key exists in a map</t>
  </si>
  <si>
    <t>exists()</t>
  </si>
  <si>
    <t>WITH {n: {name: 'Jo'}} AS p
RETURN  exists(p.n.name)</t>
  </si>
  <si>
    <t>map.containsKey(key)</t>
  </si>
  <si>
    <t>@myMap.containsKey("Life")</t>
  </si>
  <si>
    <t>mapAccum</t>
  </si>
  <si>
    <t>http://docs.tigergraph.com/dev/gsql-ref/querying/accumulators#mapaccum</t>
  </si>
  <si>
    <t>Temporal predicates</t>
  </si>
  <si>
    <t>Determine the relationship between two datetime periods</t>
  </si>
  <si>
    <t>Duration and instant (timestamp) types
Arithmetic operators:
Instant [+-] Duration
Duration [+] Instant
Duration [+-/*] number</t>
  </si>
  <si>
    <t>RETURN time-instant - time-duration</t>
  </si>
  <si>
    <t>OVERLAPS, EQUALS, CONTAINS, [IMMEDIATELY] PRECEDES, [IMMEDIATELY] SUCCEEDS</t>
  </si>
  <si>
    <t>WHERE temporal-exp1 OVERLAPS temporal-exp2</t>
  </si>
  <si>
    <t>period predicate</t>
  </si>
  <si>
    <t xml:space="preserve">Set &amp; multiset predicates </t>
  </si>
  <si>
    <t>Determine whether or not a value is a member of a multiset</t>
  </si>
  <si>
    <t>WHERE (3*2) IN [1, 3, 5, 6, 3]</t>
  </si>
  <si>
    <t>[NOT] MEMBER [OF]</t>
  </si>
  <si>
    <t>WHERE expr MEMBER OF multiset1</t>
  </si>
  <si>
    <t>member predicate</t>
  </si>
  <si>
    <t>val IN myBag</t>
  </si>
  <si>
    <t>Determine whether or not a multiset is a submultiset of another multiset</t>
  </si>
  <si>
    <t xml:space="preserve">WHERE [1, 2] IN [1, [1, 2]] </t>
  </si>
  <si>
    <t>[NOT] SUBMULTISET [OF]</t>
  </si>
  <si>
    <t>WHERE expr SUBMULTISET OF multiset1</t>
  </si>
  <si>
    <t>submultiset predicate</t>
  </si>
  <si>
    <t>Determine whether or not a multiset is a set (i.e. no duplicate elements)</t>
  </si>
  <si>
    <t>IS [NOT] A SET</t>
  </si>
  <si>
    <t>WHERE expr IS A SET</t>
  </si>
  <si>
    <t>set predicate</t>
  </si>
  <si>
    <t>Elementary graph predicates</t>
  </si>
  <si>
    <t>Check if a property exists on a node or an edge</t>
  </si>
  <si>
    <t>exists(propertyKey)</t>
  </si>
  <si>
    <t>MATCH (n) 
WHERE exists(n.age)</t>
  </si>
  <si>
    <t>exists</t>
  </si>
  <si>
    <t xml:space="preserve"> WHERE exists(x.prop)</t>
  </si>
  <si>
    <t>Exp.FunctionCall</t>
  </si>
  <si>
    <t>Indicate whether or not a node or edge has a given label</t>
  </si>
  <si>
    <t>This is not *directly* supported (hence the "X"); however the ability  to get this information does exist: MATCH (n) WHERE $myLabel IN labels(n) RETURN ...</t>
  </si>
  <si>
    <t>has_label(element, label)</t>
  </si>
  <si>
    <t>n.type == expr</t>
  </si>
  <si>
    <t>n.type == "Person"</t>
  </si>
  <si>
    <t>type</t>
  </si>
  <si>
    <t>http://docs.tigergraph.com/dev/gsql-ref/querying/operators-functions-and-expressions#accessing-attributes</t>
  </si>
  <si>
    <t>Other predicates</t>
  </si>
  <si>
    <t>Indicate whether or not all supplied values are different</t>
  </si>
  <si>
    <t>ALL_DIFFERENT</t>
  </si>
  <si>
    <t>WHERE ALL_DIFFERENT(v1, v2)</t>
  </si>
  <si>
    <t>all_different(val1,.., valn)</t>
  </si>
  <si>
    <t>Key to symbols in the sheets</t>
  </si>
  <si>
    <r>
      <t>X</t>
    </r>
    <r>
      <rPr>
        <sz val="10"/>
        <color rgb="FF000000"/>
        <rFont val="Arial"/>
        <family val="2"/>
      </rPr>
      <t xml:space="preserve">: </t>
    </r>
    <r>
      <rPr>
        <b/>
        <sz val="10"/>
        <color rgb="FF000000"/>
        <rFont val="Arial"/>
        <family val="2"/>
      </rPr>
      <t>Not supported</t>
    </r>
    <r>
      <rPr>
        <sz val="10"/>
        <color rgb="FF000000"/>
        <rFont val="Arial"/>
        <family val="2"/>
      </rPr>
      <t xml:space="preserve"> ; i.e. the feature is currently not under consideration for the language.</t>
    </r>
  </si>
  <si>
    <r>
      <t>D</t>
    </r>
    <r>
      <rPr>
        <sz val="10"/>
        <color rgb="FF000000"/>
        <rFont val="Arial"/>
        <family val="2"/>
      </rPr>
      <t xml:space="preserve">: In </t>
    </r>
    <r>
      <rPr>
        <b/>
        <sz val="10"/>
        <color rgb="FF000000"/>
        <rFont val="Arial"/>
        <family val="2"/>
      </rPr>
      <t>design</t>
    </r>
    <r>
      <rPr>
        <sz val="10"/>
        <color rgb="FF000000"/>
        <rFont val="Arial"/>
        <family val="2"/>
      </rPr>
      <t xml:space="preserve"> phase; i.e. the feature is currently being designed in the language.</t>
    </r>
  </si>
  <si>
    <r>
      <t>S</t>
    </r>
    <r>
      <rPr>
        <sz val="10"/>
        <color rgb="FF000000"/>
        <rFont val="Arial"/>
        <family val="2"/>
      </rPr>
      <t xml:space="preserve">: Is completely and unambiguously </t>
    </r>
    <r>
      <rPr>
        <b/>
        <sz val="10"/>
        <color rgb="FF000000"/>
        <rFont val="Arial"/>
        <family val="2"/>
      </rPr>
      <t>specified</t>
    </r>
    <r>
      <rPr>
        <sz val="10"/>
        <color rgb="FF000000"/>
        <rFont val="Arial"/>
        <family val="2"/>
      </rPr>
      <t xml:space="preserve"> in a referencable document. This document may be a formal semantics specification, or an implementation specification, or a comprehensive language reference. It is expected that the documents listed above (in "Input sources") detail the corpus of specifications per language.</t>
    </r>
  </si>
  <si>
    <r>
      <t>I</t>
    </r>
    <r>
      <rPr>
        <sz val="10"/>
        <color rgb="FF000000"/>
        <rFont val="Arial"/>
        <family val="2"/>
      </rPr>
      <t xml:space="preserve">: Is </t>
    </r>
    <r>
      <rPr>
        <b/>
        <sz val="10"/>
        <color rgb="FF000000"/>
        <rFont val="Arial"/>
        <family val="2"/>
      </rPr>
      <t>implemented</t>
    </r>
    <r>
      <rPr>
        <sz val="10"/>
        <color rgb="FF000000"/>
        <rFont val="Arial"/>
        <family val="2"/>
      </rPr>
      <t xml:space="preserve"> ; i.e. the feature has been implemented in the language in at least one implementation.</t>
    </r>
  </si>
  <si>
    <t>That's why we cannot run query 8 (IC1) as given by the LDBC as we would need to generate a list out of values
PGQL can only do this via paths and the ARRAY_AGG operator</t>
  </si>
  <si>
    <t>X [somewhat supported in 1.3 via ARRAY_AGG]</t>
  </si>
  <si>
    <t>I [?? How]</t>
  </si>
  <si>
    <t>one label per edge
[Martin: that is different in 1.3: 0-n labels]</t>
  </si>
  <si>
    <t>Martin: no, only when querying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</si>
</sst>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"/>
    <numFmt numFmtId="165" formatCode="yyyy\-mm\-dd\ h:mm:ss"/>
  </numFmts>
  <fonts count="51">
    <font>
      <sz val="10"/>
      <color rgb="FF000000"/>
      <name val="Arial"/>
    </font>
    <font>
      <b/>
      <sz val="16"/>
      <name val="Arial"/>
    </font>
    <font>
      <b/>
      <sz val="10"/>
      <name val="Arial"/>
    </font>
    <font>
      <sz val="10"/>
      <name val="Arial"/>
    </font>
    <font>
      <sz val="16"/>
      <name val="Arial"/>
    </font>
    <font>
      <b/>
      <sz val="14"/>
      <name val="Arial"/>
    </font>
    <font>
      <u/>
      <sz val="10"/>
      <color rgb="FF0000FF"/>
      <name val="Arial"/>
    </font>
    <font>
      <u/>
      <sz val="10"/>
      <color rgb="FF000000"/>
      <name val="Arial"/>
    </font>
    <font>
      <sz val="10"/>
      <color rgb="FF000000"/>
      <name val="Arial"/>
    </font>
    <font>
      <sz val="14"/>
      <name val="Arial"/>
    </font>
    <font>
      <u/>
      <sz val="10"/>
      <color rgb="FF0000FF"/>
      <name val="Arial"/>
    </font>
    <font>
      <b/>
      <sz val="10"/>
      <color rgb="FF000000"/>
      <name val="Arial"/>
    </font>
    <font>
      <sz val="10"/>
      <name val="Arial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000000"/>
      <name val="Arial"/>
    </font>
    <font>
      <u/>
      <sz val="10"/>
      <color rgb="FF000000"/>
      <name val="Roboto"/>
    </font>
    <font>
      <sz val="11"/>
      <color rgb="FF222222"/>
      <name val="Arial"/>
    </font>
    <font>
      <sz val="10"/>
      <name val="Menlo"/>
    </font>
    <font>
      <sz val="11"/>
      <color rgb="FF091E42"/>
      <name val="-apple-system"/>
    </font>
    <font>
      <sz val="11"/>
      <color rgb="FF333333"/>
      <name val="Monospace"/>
    </font>
    <font>
      <sz val="11"/>
      <color rgb="FF333333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sz val="10"/>
      <color rgb="FF333333"/>
      <name val="Arial"/>
    </font>
    <font>
      <sz val="11"/>
      <color rgb="FF212529"/>
      <name val="Montserrat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sz val="10"/>
      <color rgb="FF000000"/>
      <name val="Menlo"/>
    </font>
    <font>
      <u/>
      <sz val="10"/>
      <color rgb="FF1155CC"/>
      <name val="Arial"/>
    </font>
    <font>
      <b/>
      <u/>
      <sz val="12"/>
      <name val="Arial"/>
    </font>
    <font>
      <sz val="12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i/>
      <sz val="10"/>
      <name val="Arial"/>
    </font>
    <font>
      <u/>
      <sz val="10"/>
      <color theme="1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color rgb="FFFF00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9FC5E8"/>
        <bgColor rgb="FF9FC5E8"/>
      </patternFill>
    </fill>
    <fill>
      <patternFill patternType="solid">
        <fgColor rgb="FFF6B26B"/>
        <bgColor rgb="FFF6B26B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rgb="FFFFFFFF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 style="double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44" fillId="0" borderId="0" applyNumberFormat="0" applyFill="0" applyBorder="0" applyAlignment="0" applyProtection="0"/>
  </cellStyleXfs>
  <cellXfs count="313">
    <xf numFmtId="0" fontId="0" fillId="0" borderId="0" xfId="0" applyFont="1" applyAlignment="1"/>
    <xf numFmtId="0" fontId="1" fillId="2" borderId="1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left" wrapText="1"/>
    </xf>
    <xf numFmtId="0" fontId="2" fillId="4" borderId="3" xfId="0" applyFont="1" applyFill="1" applyBorder="1" applyAlignment="1"/>
    <xf numFmtId="0" fontId="4" fillId="0" borderId="0" xfId="0" applyFont="1"/>
    <xf numFmtId="0" fontId="5" fillId="5" borderId="5" xfId="0" applyFont="1" applyFill="1" applyBorder="1" applyAlignment="1">
      <alignment horizontal="center" wrapText="1"/>
    </xf>
    <xf numFmtId="0" fontId="1" fillId="0" borderId="0" xfId="0" applyFont="1" applyAlignment="1">
      <alignment horizontal="left" wrapText="1"/>
    </xf>
    <xf numFmtId="0" fontId="6" fillId="0" borderId="3" xfId="0" applyFont="1" applyBorder="1" applyAlignment="1"/>
    <xf numFmtId="0" fontId="5" fillId="3" borderId="5" xfId="0" applyFont="1" applyFill="1" applyBorder="1" applyAlignment="1">
      <alignment horizontal="center" wrapText="1"/>
    </xf>
    <xf numFmtId="0" fontId="7" fillId="6" borderId="3" xfId="0" applyFont="1" applyFill="1" applyBorder="1" applyAlignment="1">
      <alignment horizontal="left"/>
    </xf>
    <xf numFmtId="0" fontId="8" fillId="6" borderId="3" xfId="0" applyFont="1" applyFill="1" applyBorder="1" applyAlignment="1">
      <alignment horizontal="left"/>
    </xf>
    <xf numFmtId="0" fontId="9" fillId="0" borderId="0" xfId="0" applyFont="1"/>
    <xf numFmtId="0" fontId="2" fillId="3" borderId="5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49" fontId="2" fillId="7" borderId="5" xfId="0" applyNumberFormat="1" applyFont="1" applyFill="1" applyBorder="1" applyAlignment="1">
      <alignment horizontal="center" wrapText="1"/>
    </xf>
    <xf numFmtId="0" fontId="2" fillId="7" borderId="5" xfId="0" applyFont="1" applyFill="1" applyBorder="1" applyAlignment="1">
      <alignment horizontal="center" wrapText="1"/>
    </xf>
    <xf numFmtId="0" fontId="2" fillId="7" borderId="5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 wrapText="1"/>
    </xf>
    <xf numFmtId="0" fontId="2" fillId="8" borderId="5" xfId="0" applyFont="1" applyFill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2" fillId="8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0" fillId="0" borderId="3" xfId="0" applyFont="1" applyBorder="1" applyAlignment="1"/>
    <xf numFmtId="0" fontId="3" fillId="0" borderId="3" xfId="0" applyFont="1" applyBorder="1" applyAlignment="1">
      <alignment horizontal="left" wrapText="1"/>
    </xf>
    <xf numFmtId="0" fontId="11" fillId="8" borderId="5" xfId="0" applyFont="1" applyFill="1" applyBorder="1" applyAlignment="1">
      <alignment horizontal="center" wrapText="1"/>
    </xf>
    <xf numFmtId="0" fontId="3" fillId="0" borderId="3" xfId="0" applyFont="1" applyBorder="1" applyAlignment="1">
      <alignment horizontal="left"/>
    </xf>
    <xf numFmtId="0" fontId="11" fillId="8" borderId="8" xfId="0" applyFont="1" applyFill="1" applyBorder="1" applyAlignment="1">
      <alignment horizontal="center" wrapText="1"/>
    </xf>
    <xf numFmtId="0" fontId="3" fillId="0" borderId="3" xfId="0" applyFont="1" applyBorder="1" applyAlignment="1"/>
    <xf numFmtId="0" fontId="2" fillId="9" borderId="8" xfId="0" applyFont="1" applyFill="1" applyBorder="1" applyAlignment="1">
      <alignment horizontal="center" wrapText="1"/>
    </xf>
    <xf numFmtId="0" fontId="12" fillId="0" borderId="11" xfId="0" applyFont="1" applyBorder="1" applyAlignment="1">
      <alignment wrapText="1"/>
    </xf>
    <xf numFmtId="0" fontId="2" fillId="9" borderId="8" xfId="0" applyFont="1" applyFill="1" applyBorder="1" applyAlignment="1">
      <alignment horizontal="center"/>
    </xf>
    <xf numFmtId="0" fontId="8" fillId="6" borderId="0" xfId="0" applyFont="1" applyFill="1" applyAlignment="1">
      <alignment horizontal="left" wrapText="1"/>
    </xf>
    <xf numFmtId="0" fontId="2" fillId="9" borderId="5" xfId="0" applyFont="1" applyFill="1" applyBorder="1" applyAlignment="1">
      <alignment horizontal="center"/>
    </xf>
    <xf numFmtId="0" fontId="8" fillId="6" borderId="0" xfId="0" applyFont="1" applyFill="1" applyAlignment="1">
      <alignment horizontal="left"/>
    </xf>
    <xf numFmtId="0" fontId="2" fillId="10" borderId="5" xfId="0" applyFont="1" applyFill="1" applyBorder="1" applyAlignment="1">
      <alignment horizontal="center"/>
    </xf>
    <xf numFmtId="0" fontId="8" fillId="6" borderId="11" xfId="0" applyFont="1" applyFill="1" applyBorder="1" applyAlignment="1">
      <alignment wrapText="1"/>
    </xf>
    <xf numFmtId="0" fontId="2" fillId="10" borderId="6" xfId="0" applyFont="1" applyFill="1" applyBorder="1" applyAlignment="1">
      <alignment horizontal="center"/>
    </xf>
    <xf numFmtId="0" fontId="3" fillId="0" borderId="3" xfId="0" applyFont="1" applyBorder="1"/>
    <xf numFmtId="0" fontId="2" fillId="11" borderId="5" xfId="0" applyFont="1" applyFill="1" applyBorder="1" applyAlignment="1">
      <alignment horizontal="center" wrapText="1"/>
    </xf>
    <xf numFmtId="0" fontId="12" fillId="0" borderId="11" xfId="0" applyFont="1" applyBorder="1" applyAlignment="1">
      <alignment wrapText="1"/>
    </xf>
    <xf numFmtId="0" fontId="2" fillId="11" borderId="5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left" wrapText="1"/>
    </xf>
    <xf numFmtId="0" fontId="2" fillId="12" borderId="3" xfId="0" applyFont="1" applyFill="1" applyBorder="1" applyAlignment="1">
      <alignment wrapText="1"/>
    </xf>
    <xf numFmtId="0" fontId="3" fillId="12" borderId="3" xfId="0" applyFont="1" applyFill="1" applyBorder="1" applyAlignment="1">
      <alignment horizontal="center"/>
    </xf>
    <xf numFmtId="0" fontId="3" fillId="12" borderId="3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12" borderId="12" xfId="0" applyFont="1" applyFill="1" applyBorder="1" applyAlignment="1">
      <alignment horizontal="center"/>
    </xf>
    <xf numFmtId="49" fontId="3" fillId="12" borderId="3" xfId="0" applyNumberFormat="1" applyFont="1" applyFill="1" applyBorder="1" applyAlignment="1">
      <alignment wrapText="1"/>
    </xf>
    <xf numFmtId="0" fontId="3" fillId="12" borderId="3" xfId="0" applyFont="1" applyFill="1" applyBorder="1" applyAlignment="1">
      <alignment wrapText="1"/>
    </xf>
    <xf numFmtId="0" fontId="3" fillId="12" borderId="3" xfId="0" applyFont="1" applyFill="1" applyBorder="1"/>
    <xf numFmtId="0" fontId="3" fillId="0" borderId="3" xfId="0" applyFont="1" applyBorder="1" applyAlignment="1">
      <alignment wrapText="1"/>
    </xf>
    <xf numFmtId="0" fontId="3" fillId="12" borderId="3" xfId="0" applyFont="1" applyFill="1" applyBorder="1" applyAlignment="1">
      <alignment wrapText="1"/>
    </xf>
    <xf numFmtId="0" fontId="3" fillId="12" borderId="3" xfId="0" applyFont="1" applyFill="1" applyBorder="1" applyAlignment="1">
      <alignment horizontal="left" wrapText="1"/>
    </xf>
    <xf numFmtId="0" fontId="12" fillId="0" borderId="11" xfId="0" applyFont="1" applyBorder="1" applyAlignment="1">
      <alignment wrapText="1"/>
    </xf>
    <xf numFmtId="0" fontId="3" fillId="12" borderId="12" xfId="0" applyFont="1" applyFill="1" applyBorder="1"/>
    <xf numFmtId="0" fontId="3" fillId="0" borderId="0" xfId="0" applyFont="1" applyAlignment="1">
      <alignment wrapText="1"/>
    </xf>
    <xf numFmtId="0" fontId="3" fillId="0" borderId="12" xfId="0" applyFont="1" applyBorder="1" applyAlignment="1">
      <alignment horizontal="center"/>
    </xf>
    <xf numFmtId="49" fontId="3" fillId="0" borderId="3" xfId="0" applyNumberFormat="1" applyFont="1" applyBorder="1" applyAlignment="1">
      <alignment wrapText="1"/>
    </xf>
    <xf numFmtId="0" fontId="13" fillId="0" borderId="0" xfId="0" applyFont="1" applyAlignment="1"/>
    <xf numFmtId="0" fontId="13" fillId="0" borderId="3" xfId="0" applyFont="1" applyBorder="1" applyAlignment="1">
      <alignment wrapText="1"/>
    </xf>
    <xf numFmtId="0" fontId="3" fillId="13" borderId="3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4" fillId="0" borderId="3" xfId="0" applyFont="1" applyBorder="1" applyAlignment="1">
      <alignment wrapText="1"/>
    </xf>
    <xf numFmtId="0" fontId="3" fillId="0" borderId="3" xfId="0" applyFont="1" applyBorder="1" applyAlignment="1">
      <alignment horizontal="left" wrapText="1"/>
    </xf>
    <xf numFmtId="0" fontId="3" fillId="0" borderId="12" xfId="0" applyFont="1" applyBorder="1"/>
    <xf numFmtId="0" fontId="15" fillId="6" borderId="0" xfId="0" applyFont="1" applyFill="1" applyAlignment="1">
      <alignment horizontal="left" wrapText="1"/>
    </xf>
    <xf numFmtId="49" fontId="3" fillId="0" borderId="3" xfId="0" quotePrefix="1" applyNumberFormat="1" applyFont="1" applyBorder="1" applyAlignment="1">
      <alignment wrapText="1"/>
    </xf>
    <xf numFmtId="0" fontId="3" fillId="0" borderId="3" xfId="0" quotePrefix="1" applyFont="1" applyBorder="1" applyAlignment="1">
      <alignment horizontal="left" wrapText="1"/>
    </xf>
    <xf numFmtId="49" fontId="12" fillId="0" borderId="3" xfId="0" quotePrefix="1" applyNumberFormat="1" applyFont="1" applyBorder="1" applyAlignment="1">
      <alignment wrapText="1"/>
    </xf>
    <xf numFmtId="0" fontId="11" fillId="8" borderId="5" xfId="0" applyFont="1" applyFill="1" applyBorder="1" applyAlignment="1">
      <alignment horizontal="center"/>
    </xf>
    <xf numFmtId="0" fontId="11" fillId="8" borderId="8" xfId="0" applyFont="1" applyFill="1" applyBorder="1" applyAlignment="1">
      <alignment horizontal="center"/>
    </xf>
    <xf numFmtId="0" fontId="13" fillId="0" borderId="3" xfId="0" applyFont="1" applyBorder="1" applyAlignment="1"/>
    <xf numFmtId="0" fontId="2" fillId="4" borderId="3" xfId="0" applyFont="1" applyFill="1" applyBorder="1" applyAlignment="1">
      <alignment wrapText="1"/>
    </xf>
    <xf numFmtId="0" fontId="3" fillId="0" borderId="11" xfId="0" applyFont="1" applyBorder="1" applyAlignment="1">
      <alignment wrapText="1"/>
    </xf>
    <xf numFmtId="49" fontId="3" fillId="12" borderId="3" xfId="0" applyNumberFormat="1" applyFont="1" applyFill="1" applyBorder="1" applyAlignment="1">
      <alignment wrapText="1"/>
    </xf>
    <xf numFmtId="49" fontId="12" fillId="0" borderId="11" xfId="0" quotePrefix="1" applyNumberFormat="1" applyFont="1" applyBorder="1" applyAlignment="1">
      <alignment wrapText="1"/>
    </xf>
    <xf numFmtId="49" fontId="8" fillId="6" borderId="3" xfId="0" applyNumberFormat="1" applyFont="1" applyFill="1" applyBorder="1" applyAlignment="1">
      <alignment horizontal="left" wrapText="1"/>
    </xf>
    <xf numFmtId="49" fontId="12" fillId="0" borderId="11" xfId="0" applyNumberFormat="1" applyFont="1" applyBorder="1" applyAlignment="1">
      <alignment wrapText="1"/>
    </xf>
    <xf numFmtId="0" fontId="13" fillId="0" borderId="0" xfId="0" applyFont="1" applyAlignment="1">
      <alignment wrapText="1"/>
    </xf>
    <xf numFmtId="0" fontId="3" fillId="0" borderId="11" xfId="0" applyFont="1" applyBorder="1"/>
    <xf numFmtId="0" fontId="3" fillId="0" borderId="12" xfId="0" applyFont="1" applyBorder="1" applyAlignment="1">
      <alignment horizontal="center"/>
    </xf>
    <xf numFmtId="164" fontId="3" fillId="0" borderId="3" xfId="0" applyNumberFormat="1" applyFont="1" applyBorder="1" applyAlignment="1">
      <alignment wrapText="1"/>
    </xf>
    <xf numFmtId="0" fontId="8" fillId="0" borderId="0" xfId="0" applyFont="1" applyAlignment="1">
      <alignment horizontal="left" wrapText="1"/>
    </xf>
    <xf numFmtId="0" fontId="3" fillId="0" borderId="3" xfId="0" quotePrefix="1" applyFont="1" applyBorder="1" applyAlignment="1">
      <alignment wrapText="1"/>
    </xf>
    <xf numFmtId="0" fontId="3" fillId="0" borderId="3" xfId="0" quotePrefix="1" applyFont="1" applyBorder="1" applyAlignment="1"/>
    <xf numFmtId="49" fontId="8" fillId="12" borderId="3" xfId="0" applyNumberFormat="1" applyFont="1" applyFill="1" applyBorder="1" applyAlignment="1">
      <alignment horizontal="center" wrapText="1"/>
    </xf>
    <xf numFmtId="49" fontId="8" fillId="6" borderId="3" xfId="0" quotePrefix="1" applyNumberFormat="1" applyFont="1" applyFill="1" applyBorder="1" applyAlignment="1">
      <alignment horizontal="left" wrapText="1"/>
    </xf>
    <xf numFmtId="0" fontId="8" fillId="6" borderId="3" xfId="0" applyFont="1" applyFill="1" applyBorder="1" applyAlignment="1">
      <alignment horizontal="left"/>
    </xf>
    <xf numFmtId="0" fontId="17" fillId="6" borderId="0" xfId="0" applyFont="1" applyFill="1" applyAlignment="1"/>
    <xf numFmtId="0" fontId="18" fillId="0" borderId="0" xfId="0" applyFont="1" applyAlignment="1">
      <alignment wrapText="1"/>
    </xf>
    <xf numFmtId="0" fontId="19" fillId="6" borderId="3" xfId="0" applyFont="1" applyFill="1" applyBorder="1" applyAlignment="1">
      <alignment horizontal="left" wrapText="1"/>
    </xf>
    <xf numFmtId="165" fontId="3" fillId="0" borderId="0" xfId="0" applyNumberFormat="1" applyFont="1" applyAlignment="1"/>
    <xf numFmtId="0" fontId="20" fillId="6" borderId="0" xfId="0" applyFont="1" applyFill="1" applyAlignment="1">
      <alignment wrapText="1"/>
    </xf>
    <xf numFmtId="0" fontId="21" fillId="6" borderId="3" xfId="0" applyFont="1" applyFill="1" applyBorder="1" applyAlignment="1">
      <alignment wrapText="1"/>
    </xf>
    <xf numFmtId="0" fontId="3" fillId="0" borderId="12" xfId="0" applyFont="1" applyBorder="1" applyAlignment="1"/>
    <xf numFmtId="0" fontId="22" fillId="6" borderId="3" xfId="0" applyFont="1" applyFill="1" applyBorder="1" applyAlignment="1">
      <alignment horizontal="left" wrapText="1"/>
    </xf>
    <xf numFmtId="0" fontId="23" fillId="0" borderId="3" xfId="0" applyFont="1" applyBorder="1" applyAlignment="1">
      <alignment wrapText="1"/>
    </xf>
    <xf numFmtId="0" fontId="3" fillId="0" borderId="0" xfId="0" applyFont="1" applyAlignment="1"/>
    <xf numFmtId="0" fontId="24" fillId="6" borderId="0" xfId="0" applyFont="1" applyFill="1" applyAlignment="1">
      <alignment wrapText="1"/>
    </xf>
    <xf numFmtId="0" fontId="25" fillId="6" borderId="0" xfId="0" applyFont="1" applyFill="1" applyAlignment="1">
      <alignment horizontal="center" wrapText="1"/>
    </xf>
    <xf numFmtId="49" fontId="3" fillId="0" borderId="3" xfId="0" applyNumberFormat="1" applyFont="1" applyBorder="1" applyAlignment="1">
      <alignment horizontal="left" wrapText="1"/>
    </xf>
    <xf numFmtId="0" fontId="3" fillId="12" borderId="3" xfId="0" applyFont="1" applyFill="1" applyBorder="1" applyAlignment="1"/>
    <xf numFmtId="49" fontId="8" fillId="0" borderId="3" xfId="0" applyNumberFormat="1" applyFont="1" applyBorder="1" applyAlignment="1">
      <alignment horizontal="left" wrapText="1"/>
    </xf>
    <xf numFmtId="0" fontId="3" fillId="0" borderId="3" xfId="0" applyFont="1" applyBorder="1" applyAlignment="1"/>
    <xf numFmtId="0" fontId="3" fillId="3" borderId="3" xfId="0" applyFont="1" applyFill="1" applyBorder="1" applyAlignment="1">
      <alignment wrapText="1"/>
    </xf>
    <xf numFmtId="0" fontId="3" fillId="3" borderId="3" xfId="0" applyFont="1" applyFill="1" applyBorder="1" applyAlignment="1"/>
    <xf numFmtId="49" fontId="8" fillId="6" borderId="3" xfId="0" applyNumberFormat="1" applyFont="1" applyFill="1" applyBorder="1" applyAlignment="1">
      <alignment horizontal="center" wrapText="1"/>
    </xf>
    <xf numFmtId="49" fontId="3" fillId="0" borderId="3" xfId="0" quotePrefix="1" applyNumberFormat="1" applyFont="1" applyBorder="1" applyAlignment="1">
      <alignment horizontal="left" wrapText="1"/>
    </xf>
    <xf numFmtId="0" fontId="3" fillId="3" borderId="0" xfId="0" applyFont="1" applyFill="1" applyAlignment="1"/>
    <xf numFmtId="0" fontId="3" fillId="0" borderId="0" xfId="0" applyFont="1" applyAlignment="1">
      <alignment wrapText="1"/>
    </xf>
    <xf numFmtId="49" fontId="3" fillId="0" borderId="3" xfId="0" quotePrefix="1" applyNumberFormat="1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 wrapText="1"/>
    </xf>
    <xf numFmtId="49" fontId="8" fillId="6" borderId="3" xfId="0" applyNumberFormat="1" applyFont="1" applyFill="1" applyBorder="1" applyAlignment="1">
      <alignment wrapText="1"/>
    </xf>
    <xf numFmtId="49" fontId="8" fillId="6" borderId="0" xfId="0" applyNumberFormat="1" applyFont="1" applyFill="1" applyAlignment="1">
      <alignment wrapText="1"/>
    </xf>
    <xf numFmtId="49" fontId="3" fillId="0" borderId="3" xfId="0" applyNumberFormat="1" applyFont="1" applyBorder="1" applyAlignment="1">
      <alignment wrapText="1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10" borderId="9" xfId="0" applyFont="1" applyFill="1" applyBorder="1" applyAlignment="1">
      <alignment horizontal="center"/>
    </xf>
    <xf numFmtId="0" fontId="2" fillId="10" borderId="17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/>
    </xf>
    <xf numFmtId="0" fontId="2" fillId="11" borderId="17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 wrapText="1"/>
    </xf>
    <xf numFmtId="0" fontId="3" fillId="12" borderId="3" xfId="0" applyFont="1" applyFill="1" applyBorder="1" applyAlignment="1">
      <alignment horizontal="left"/>
    </xf>
    <xf numFmtId="0" fontId="12" fillId="12" borderId="11" xfId="0" applyFont="1" applyFill="1" applyBorder="1" applyAlignment="1"/>
    <xf numFmtId="0" fontId="12" fillId="12" borderId="16" xfId="0" applyFont="1" applyFill="1" applyBorder="1" applyAlignment="1"/>
    <xf numFmtId="0" fontId="12" fillId="12" borderId="16" xfId="0" applyFont="1" applyFill="1" applyBorder="1" applyAlignment="1">
      <alignment wrapText="1"/>
    </xf>
    <xf numFmtId="0" fontId="12" fillId="0" borderId="11" xfId="0" applyFont="1" applyBorder="1" applyAlignment="1"/>
    <xf numFmtId="0" fontId="12" fillId="0" borderId="3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26" fillId="0" borderId="16" xfId="0" applyFont="1" applyBorder="1" applyAlignment="1">
      <alignment wrapText="1"/>
    </xf>
    <xf numFmtId="0" fontId="27" fillId="0" borderId="16" xfId="0" applyFont="1" applyBorder="1" applyAlignment="1">
      <alignment wrapText="1"/>
    </xf>
    <xf numFmtId="0" fontId="3" fillId="0" borderId="3" xfId="0" applyFont="1" applyBorder="1" applyAlignment="1">
      <alignment horizontal="left"/>
    </xf>
    <xf numFmtId="0" fontId="12" fillId="0" borderId="16" xfId="0" applyFont="1" applyBorder="1" applyAlignment="1">
      <alignment wrapText="1"/>
    </xf>
    <xf numFmtId="0" fontId="12" fillId="0" borderId="11" xfId="0" applyFont="1" applyBorder="1" applyAlignment="1">
      <alignment wrapText="1"/>
    </xf>
    <xf numFmtId="49" fontId="3" fillId="0" borderId="3" xfId="0" applyNumberFormat="1" applyFont="1" applyBorder="1" applyAlignment="1"/>
    <xf numFmtId="0" fontId="12" fillId="0" borderId="11" xfId="0" applyFont="1" applyBorder="1" applyAlignment="1"/>
    <xf numFmtId="0" fontId="12" fillId="0" borderId="3" xfId="0" applyFont="1" applyBorder="1" applyAlignment="1"/>
    <xf numFmtId="0" fontId="3" fillId="0" borderId="3" xfId="0" applyFont="1" applyBorder="1" applyAlignment="1">
      <alignment horizontal="center"/>
    </xf>
    <xf numFmtId="0" fontId="1" fillId="2" borderId="6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3" xfId="0" applyFont="1" applyFill="1" applyBorder="1" applyAlignment="1"/>
    <xf numFmtId="0" fontId="3" fillId="4" borderId="3" xfId="0" applyFont="1" applyFill="1" applyBorder="1"/>
    <xf numFmtId="0" fontId="3" fillId="4" borderId="12" xfId="0" applyFont="1" applyFill="1" applyBorder="1"/>
    <xf numFmtId="0" fontId="28" fillId="0" borderId="0" xfId="0" applyFont="1" applyAlignment="1"/>
    <xf numFmtId="0" fontId="1" fillId="2" borderId="7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 wrapText="1"/>
    </xf>
    <xf numFmtId="0" fontId="8" fillId="0" borderId="0" xfId="0" applyFont="1" applyAlignment="1">
      <alignment horizontal="left"/>
    </xf>
    <xf numFmtId="0" fontId="3" fillId="0" borderId="11" xfId="0" applyFont="1" applyBorder="1" applyAlignment="1">
      <alignment wrapText="1"/>
    </xf>
    <xf numFmtId="0" fontId="3" fillId="0" borderId="11" xfId="0" applyFont="1" applyBorder="1" applyAlignment="1">
      <alignment horizontal="center"/>
    </xf>
    <xf numFmtId="0" fontId="3" fillId="0" borderId="11" xfId="0" applyFont="1" applyBorder="1" applyAlignment="1"/>
    <xf numFmtId="0" fontId="29" fillId="0" borderId="11" xfId="0" applyFont="1" applyBorder="1" applyAlignment="1"/>
    <xf numFmtId="0" fontId="12" fillId="0" borderId="3" xfId="0" applyFont="1" applyBorder="1" applyAlignment="1"/>
    <xf numFmtId="0" fontId="2" fillId="4" borderId="11" xfId="0" applyFont="1" applyFill="1" applyBorder="1" applyAlignment="1">
      <alignment wrapText="1"/>
    </xf>
    <xf numFmtId="0" fontId="3" fillId="12" borderId="11" xfId="0" applyFont="1" applyFill="1" applyBorder="1"/>
    <xf numFmtId="0" fontId="3" fillId="12" borderId="11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12" borderId="11" xfId="0" applyFont="1" applyFill="1" applyBorder="1" applyAlignment="1">
      <alignment wrapText="1"/>
    </xf>
    <xf numFmtId="0" fontId="3" fillId="12" borderId="18" xfId="0" applyFont="1" applyFill="1" applyBorder="1"/>
    <xf numFmtId="0" fontId="12" fillId="0" borderId="3" xfId="0" applyFont="1" applyBorder="1" applyAlignment="1">
      <alignment wrapText="1"/>
    </xf>
    <xf numFmtId="0" fontId="3" fillId="0" borderId="18" xfId="0" applyFont="1" applyBorder="1"/>
    <xf numFmtId="0" fontId="12" fillId="6" borderId="3" xfId="0" applyFont="1" applyFill="1" applyBorder="1" applyAlignment="1"/>
    <xf numFmtId="0" fontId="12" fillId="6" borderId="3" xfId="0" applyFont="1" applyFill="1" applyBorder="1" applyAlignment="1">
      <alignment wrapText="1"/>
    </xf>
    <xf numFmtId="0" fontId="12" fillId="0" borderId="16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8" fillId="6" borderId="16" xfId="0" applyFont="1" applyFill="1" applyBorder="1" applyAlignment="1"/>
    <xf numFmtId="0" fontId="12" fillId="6" borderId="16" xfId="0" applyFont="1" applyFill="1" applyBorder="1" applyAlignment="1"/>
    <xf numFmtId="0" fontId="12" fillId="0" borderId="16" xfId="0" applyFont="1" applyBorder="1" applyAlignment="1"/>
    <xf numFmtId="0" fontId="12" fillId="0" borderId="16" xfId="0" applyFont="1" applyBorder="1" applyAlignment="1"/>
    <xf numFmtId="0" fontId="12" fillId="0" borderId="16" xfId="0" applyFont="1" applyBorder="1" applyAlignment="1">
      <alignment wrapText="1"/>
    </xf>
    <xf numFmtId="0" fontId="12" fillId="0" borderId="16" xfId="0" applyFont="1" applyBorder="1" applyAlignment="1">
      <alignment wrapText="1"/>
    </xf>
    <xf numFmtId="0" fontId="12" fillId="0" borderId="16" xfId="0" applyFont="1" applyBorder="1" applyAlignment="1"/>
    <xf numFmtId="0" fontId="8" fillId="6" borderId="16" xfId="0" applyFont="1" applyFill="1" applyBorder="1" applyAlignment="1"/>
    <xf numFmtId="0" fontId="12" fillId="6" borderId="16" xfId="0" applyFont="1" applyFill="1" applyBorder="1" applyAlignment="1"/>
    <xf numFmtId="0" fontId="12" fillId="0" borderId="3" xfId="0" applyFont="1" applyBorder="1" applyAlignment="1"/>
    <xf numFmtId="0" fontId="12" fillId="0" borderId="3" xfId="0" applyFont="1" applyBorder="1" applyAlignment="1"/>
    <xf numFmtId="0" fontId="12" fillId="0" borderId="0" xfId="0" applyFont="1" applyAlignment="1"/>
    <xf numFmtId="0" fontId="30" fillId="4" borderId="11" xfId="0" applyFont="1" applyFill="1" applyBorder="1" applyAlignment="1">
      <alignment wrapText="1"/>
    </xf>
    <xf numFmtId="0" fontId="12" fillId="12" borderId="16" xfId="0" applyFont="1" applyFill="1" applyBorder="1" applyAlignment="1"/>
    <xf numFmtId="0" fontId="12" fillId="12" borderId="16" xfId="0" applyFont="1" applyFill="1" applyBorder="1" applyAlignment="1">
      <alignment horizontal="center"/>
    </xf>
    <xf numFmtId="0" fontId="12" fillId="12" borderId="16" xfId="0" applyFont="1" applyFill="1" applyBorder="1" applyAlignment="1">
      <alignment wrapText="1"/>
    </xf>
    <xf numFmtId="0" fontId="12" fillId="0" borderId="3" xfId="0" applyFont="1" applyBorder="1" applyAlignment="1">
      <alignment wrapText="1"/>
    </xf>
    <xf numFmtId="0" fontId="12" fillId="0" borderId="19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49" fontId="12" fillId="0" borderId="19" xfId="0" applyNumberFormat="1" applyFont="1" applyBorder="1" applyAlignment="1">
      <alignment wrapText="1"/>
    </xf>
    <xf numFmtId="0" fontId="12" fillId="0" borderId="19" xfId="0" applyFont="1" applyBorder="1" applyAlignment="1">
      <alignment wrapText="1"/>
    </xf>
    <xf numFmtId="0" fontId="12" fillId="0" borderId="19" xfId="0" applyFont="1" applyBorder="1" applyAlignment="1"/>
    <xf numFmtId="0" fontId="12" fillId="0" borderId="19" xfId="0" applyFont="1" applyBorder="1" applyAlignment="1"/>
    <xf numFmtId="0" fontId="12" fillId="0" borderId="19" xfId="0" applyFont="1" applyBorder="1" applyAlignment="1">
      <alignment wrapText="1"/>
    </xf>
    <xf numFmtId="0" fontId="31" fillId="6" borderId="3" xfId="0" applyFont="1" applyFill="1" applyBorder="1" applyAlignment="1">
      <alignment wrapText="1"/>
    </xf>
    <xf numFmtId="49" fontId="12" fillId="0" borderId="19" xfId="0" applyNumberFormat="1" applyFont="1" applyBorder="1" applyAlignment="1">
      <alignment wrapText="1"/>
    </xf>
    <xf numFmtId="0" fontId="32" fillId="0" borderId="19" xfId="0" applyFont="1" applyBorder="1" applyAlignment="1"/>
    <xf numFmtId="0" fontId="33" fillId="0" borderId="3" xfId="0" applyFont="1" applyBorder="1" applyAlignment="1">
      <alignment wrapText="1"/>
    </xf>
    <xf numFmtId="0" fontId="34" fillId="0" borderId="16" xfId="0" applyFont="1" applyBorder="1" applyAlignment="1"/>
    <xf numFmtId="0" fontId="12" fillId="0" borderId="19" xfId="0" applyFont="1" applyBorder="1" applyAlignment="1"/>
    <xf numFmtId="0" fontId="12" fillId="0" borderId="19" xfId="0" applyFont="1" applyBorder="1" applyAlignment="1"/>
    <xf numFmtId="0" fontId="12" fillId="0" borderId="19" xfId="0" applyFont="1" applyBorder="1" applyAlignment="1">
      <alignment horizontal="center"/>
    </xf>
    <xf numFmtId="0" fontId="12" fillId="0" borderId="19" xfId="0" applyFont="1" applyBorder="1" applyAlignment="1">
      <alignment wrapText="1"/>
    </xf>
    <xf numFmtId="0" fontId="35" fillId="0" borderId="19" xfId="0" applyFont="1" applyBorder="1" applyAlignment="1">
      <alignment wrapText="1"/>
    </xf>
    <xf numFmtId="0" fontId="12" fillId="6" borderId="19" xfId="0" applyFont="1" applyFill="1" applyBorder="1" applyAlignment="1"/>
    <xf numFmtId="0" fontId="36" fillId="0" borderId="20" xfId="0" applyFont="1" applyBorder="1" applyAlignment="1"/>
    <xf numFmtId="0" fontId="37" fillId="3" borderId="3" xfId="0" applyFont="1" applyFill="1" applyBorder="1" applyAlignment="1">
      <alignment wrapText="1"/>
    </xf>
    <xf numFmtId="0" fontId="38" fillId="3" borderId="3" xfId="0" applyFont="1" applyFill="1" applyBorder="1" applyAlignment="1">
      <alignment horizontal="center"/>
    </xf>
    <xf numFmtId="0" fontId="38" fillId="3" borderId="3" xfId="0" applyFont="1" applyFill="1" applyBorder="1"/>
    <xf numFmtId="0" fontId="38" fillId="3" borderId="3" xfId="0" applyFont="1" applyFill="1" applyBorder="1" applyAlignment="1">
      <alignment wrapText="1"/>
    </xf>
    <xf numFmtId="0" fontId="38" fillId="3" borderId="12" xfId="0" applyFont="1" applyFill="1" applyBorder="1"/>
    <xf numFmtId="0" fontId="38" fillId="0" borderId="0" xfId="0" applyFont="1"/>
    <xf numFmtId="0" fontId="30" fillId="12" borderId="3" xfId="0" applyFont="1" applyFill="1" applyBorder="1" applyAlignment="1">
      <alignment wrapText="1"/>
    </xf>
    <xf numFmtId="0" fontId="12" fillId="12" borderId="19" xfId="0" applyFont="1" applyFill="1" applyBorder="1" applyAlignment="1"/>
    <xf numFmtId="0" fontId="12" fillId="12" borderId="19" xfId="0" applyFont="1" applyFill="1" applyBorder="1" applyAlignment="1">
      <alignment horizontal="center"/>
    </xf>
    <xf numFmtId="49" fontId="12" fillId="12" borderId="19" xfId="0" applyNumberFormat="1" applyFont="1" applyFill="1" applyBorder="1" applyAlignment="1"/>
    <xf numFmtId="0" fontId="12" fillId="12" borderId="19" xfId="0" applyFont="1" applyFill="1" applyBorder="1" applyAlignment="1">
      <alignment wrapText="1"/>
    </xf>
    <xf numFmtId="0" fontId="12" fillId="0" borderId="16" xfId="0" applyFont="1" applyBorder="1" applyAlignment="1">
      <alignment horizontal="center"/>
    </xf>
    <xf numFmtId="49" fontId="12" fillId="0" borderId="16" xfId="0" quotePrefix="1" applyNumberFormat="1" applyFont="1" applyBorder="1" applyAlignment="1">
      <alignment wrapText="1"/>
    </xf>
    <xf numFmtId="0" fontId="8" fillId="0" borderId="16" xfId="0" applyFont="1" applyBorder="1" applyAlignment="1"/>
    <xf numFmtId="0" fontId="12" fillId="0" borderId="16" xfId="0" quotePrefix="1" applyFont="1" applyBorder="1" applyAlignment="1">
      <alignment wrapText="1"/>
    </xf>
    <xf numFmtId="49" fontId="12" fillId="0" borderId="16" xfId="0" applyNumberFormat="1" applyFont="1" applyBorder="1" applyAlignment="1">
      <alignment wrapText="1"/>
    </xf>
    <xf numFmtId="49" fontId="8" fillId="6" borderId="16" xfId="0" applyNumberFormat="1" applyFont="1" applyFill="1" applyBorder="1" applyAlignment="1">
      <alignment wrapText="1"/>
    </xf>
    <xf numFmtId="49" fontId="8" fillId="6" borderId="16" xfId="0" applyNumberFormat="1" applyFont="1" applyFill="1" applyBorder="1" applyAlignment="1">
      <alignment wrapText="1"/>
    </xf>
    <xf numFmtId="49" fontId="12" fillId="0" borderId="16" xfId="0" applyNumberFormat="1" applyFont="1" applyBorder="1" applyAlignment="1">
      <alignment wrapText="1"/>
    </xf>
    <xf numFmtId="0" fontId="8" fillId="0" borderId="16" xfId="0" applyFont="1" applyBorder="1" applyAlignment="1">
      <alignment wrapText="1"/>
    </xf>
    <xf numFmtId="0" fontId="30" fillId="12" borderId="3" xfId="0" applyFont="1" applyFill="1" applyBorder="1" applyAlignment="1">
      <alignment wrapText="1"/>
    </xf>
    <xf numFmtId="0" fontId="39" fillId="0" borderId="20" xfId="0" applyFont="1" applyBorder="1" applyAlignment="1"/>
    <xf numFmtId="0" fontId="8" fillId="0" borderId="16" xfId="0" applyFont="1" applyBorder="1" applyAlignment="1"/>
    <xf numFmtId="49" fontId="12" fillId="0" borderId="16" xfId="0" applyNumberFormat="1" applyFont="1" applyBorder="1" applyAlignment="1"/>
    <xf numFmtId="0" fontId="11" fillId="12" borderId="3" xfId="0" applyFont="1" applyFill="1" applyBorder="1" applyAlignment="1">
      <alignment wrapText="1"/>
    </xf>
    <xf numFmtId="0" fontId="40" fillId="0" borderId="16" xfId="0" applyFont="1" applyBorder="1" applyAlignment="1"/>
    <xf numFmtId="49" fontId="12" fillId="0" borderId="16" xfId="0" applyNumberFormat="1" applyFont="1" applyBorder="1" applyAlignment="1"/>
    <xf numFmtId="49" fontId="12" fillId="6" borderId="16" xfId="0" applyNumberFormat="1" applyFont="1" applyFill="1" applyBorder="1" applyAlignment="1"/>
    <xf numFmtId="49" fontId="8" fillId="6" borderId="19" xfId="0" applyNumberFormat="1" applyFont="1" applyFill="1" applyBorder="1" applyAlignment="1">
      <alignment wrapText="1"/>
    </xf>
    <xf numFmtId="0" fontId="8" fillId="0" borderId="19" xfId="0" applyFont="1" applyBorder="1" applyAlignment="1"/>
    <xf numFmtId="0" fontId="30" fillId="4" borderId="3" xfId="0" applyFont="1" applyFill="1" applyBorder="1" applyAlignment="1">
      <alignment wrapText="1"/>
    </xf>
    <xf numFmtId="0" fontId="12" fillId="12" borderId="19" xfId="0" applyFont="1" applyFill="1" applyBorder="1" applyAlignment="1"/>
    <xf numFmtId="0" fontId="12" fillId="12" borderId="19" xfId="0" applyFont="1" applyFill="1" applyBorder="1" applyAlignment="1">
      <alignment wrapText="1"/>
    </xf>
    <xf numFmtId="0" fontId="8" fillId="0" borderId="19" xfId="0" applyFont="1" applyBorder="1" applyAlignment="1"/>
    <xf numFmtId="0" fontId="12" fillId="6" borderId="19" xfId="0" applyFont="1" applyFill="1" applyBorder="1" applyAlignment="1"/>
    <xf numFmtId="0" fontId="12" fillId="6" borderId="19" xfId="0" applyFont="1" applyFill="1" applyBorder="1" applyAlignment="1">
      <alignment wrapText="1"/>
    </xf>
    <xf numFmtId="0" fontId="12" fillId="0" borderId="19" xfId="0" applyFont="1" applyBorder="1" applyAlignment="1"/>
    <xf numFmtId="49" fontId="12" fillId="0" borderId="19" xfId="0" applyNumberFormat="1" applyFont="1" applyBorder="1" applyAlignment="1"/>
    <xf numFmtId="0" fontId="41" fillId="0" borderId="21" xfId="0" applyFont="1" applyBorder="1" applyAlignment="1"/>
    <xf numFmtId="0" fontId="42" fillId="6" borderId="20" xfId="0" applyFont="1" applyFill="1" applyBorder="1" applyAlignment="1"/>
    <xf numFmtId="0" fontId="44" fillId="0" borderId="3" xfId="1" applyBorder="1" applyAlignment="1"/>
    <xf numFmtId="0" fontId="45" fillId="14" borderId="22" xfId="0" applyFont="1" applyFill="1" applyBorder="1" applyAlignment="1">
      <alignment horizontal="center" wrapText="1"/>
    </xf>
    <xf numFmtId="0" fontId="45" fillId="0" borderId="23" xfId="0" applyFont="1" applyBorder="1" applyAlignment="1">
      <alignment wrapText="1"/>
    </xf>
    <xf numFmtId="0" fontId="47" fillId="0" borderId="3" xfId="0" applyFont="1" applyBorder="1" applyAlignment="1">
      <alignment wrapText="1"/>
    </xf>
    <xf numFmtId="0" fontId="47" fillId="0" borderId="3" xfId="0" applyFont="1" applyBorder="1" applyAlignment="1">
      <alignment horizontal="center"/>
    </xf>
    <xf numFmtId="0" fontId="3" fillId="0" borderId="19" xfId="0" applyFont="1" applyBorder="1" applyAlignment="1">
      <alignment wrapText="1"/>
    </xf>
    <xf numFmtId="49" fontId="3" fillId="6" borderId="19" xfId="0" applyNumberFormat="1" applyFont="1" applyFill="1" applyBorder="1" applyAlignment="1">
      <alignment wrapText="1"/>
    </xf>
    <xf numFmtId="0" fontId="3" fillId="15" borderId="3" xfId="0" applyFont="1" applyFill="1" applyBorder="1" applyAlignment="1">
      <alignment wrapText="1"/>
    </xf>
    <xf numFmtId="0" fontId="3" fillId="15" borderId="11" xfId="0" applyFont="1" applyFill="1" applyBorder="1" applyAlignment="1">
      <alignment wrapText="1"/>
    </xf>
    <xf numFmtId="0" fontId="3" fillId="16" borderId="11" xfId="0" applyFont="1" applyFill="1" applyBorder="1" applyAlignment="1">
      <alignment wrapText="1"/>
    </xf>
    <xf numFmtId="0" fontId="3" fillId="16" borderId="11" xfId="0" applyFont="1" applyFill="1" applyBorder="1" applyAlignment="1"/>
    <xf numFmtId="0" fontId="3" fillId="17" borderId="11" xfId="0" applyFont="1" applyFill="1" applyBorder="1" applyAlignment="1">
      <alignment wrapText="1"/>
    </xf>
    <xf numFmtId="0" fontId="12" fillId="17" borderId="3" xfId="0" applyFont="1" applyFill="1" applyBorder="1" applyAlignment="1">
      <alignment wrapText="1"/>
    </xf>
    <xf numFmtId="0" fontId="3" fillId="18" borderId="3" xfId="0" applyFont="1" applyFill="1" applyBorder="1" applyAlignment="1">
      <alignment horizontal="center"/>
    </xf>
    <xf numFmtId="0" fontId="3" fillId="18" borderId="12" xfId="0" applyFont="1" applyFill="1" applyBorder="1" applyAlignment="1">
      <alignment horizontal="center"/>
    </xf>
    <xf numFmtId="0" fontId="3" fillId="19" borderId="3" xfId="0" applyFont="1" applyFill="1" applyBorder="1" applyAlignment="1">
      <alignment horizontal="center"/>
    </xf>
    <xf numFmtId="0" fontId="3" fillId="19" borderId="12" xfId="0" applyFont="1" applyFill="1" applyBorder="1" applyAlignment="1">
      <alignment horizontal="center"/>
    </xf>
    <xf numFmtId="0" fontId="3" fillId="20" borderId="3" xfId="0" applyFont="1" applyFill="1" applyBorder="1" applyAlignment="1">
      <alignment wrapText="1"/>
    </xf>
    <xf numFmtId="0" fontId="3" fillId="20" borderId="3" xfId="0" applyFont="1" applyFill="1" applyBorder="1" applyAlignment="1">
      <alignment horizontal="center"/>
    </xf>
    <xf numFmtId="0" fontId="12" fillId="18" borderId="19" xfId="0" applyFont="1" applyFill="1" applyBorder="1" applyAlignment="1">
      <alignment horizontal="center"/>
    </xf>
    <xf numFmtId="0" fontId="12" fillId="18" borderId="16" xfId="0" applyFont="1" applyFill="1" applyBorder="1" applyAlignment="1">
      <alignment horizontal="center"/>
    </xf>
    <xf numFmtId="0" fontId="12" fillId="20" borderId="16" xfId="0" applyFont="1" applyFill="1" applyBorder="1" applyAlignment="1">
      <alignment wrapText="1"/>
    </xf>
    <xf numFmtId="0" fontId="3" fillId="18" borderId="3" xfId="0" applyFont="1" applyFill="1" applyBorder="1" applyAlignment="1">
      <alignment wrapText="1"/>
    </xf>
    <xf numFmtId="0" fontId="8" fillId="21" borderId="0" xfId="0" applyFont="1" applyFill="1" applyAlignment="1">
      <alignment horizontal="left" wrapText="1"/>
    </xf>
    <xf numFmtId="0" fontId="3" fillId="15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wrapText="1"/>
    </xf>
    <xf numFmtId="0" fontId="3" fillId="0" borderId="2" xfId="0" applyFont="1" applyBorder="1"/>
    <xf numFmtId="0" fontId="5" fillId="11" borderId="9" xfId="0" applyFont="1" applyFill="1" applyBorder="1" applyAlignment="1">
      <alignment horizontal="center" wrapText="1"/>
    </xf>
    <xf numFmtId="0" fontId="3" fillId="0" borderId="10" xfId="0" applyFont="1" applyBorder="1"/>
    <xf numFmtId="0" fontId="5" fillId="3" borderId="6" xfId="0" applyFont="1" applyFill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5" fillId="7" borderId="9" xfId="0" applyFont="1" applyFill="1" applyBorder="1" applyAlignment="1">
      <alignment horizontal="center"/>
    </xf>
    <xf numFmtId="0" fontId="5" fillId="8" borderId="9" xfId="0" applyFont="1" applyFill="1" applyBorder="1" applyAlignment="1">
      <alignment horizontal="center"/>
    </xf>
    <xf numFmtId="0" fontId="5" fillId="9" borderId="9" xfId="0" applyFont="1" applyFill="1" applyBorder="1" applyAlignment="1">
      <alignment horizontal="center"/>
    </xf>
    <xf numFmtId="0" fontId="5" fillId="10" borderId="9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11" borderId="6" xfId="0" applyFont="1" applyFill="1" applyBorder="1" applyAlignment="1">
      <alignment horizontal="center" wrapText="1"/>
    </xf>
    <xf numFmtId="49" fontId="5" fillId="7" borderId="6" xfId="0" applyNumberFormat="1" applyFont="1" applyFill="1" applyBorder="1" applyAlignment="1">
      <alignment horizontal="center" wrapText="1"/>
    </xf>
    <xf numFmtId="0" fontId="5" fillId="8" borderId="7" xfId="0" applyFont="1" applyFill="1" applyBorder="1" applyAlignment="1">
      <alignment horizontal="center" wrapText="1"/>
    </xf>
    <xf numFmtId="0" fontId="5" fillId="9" borderId="6" xfId="0" applyFont="1" applyFill="1" applyBorder="1" applyAlignment="1">
      <alignment horizontal="center" wrapText="1"/>
    </xf>
    <xf numFmtId="0" fontId="5" fillId="10" borderId="6" xfId="0" applyFont="1" applyFill="1" applyBorder="1" applyAlignment="1">
      <alignment horizontal="center"/>
    </xf>
    <xf numFmtId="0" fontId="16" fillId="6" borderId="15" xfId="0" applyFont="1" applyFill="1" applyBorder="1" applyAlignment="1">
      <alignment wrapText="1"/>
    </xf>
    <xf numFmtId="0" fontId="3" fillId="0" borderId="15" xfId="0" applyFont="1" applyBorder="1"/>
    <xf numFmtId="0" fontId="3" fillId="0" borderId="16" xfId="0" applyFont="1" applyBorder="1"/>
    <xf numFmtId="0" fontId="3" fillId="0" borderId="13" xfId="0" applyFont="1" applyBorder="1" applyAlignment="1">
      <alignment wrapText="1"/>
    </xf>
    <xf numFmtId="0" fontId="3" fillId="0" borderId="14" xfId="0" applyFont="1" applyBorder="1"/>
    <xf numFmtId="0" fontId="3" fillId="0" borderId="11" xfId="0" applyFont="1" applyBorder="1"/>
    <xf numFmtId="0" fontId="3" fillId="0" borderId="13" xfId="0" applyFont="1" applyBorder="1" applyAlignment="1">
      <alignment horizontal="left" wrapText="1"/>
    </xf>
    <xf numFmtId="0" fontId="3" fillId="0" borderId="13" xfId="0" applyFont="1" applyBorder="1" applyAlignment="1"/>
    <xf numFmtId="0" fontId="5" fillId="9" borderId="6" xfId="0" applyFont="1" applyFill="1" applyBorder="1" applyAlignment="1">
      <alignment horizontal="center"/>
    </xf>
    <xf numFmtId="0" fontId="5" fillId="11" borderId="6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5" fillId="8" borderId="6" xfId="0" applyFont="1" applyFill="1" applyBorder="1" applyAlignment="1">
      <alignment horizontal="center"/>
    </xf>
    <xf numFmtId="0" fontId="50" fillId="0" borderId="12" xfId="0" applyFont="1" applyBorder="1" applyAlignment="1">
      <alignment horizontal="center" vertical="center" wrapText="1"/>
    </xf>
    <xf numFmtId="0" fontId="50" fillId="0" borderId="21" xfId="0" applyFont="1" applyBorder="1" applyAlignment="1">
      <alignment horizontal="center" vertical="center" wrapText="1"/>
    </xf>
    <xf numFmtId="0" fontId="50" fillId="0" borderId="19" xfId="0" applyFont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wrapText="1"/>
    </xf>
    <xf numFmtId="0" fontId="3" fillId="20" borderId="19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ql.today/wp-content/uploads/2018/05/ytz-030r1-Summary-Chart-of-Cypher-PGQL-GCore-1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pgql-lang.org/spec/1.1/" TargetMode="External"/><Relationship Id="rId13" Type="http://schemas.openxmlformats.org/officeDocument/2006/relationships/hyperlink" Target="http://pgql-lang.org/spec/1.1/" TargetMode="External"/><Relationship Id="rId18" Type="http://schemas.openxmlformats.org/officeDocument/2006/relationships/comments" Target="../comments2.xml"/><Relationship Id="rId3" Type="http://schemas.openxmlformats.org/officeDocument/2006/relationships/hyperlink" Target="http://pgql-lang.org/spec/1.1/" TargetMode="External"/><Relationship Id="rId7" Type="http://schemas.openxmlformats.org/officeDocument/2006/relationships/hyperlink" Target="http://pgql-lang.org/spec/1.1/" TargetMode="External"/><Relationship Id="rId12" Type="http://schemas.openxmlformats.org/officeDocument/2006/relationships/hyperlink" Target="http://pgql-lang.org/spec/1.1/" TargetMode="External"/><Relationship Id="rId17" Type="http://schemas.openxmlformats.org/officeDocument/2006/relationships/vmlDrawing" Target="../drawings/vmlDrawing2.vml"/><Relationship Id="rId2" Type="http://schemas.openxmlformats.org/officeDocument/2006/relationships/hyperlink" Target="http://pgql-lang.org/spec/1.1/" TargetMode="External"/><Relationship Id="rId16" Type="http://schemas.openxmlformats.org/officeDocument/2006/relationships/hyperlink" Target="https://docs.tigergraph.com/dev/gsql-ref/querying/comments" TargetMode="External"/><Relationship Id="rId1" Type="http://schemas.openxmlformats.org/officeDocument/2006/relationships/hyperlink" Target="http://pgql-lang.org/spec/1.1/" TargetMode="External"/><Relationship Id="rId6" Type="http://schemas.openxmlformats.org/officeDocument/2006/relationships/hyperlink" Target="http://pgql-lang.org/spec/1.1/" TargetMode="External"/><Relationship Id="rId11" Type="http://schemas.openxmlformats.org/officeDocument/2006/relationships/hyperlink" Target="http://pgql-lang.org/spec/1.1/" TargetMode="External"/><Relationship Id="rId5" Type="http://schemas.openxmlformats.org/officeDocument/2006/relationships/hyperlink" Target="http://pgql-lang.org/spec/1.1/" TargetMode="External"/><Relationship Id="rId15" Type="http://schemas.openxmlformats.org/officeDocument/2006/relationships/hyperlink" Target="https://docs.tigergraph.com/dev/gsql-ref/querying/operators-functions-and-expressions" TargetMode="External"/><Relationship Id="rId10" Type="http://schemas.openxmlformats.org/officeDocument/2006/relationships/hyperlink" Target="http://pgql-lang.org/spec/1.1/" TargetMode="External"/><Relationship Id="rId4" Type="http://schemas.openxmlformats.org/officeDocument/2006/relationships/hyperlink" Target="http://pgql-lang.org/spec/1.1/" TargetMode="External"/><Relationship Id="rId9" Type="http://schemas.openxmlformats.org/officeDocument/2006/relationships/hyperlink" Target="http://node.id/" TargetMode="External"/><Relationship Id="rId14" Type="http://schemas.openxmlformats.org/officeDocument/2006/relationships/hyperlink" Target="https://docs.tigergraph.com/dev/gsql-ref/querying/operators-functions-and-expression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pgql-lang.org/spec/1.1/" TargetMode="External"/><Relationship Id="rId13" Type="http://schemas.openxmlformats.org/officeDocument/2006/relationships/hyperlink" Target="https://docs.tigergraph.com/dev/gsql-ref/querying/data-types" TargetMode="External"/><Relationship Id="rId18" Type="http://schemas.openxmlformats.org/officeDocument/2006/relationships/hyperlink" Target="https://docs.tigergraph.com/dev/gsql-ref/querying/accumulators" TargetMode="External"/><Relationship Id="rId26" Type="http://schemas.openxmlformats.org/officeDocument/2006/relationships/comments" Target="../comments3.xml"/><Relationship Id="rId3" Type="http://schemas.openxmlformats.org/officeDocument/2006/relationships/hyperlink" Target="http://pgql-lang.org/spec/1.1/" TargetMode="External"/><Relationship Id="rId21" Type="http://schemas.openxmlformats.org/officeDocument/2006/relationships/hyperlink" Target="https://docs.tigergraph.com/dev/gsql-ref/querying/operators-functions-and-expressions" TargetMode="External"/><Relationship Id="rId7" Type="http://schemas.openxmlformats.org/officeDocument/2006/relationships/hyperlink" Target="https://neo4j.com/docs/cypher-manual/current/syntax/temporal/" TargetMode="External"/><Relationship Id="rId12" Type="http://schemas.openxmlformats.org/officeDocument/2006/relationships/hyperlink" Target="https://neo4j.com/docs/cypher-manual/current/syntax/lists/" TargetMode="External"/><Relationship Id="rId17" Type="http://schemas.openxmlformats.org/officeDocument/2006/relationships/hyperlink" Target="https://docs.tigergraph.com/dev/gsql-ref/querying/data-types" TargetMode="External"/><Relationship Id="rId25" Type="http://schemas.openxmlformats.org/officeDocument/2006/relationships/vmlDrawing" Target="../drawings/vmlDrawing3.vml"/><Relationship Id="rId2" Type="http://schemas.openxmlformats.org/officeDocument/2006/relationships/hyperlink" Target="http://pgql-lang.org/spec/1.1/" TargetMode="External"/><Relationship Id="rId16" Type="http://schemas.openxmlformats.org/officeDocument/2006/relationships/hyperlink" Target="https://docs.tigergraph.com/dev/gsql-ref/ddl-and-loading/system-and-language-basics" TargetMode="External"/><Relationship Id="rId20" Type="http://schemas.openxmlformats.org/officeDocument/2006/relationships/hyperlink" Target="https://neo4j.com/docs/cypher-manual/current/functions/scalar/" TargetMode="External"/><Relationship Id="rId1" Type="http://schemas.openxmlformats.org/officeDocument/2006/relationships/hyperlink" Target="http://pgql-lang.org/spec/1.1/" TargetMode="External"/><Relationship Id="rId6" Type="http://schemas.openxmlformats.org/officeDocument/2006/relationships/hyperlink" Target="http://pgql-lang.org/spec/1.1/" TargetMode="External"/><Relationship Id="rId11" Type="http://schemas.openxmlformats.org/officeDocument/2006/relationships/hyperlink" Target="http://pgql-lang.org/spec/1.1/" TargetMode="External"/><Relationship Id="rId24" Type="http://schemas.openxmlformats.org/officeDocument/2006/relationships/hyperlink" Target="https://docs.tigergraph.com/dev/gsql-ref/querying/select-statement" TargetMode="External"/><Relationship Id="rId5" Type="http://schemas.openxmlformats.org/officeDocument/2006/relationships/hyperlink" Target="http://pgql-lang.org/spec/1.1/" TargetMode="External"/><Relationship Id="rId15" Type="http://schemas.openxmlformats.org/officeDocument/2006/relationships/hyperlink" Target="https://docs.tigergraph.com/dev/gsql-ref/ddl-and-loading/system-and-language-basics" TargetMode="External"/><Relationship Id="rId23" Type="http://schemas.openxmlformats.org/officeDocument/2006/relationships/hyperlink" Target="https://docs.tigergraph.com/dev/gsql-ref/querying/operators-functions-and-expressions" TargetMode="External"/><Relationship Id="rId10" Type="http://schemas.openxmlformats.org/officeDocument/2006/relationships/hyperlink" Target="http://pgql-lang.org/spec/1.1/" TargetMode="External"/><Relationship Id="rId19" Type="http://schemas.openxmlformats.org/officeDocument/2006/relationships/hyperlink" Target="https://docs.tigergraph.com/dev/gsql-ref/querying/accumulators" TargetMode="External"/><Relationship Id="rId4" Type="http://schemas.openxmlformats.org/officeDocument/2006/relationships/hyperlink" Target="http://pgql-lang.org/spec/1.1/" TargetMode="External"/><Relationship Id="rId9" Type="http://schemas.openxmlformats.org/officeDocument/2006/relationships/hyperlink" Target="http://pgql-lang.org/spec/1.1/" TargetMode="External"/><Relationship Id="rId14" Type="http://schemas.openxmlformats.org/officeDocument/2006/relationships/hyperlink" Target="https://neo4j.com/docs/cypher-manual/current/syntax/maps/" TargetMode="External"/><Relationship Id="rId22" Type="http://schemas.openxmlformats.org/officeDocument/2006/relationships/hyperlink" Target="https://docs.tigergraph.com/dev/gsql-ref/querying/operators-functions-and-expressions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4.vml"/><Relationship Id="rId3" Type="http://schemas.openxmlformats.org/officeDocument/2006/relationships/hyperlink" Target="https://docs.tigergraph.com/dev/gsql-ref/querying/query-operations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docs.tigergraph.com/dev/gsql-ref/querying/output-statements-and-file-objects" TargetMode="External"/><Relationship Id="rId1" Type="http://schemas.openxmlformats.org/officeDocument/2006/relationships/hyperlink" Target="https://docs.tigergraph.com/dev/gsql-ref/querying/query-operations" TargetMode="External"/><Relationship Id="rId6" Type="http://schemas.openxmlformats.org/officeDocument/2006/relationships/hyperlink" Target="https://docs.tigergraph.com/dev/gsql-ref/querying/operators-functions-and-expressions" TargetMode="External"/><Relationship Id="rId5" Type="http://schemas.openxmlformats.org/officeDocument/2006/relationships/hyperlink" Target="https://docs.tigergraph.com/dev/gsql-ref/querying/output-statements-and-file-objects" TargetMode="External"/><Relationship Id="rId4" Type="http://schemas.openxmlformats.org/officeDocument/2006/relationships/hyperlink" Target="http://pgql-lang.org/spec/1.1/" TargetMode="External"/><Relationship Id="rId9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5.vml"/><Relationship Id="rId3" Type="http://schemas.openxmlformats.org/officeDocument/2006/relationships/hyperlink" Target="https://docs.tigergraph.com/dev/gsql-ref/querying/data-modification-statements" TargetMode="External"/><Relationship Id="rId7" Type="http://schemas.openxmlformats.org/officeDocument/2006/relationships/hyperlink" Target="https://docs.tigergraph.com/dev/gsql-ref/querying/data-modification-statements" TargetMode="External"/><Relationship Id="rId2" Type="http://schemas.openxmlformats.org/officeDocument/2006/relationships/hyperlink" Target="https://docs.tigergraph.com/dev/gsql-ref/querying/data-modification-statements" TargetMode="External"/><Relationship Id="rId1" Type="http://schemas.openxmlformats.org/officeDocument/2006/relationships/hyperlink" Target="https://docs.tigergraph.com/dev/gsql-ref/querying/data-modification-statements" TargetMode="External"/><Relationship Id="rId6" Type="http://schemas.openxmlformats.org/officeDocument/2006/relationships/hyperlink" Target="https://docs.tigergraph.com/dev/gsql-ref/querying/declaration-and-assignment-statements" TargetMode="External"/><Relationship Id="rId5" Type="http://schemas.openxmlformats.org/officeDocument/2006/relationships/hyperlink" Target="https://docs.tigergraph.com/dev/gsql-ref/querying/declaration-and-assignment-statements" TargetMode="External"/><Relationship Id="rId4" Type="http://schemas.openxmlformats.org/officeDocument/2006/relationships/hyperlink" Target="https://docs.tigergraph.com/dev/gsql-ref/querying/data-modification-statements" TargetMode="External"/><Relationship Id="rId9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s://docs.tigergraph.com/dev/gsql-ref/querying/select-statement" TargetMode="External"/><Relationship Id="rId21" Type="http://schemas.openxmlformats.org/officeDocument/2006/relationships/hyperlink" Target="http://pgql-lang.org/spec/1.1/" TargetMode="External"/><Relationship Id="rId42" Type="http://schemas.openxmlformats.org/officeDocument/2006/relationships/hyperlink" Target="https://docs.tigergraph.com/dev/gsql-ref/querying/select-statement" TargetMode="External"/><Relationship Id="rId47" Type="http://schemas.openxmlformats.org/officeDocument/2006/relationships/hyperlink" Target="https://docs.tigergraph.com/dev/gsql-ref/querying/select-statement" TargetMode="External"/><Relationship Id="rId63" Type="http://schemas.openxmlformats.org/officeDocument/2006/relationships/hyperlink" Target="http://pgql-lang.org/spec/1.1/" TargetMode="External"/><Relationship Id="rId68" Type="http://schemas.openxmlformats.org/officeDocument/2006/relationships/hyperlink" Target="http://docs.tigergraph.com/dev/gsql-ref/querying/operators-functions-and-expressions" TargetMode="External"/><Relationship Id="rId84" Type="http://schemas.openxmlformats.org/officeDocument/2006/relationships/hyperlink" Target="http://docs.tigergraph.com/dev/gsql-ref/querying/accumulators" TargetMode="External"/><Relationship Id="rId89" Type="http://schemas.openxmlformats.org/officeDocument/2006/relationships/printerSettings" Target="../printerSettings/printerSettings3.bin"/><Relationship Id="rId16" Type="http://schemas.openxmlformats.org/officeDocument/2006/relationships/hyperlink" Target="https://docs.tigergraph.com/dev/gsql-ref/querying/select-statement" TargetMode="External"/><Relationship Id="rId11" Type="http://schemas.openxmlformats.org/officeDocument/2006/relationships/hyperlink" Target="https://docs.tigergraph.com/dev/gsql-ref/querying/select-statement" TargetMode="External"/><Relationship Id="rId32" Type="http://schemas.openxmlformats.org/officeDocument/2006/relationships/hyperlink" Target="http://pgql-lang.org/spec/1.1/" TargetMode="External"/><Relationship Id="rId37" Type="http://schemas.openxmlformats.org/officeDocument/2006/relationships/hyperlink" Target="http://pgql-lang.org/spec/1.1/" TargetMode="External"/><Relationship Id="rId53" Type="http://schemas.openxmlformats.org/officeDocument/2006/relationships/hyperlink" Target="http://docs.tigergraph.com/dev/gsql-ref/querying/operators-functions-and-expressions" TargetMode="External"/><Relationship Id="rId58" Type="http://schemas.openxmlformats.org/officeDocument/2006/relationships/hyperlink" Target="http://pgql-lang.org/spec/1.1/" TargetMode="External"/><Relationship Id="rId74" Type="http://schemas.openxmlformats.org/officeDocument/2006/relationships/hyperlink" Target="http://docs.tigergraph.com/dev/gsql-ref/querying/control-flow-statements" TargetMode="External"/><Relationship Id="rId79" Type="http://schemas.openxmlformats.org/officeDocument/2006/relationships/hyperlink" Target="http://docs.tigergraph.com/dev/gsql-ref/querying/operators-functions-and-expressions" TargetMode="External"/><Relationship Id="rId5" Type="http://schemas.openxmlformats.org/officeDocument/2006/relationships/hyperlink" Target="https://docs.tigergraph.com/dev/gsql-ref/querying/select-statement" TargetMode="External"/><Relationship Id="rId90" Type="http://schemas.openxmlformats.org/officeDocument/2006/relationships/vmlDrawing" Target="../drawings/vmlDrawing6.vml"/><Relationship Id="rId14" Type="http://schemas.openxmlformats.org/officeDocument/2006/relationships/hyperlink" Target="https://docs.tigergraph.com/dev/gsql-ref/querying/select-statement" TargetMode="External"/><Relationship Id="rId22" Type="http://schemas.openxmlformats.org/officeDocument/2006/relationships/hyperlink" Target="https://docs.tigergraph.com/dev/gsql-ref/querying/select-statement" TargetMode="External"/><Relationship Id="rId27" Type="http://schemas.openxmlformats.org/officeDocument/2006/relationships/hyperlink" Target="https://docs.tigergraph.com/dev/gsql-ref/querying/select-statement" TargetMode="External"/><Relationship Id="rId30" Type="http://schemas.openxmlformats.org/officeDocument/2006/relationships/hyperlink" Target="http://pgql-lang.org/spec/1.1/" TargetMode="External"/><Relationship Id="rId35" Type="http://schemas.openxmlformats.org/officeDocument/2006/relationships/hyperlink" Target="https://docs.tigergraph.com/dev/gsql-ref/querying/operators-functions-and-expressions" TargetMode="External"/><Relationship Id="rId43" Type="http://schemas.openxmlformats.org/officeDocument/2006/relationships/hyperlink" Target="http://pgql-lang.org/spec/1.1/" TargetMode="External"/><Relationship Id="rId48" Type="http://schemas.openxmlformats.org/officeDocument/2006/relationships/hyperlink" Target="http://pgql-lang.org/spec/1.1/" TargetMode="External"/><Relationship Id="rId56" Type="http://schemas.openxmlformats.org/officeDocument/2006/relationships/hyperlink" Target="http://pgql-lang.org/spec/1.1/" TargetMode="External"/><Relationship Id="rId64" Type="http://schemas.openxmlformats.org/officeDocument/2006/relationships/hyperlink" Target="http://docs.tigergraph.com/dev/gsql-ref/querying/operators-functions-and-expressions" TargetMode="External"/><Relationship Id="rId69" Type="http://schemas.openxmlformats.org/officeDocument/2006/relationships/hyperlink" Target="http://pgql-lang.org/spec/1.1/" TargetMode="External"/><Relationship Id="rId77" Type="http://schemas.openxmlformats.org/officeDocument/2006/relationships/hyperlink" Target="http://docs.tigergraph.com/dev/gsql-ref/querying/control-flow-statements" TargetMode="External"/><Relationship Id="rId8" Type="http://schemas.openxmlformats.org/officeDocument/2006/relationships/hyperlink" Target="http://pgql-lang.org/spec/1.1/" TargetMode="External"/><Relationship Id="rId51" Type="http://schemas.openxmlformats.org/officeDocument/2006/relationships/hyperlink" Target="http://docs.tigergraph.com/dev/gsql-ref/querying/operators-functions-and-expressions" TargetMode="External"/><Relationship Id="rId72" Type="http://schemas.openxmlformats.org/officeDocument/2006/relationships/hyperlink" Target="http://docs.tigergraph.com/dev/gsql-ref/querying/control-flow-statements" TargetMode="External"/><Relationship Id="rId80" Type="http://schemas.openxmlformats.org/officeDocument/2006/relationships/hyperlink" Target="http://docs.tigergraph.com/dev/gsql-ref/querying/operators-functions-and-expressions" TargetMode="External"/><Relationship Id="rId85" Type="http://schemas.openxmlformats.org/officeDocument/2006/relationships/hyperlink" Target="http://docs.tigergraph.com/dev/gsql-ref/querying/operators-functions-and-expressions" TargetMode="External"/><Relationship Id="rId3" Type="http://schemas.openxmlformats.org/officeDocument/2006/relationships/hyperlink" Target="http://pgql-lang.org/spec/1.1/" TargetMode="External"/><Relationship Id="rId12" Type="http://schemas.openxmlformats.org/officeDocument/2006/relationships/hyperlink" Target="http://pgql-lang.org/spec/1.1/" TargetMode="External"/><Relationship Id="rId17" Type="http://schemas.openxmlformats.org/officeDocument/2006/relationships/hyperlink" Target="http://pgql-lang.org/spec/1.1/" TargetMode="External"/><Relationship Id="rId25" Type="http://schemas.openxmlformats.org/officeDocument/2006/relationships/hyperlink" Target="http://pgql-lang.org/spec/1.1/" TargetMode="External"/><Relationship Id="rId33" Type="http://schemas.openxmlformats.org/officeDocument/2006/relationships/hyperlink" Target="https://docs.tigergraph.com/dev/gsql-ref/querying/select-statement" TargetMode="External"/><Relationship Id="rId38" Type="http://schemas.openxmlformats.org/officeDocument/2006/relationships/hyperlink" Target="https://docs.tigergraph.com/dev/gsql-ref/querying/select-statement" TargetMode="External"/><Relationship Id="rId46" Type="http://schemas.openxmlformats.org/officeDocument/2006/relationships/hyperlink" Target="http://pgql-lang.org/spec/1.1/" TargetMode="External"/><Relationship Id="rId59" Type="http://schemas.openxmlformats.org/officeDocument/2006/relationships/hyperlink" Target="http://docs.tigergraph.com/dev/gsql-ref/querying/operators-functions-and-expressions" TargetMode="External"/><Relationship Id="rId67" Type="http://schemas.openxmlformats.org/officeDocument/2006/relationships/hyperlink" Target="http://pgql-lang.org/spec/1.1/" TargetMode="External"/><Relationship Id="rId20" Type="http://schemas.openxmlformats.org/officeDocument/2006/relationships/hyperlink" Target="https://docs.tigergraph.com/dev/gsql-ref/querying/select-statement" TargetMode="External"/><Relationship Id="rId41" Type="http://schemas.openxmlformats.org/officeDocument/2006/relationships/hyperlink" Target="http://pgql-lang.org/spec/1.1/" TargetMode="External"/><Relationship Id="rId54" Type="http://schemas.openxmlformats.org/officeDocument/2006/relationships/hyperlink" Target="http://pgql-lang.org/spec/1.1/" TargetMode="External"/><Relationship Id="rId62" Type="http://schemas.openxmlformats.org/officeDocument/2006/relationships/hyperlink" Target="http://docs.tigergraph.com/dev/gsql-ref/querying/operators-functions-and-expressions" TargetMode="External"/><Relationship Id="rId70" Type="http://schemas.openxmlformats.org/officeDocument/2006/relationships/hyperlink" Target="http://docs.tigergraph.com/dev/gsql-ref/querying/operators-functions-and-expressions" TargetMode="External"/><Relationship Id="rId75" Type="http://schemas.openxmlformats.org/officeDocument/2006/relationships/hyperlink" Target="http://docs.tigergraph.com/dev/gsql-ref/querying/control-flow-statements" TargetMode="External"/><Relationship Id="rId83" Type="http://schemas.openxmlformats.org/officeDocument/2006/relationships/hyperlink" Target="http://docs.tigergraph.com/dev/gsql-ref/querying/operators-functions-and-expressions" TargetMode="External"/><Relationship Id="rId88" Type="http://schemas.openxmlformats.org/officeDocument/2006/relationships/hyperlink" Target="http://pgql-lang.org/spec/1.1/" TargetMode="External"/><Relationship Id="rId91" Type="http://schemas.openxmlformats.org/officeDocument/2006/relationships/comments" Target="../comments6.xml"/><Relationship Id="rId1" Type="http://schemas.openxmlformats.org/officeDocument/2006/relationships/hyperlink" Target="http://pgql-lang.org/spec/1.1/" TargetMode="External"/><Relationship Id="rId6" Type="http://schemas.openxmlformats.org/officeDocument/2006/relationships/hyperlink" Target="http://pgql-lang.org/spec/1.1/" TargetMode="External"/><Relationship Id="rId15" Type="http://schemas.openxmlformats.org/officeDocument/2006/relationships/hyperlink" Target="https://docs.tigergraph.com/dev/gsql-ref/querying/select-statement" TargetMode="External"/><Relationship Id="rId23" Type="http://schemas.openxmlformats.org/officeDocument/2006/relationships/hyperlink" Target="http://pgql-lang.org/spec/1.1/" TargetMode="External"/><Relationship Id="rId28" Type="http://schemas.openxmlformats.org/officeDocument/2006/relationships/hyperlink" Target="https://docs.tigergraph.com/dev/gsql-ref/querying/select-statement" TargetMode="External"/><Relationship Id="rId36" Type="http://schemas.openxmlformats.org/officeDocument/2006/relationships/hyperlink" Target="http://pgql-lang.org/spec/1.1/" TargetMode="External"/><Relationship Id="rId49" Type="http://schemas.openxmlformats.org/officeDocument/2006/relationships/hyperlink" Target="http://docs.tigergraph.com/dev/gsql-ref/querying/operators-functions-and-expressions" TargetMode="External"/><Relationship Id="rId57" Type="http://schemas.openxmlformats.org/officeDocument/2006/relationships/hyperlink" Target="http://docs.tigergraph.com/dev/gsql-ref/querying/operators-functions-and-expressions" TargetMode="External"/><Relationship Id="rId10" Type="http://schemas.openxmlformats.org/officeDocument/2006/relationships/hyperlink" Target="http://pgql-lang.org/spec/1.1/" TargetMode="External"/><Relationship Id="rId31" Type="http://schemas.openxmlformats.org/officeDocument/2006/relationships/hyperlink" Target="https://docs.tigergraph.com/dev/gsql-ref/querying/select-statement" TargetMode="External"/><Relationship Id="rId44" Type="http://schemas.openxmlformats.org/officeDocument/2006/relationships/hyperlink" Target="http://docs.tigergraph.com/dev/gsql-ref/querying/accumulators" TargetMode="External"/><Relationship Id="rId52" Type="http://schemas.openxmlformats.org/officeDocument/2006/relationships/hyperlink" Target="http://pgql-lang.org/spec/1.1/" TargetMode="External"/><Relationship Id="rId60" Type="http://schemas.openxmlformats.org/officeDocument/2006/relationships/hyperlink" Target="http://docs.tigergraph.com/dev/gsql-ref/querying/operators-functions-and-expressions" TargetMode="External"/><Relationship Id="rId65" Type="http://schemas.openxmlformats.org/officeDocument/2006/relationships/hyperlink" Target="http://pgql-lang.org/spec/1.1/" TargetMode="External"/><Relationship Id="rId73" Type="http://schemas.openxmlformats.org/officeDocument/2006/relationships/hyperlink" Target="http://docs.tigergraph.com/dev/gsql-ref/querying/operators-functions-and-expressions" TargetMode="External"/><Relationship Id="rId78" Type="http://schemas.openxmlformats.org/officeDocument/2006/relationships/hyperlink" Target="http://pgql-lang.org/spec/1.1/" TargetMode="External"/><Relationship Id="rId81" Type="http://schemas.openxmlformats.org/officeDocument/2006/relationships/hyperlink" Target="http://docs.tigergraph.com/dev/gsql-ref/querying/operators-functions-and-expressions" TargetMode="External"/><Relationship Id="rId86" Type="http://schemas.openxmlformats.org/officeDocument/2006/relationships/hyperlink" Target="http://pgql-lang.org/spec/1.1/" TargetMode="External"/><Relationship Id="rId4" Type="http://schemas.openxmlformats.org/officeDocument/2006/relationships/hyperlink" Target="https://docs.tigergraph.com/dev/gsql-ref/querying/select-statement" TargetMode="External"/><Relationship Id="rId9" Type="http://schemas.openxmlformats.org/officeDocument/2006/relationships/hyperlink" Target="https://docs.tigergraph.com/dev/gsql-ref/querying/select-statement" TargetMode="External"/><Relationship Id="rId13" Type="http://schemas.openxmlformats.org/officeDocument/2006/relationships/hyperlink" Target="http://pgql-lang.org/spec/1.1/" TargetMode="External"/><Relationship Id="rId18" Type="http://schemas.openxmlformats.org/officeDocument/2006/relationships/hyperlink" Target="https://docs.tigergraph.com/dev/gsql-ref/querying/select-statement" TargetMode="External"/><Relationship Id="rId39" Type="http://schemas.openxmlformats.org/officeDocument/2006/relationships/hyperlink" Target="http://pgql-lang.org/spec/1.1/" TargetMode="External"/><Relationship Id="rId34" Type="http://schemas.openxmlformats.org/officeDocument/2006/relationships/hyperlink" Target="http://pgql-lang.org/spec/1.1/" TargetMode="External"/><Relationship Id="rId50" Type="http://schemas.openxmlformats.org/officeDocument/2006/relationships/hyperlink" Target="http://pgql-lang.org/spec/1.1/" TargetMode="External"/><Relationship Id="rId55" Type="http://schemas.openxmlformats.org/officeDocument/2006/relationships/hyperlink" Target="http://docs.tigergraph.com/dev/gsql-ref/querying/operators-functions-and-expressions" TargetMode="External"/><Relationship Id="rId76" Type="http://schemas.openxmlformats.org/officeDocument/2006/relationships/hyperlink" Target="http://docs.tigergraph.com/dev/gsql-ref/querying/control-flow-statements" TargetMode="External"/><Relationship Id="rId7" Type="http://schemas.openxmlformats.org/officeDocument/2006/relationships/hyperlink" Target="https://docs.tigergraph.com/dev/gsql-ref/querying/select-statement" TargetMode="External"/><Relationship Id="rId71" Type="http://schemas.openxmlformats.org/officeDocument/2006/relationships/hyperlink" Target="http://docs.tigergraph.com/dev/gsql-ref/querying/operators-functions-and-expressions" TargetMode="External"/><Relationship Id="rId2" Type="http://schemas.openxmlformats.org/officeDocument/2006/relationships/hyperlink" Target="https://docs.tigergraph.com/dev/gsql-ref/querying/query-operations" TargetMode="External"/><Relationship Id="rId29" Type="http://schemas.openxmlformats.org/officeDocument/2006/relationships/hyperlink" Target="http://pgql-lang.org/spec/1.1/" TargetMode="External"/><Relationship Id="rId24" Type="http://schemas.openxmlformats.org/officeDocument/2006/relationships/hyperlink" Target="https://docs.tigergraph.com/dev/gsql-ref/querying/select-statement" TargetMode="External"/><Relationship Id="rId40" Type="http://schemas.openxmlformats.org/officeDocument/2006/relationships/hyperlink" Target="https://docs.tigergraph.com/dev/gsql-ref/querying/select-statement" TargetMode="External"/><Relationship Id="rId45" Type="http://schemas.openxmlformats.org/officeDocument/2006/relationships/hyperlink" Target="http://docs.tigergraph.com/dev/gsql-ref/querying/accumulators" TargetMode="External"/><Relationship Id="rId66" Type="http://schemas.openxmlformats.org/officeDocument/2006/relationships/hyperlink" Target="http://docs.tigergraph.com/dev/gsql-ref/querying/operators-functions-and-expressions" TargetMode="External"/><Relationship Id="rId87" Type="http://schemas.openxmlformats.org/officeDocument/2006/relationships/hyperlink" Target="http://docs.tigergraph.com/dev/gsql-ref/querying/operators-functions-and-expressions" TargetMode="External"/><Relationship Id="rId61" Type="http://schemas.openxmlformats.org/officeDocument/2006/relationships/hyperlink" Target="http://pgql-lang.org/spec/1.1/" TargetMode="External"/><Relationship Id="rId82" Type="http://schemas.openxmlformats.org/officeDocument/2006/relationships/hyperlink" Target="http://docs.tigergraph.com/dev/gsql-ref/querying/operators-functions-and-expressions" TargetMode="External"/><Relationship Id="rId19" Type="http://schemas.openxmlformats.org/officeDocument/2006/relationships/hyperlink" Target="http://pgql-lang.org/spec/1.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32"/>
  <sheetViews>
    <sheetView zoomScale="104" zoomScaleNormal="104" workbookViewId="0">
      <selection activeCell="A18" sqref="A18"/>
    </sheetView>
  </sheetViews>
  <sheetFormatPr defaultColWidth="14.42578125" defaultRowHeight="15.75" customHeight="1"/>
  <cols>
    <col min="1" max="1" width="89" customWidth="1"/>
  </cols>
  <sheetData>
    <row r="1" spans="1:1" ht="15.75" customHeight="1">
      <c r="A1" s="3" t="s">
        <v>2</v>
      </c>
    </row>
    <row r="2" spans="1:1" ht="15.75" customHeight="1">
      <c r="A2" s="5" t="s">
        <v>3</v>
      </c>
    </row>
    <row r="3" spans="1:1" ht="15.75" customHeight="1">
      <c r="A3" s="9" t="str">
        <f>HYPERLINK("https://s3.amazonaws.com/artifacts.opencypher.org/openCypher9.pdf","Cypher 9 Query Language Reference")</f>
        <v>Cypher 9 Query Language Reference</v>
      </c>
    </row>
    <row r="4" spans="1:1" ht="15.75" customHeight="1">
      <c r="A4" s="9" t="str">
        <f>HYPERLINK("https://arxiv.org/pdf/1802.09984.pdf","Formal Semantics of the Language Cypher (full semantics from the SIGMOD 2018 paper)")</f>
        <v>Formal Semantics of the Language Cypher (full semantics from the SIGMOD 2018 paper)</v>
      </c>
    </row>
    <row r="5" spans="1:1" ht="15.75" customHeight="1">
      <c r="A5" s="9" t="str">
        <f>HYPERLINK("https://s3.amazonaws.com/artifacts.opencypher.org/M10/tck-M10.zip","Cypher Technology Compatibility Kit (TCK)")</f>
        <v>Cypher Technology Compatibility Kit (TCK)</v>
      </c>
    </row>
    <row r="6" spans="1:1" ht="15.75" customHeight="1">
      <c r="A6" s="5" t="s">
        <v>5</v>
      </c>
    </row>
    <row r="7" spans="1:1" ht="15.75" customHeight="1">
      <c r="A7" s="11" t="str">
        <f>HYPERLINK("http://www.opencypher.org/references#sql-pg","SQL Ad Hoc documents")</f>
        <v>SQL Ad Hoc documents</v>
      </c>
    </row>
    <row r="8" spans="1:1" ht="15.75" customHeight="1">
      <c r="A8" s="12" t="s">
        <v>6</v>
      </c>
    </row>
    <row r="9" spans="1:1" ht="15.75" customHeight="1">
      <c r="A9" s="5" t="s">
        <v>7</v>
      </c>
    </row>
    <row r="10" spans="1:1" ht="15.75" customHeight="1">
      <c r="A10" s="11" t="str">
        <f>HYPERLINK("https://event.cwi.nl/grades/2016/07-VanRest.pdf","""PGQL: a Property Graph Query Language"" - GRADES 2016")</f>
        <v>"PGQL: a Property Graph Query Language" - GRADES 2016</v>
      </c>
    </row>
    <row r="11" spans="1:1" ht="15.75" customHeight="1">
      <c r="A11" s="9" t="str">
        <f>HYPERLINK("http://pgql-lang.org/spec/1.1/","PGQL 1.1 Specification")</f>
        <v>PGQL 1.1 Specification</v>
      </c>
    </row>
    <row r="12" spans="1:1" ht="15.75" customHeight="1">
      <c r="A12" s="9" t="str">
        <f>HYPERLINK("https://github.com/oracle/pgql-lang/tree/master/graph-query-ir/src/main/java/oracle/pgql/lang/ir","PGQL Intermediate Representation ")</f>
        <v xml:space="preserve">PGQL Intermediate Representation </v>
      </c>
    </row>
    <row r="13" spans="1:1" ht="15.75" customHeight="1">
      <c r="A13" s="5" t="s">
        <v>8</v>
      </c>
    </row>
    <row r="14" spans="1:1" ht="15.75" customHeight="1">
      <c r="A14" s="9" t="str">
        <f>HYPERLINK("https://arxiv.org/pdf/1712.01550.pdf","G-CORE: A core for Future Graph query Languages (from the SIGMOD 2018 paper)")</f>
        <v>G-CORE: A core for Future Graph query Languages (from the SIGMOD 2018 paper)</v>
      </c>
    </row>
    <row r="15" spans="1:1" ht="15.75" customHeight="1">
      <c r="A15" s="5" t="s">
        <v>10</v>
      </c>
    </row>
    <row r="16" spans="1:1" ht="15.75" customHeight="1">
      <c r="A16" s="9" t="str">
        <f>HYPERLINK("https://www.w3.org/TR/sparql11-query/","SPARQL 1.1 Query Language Reference")</f>
        <v>SPARQL 1.1 Query Language Reference</v>
      </c>
    </row>
    <row r="17" spans="1:1" ht="15.75" customHeight="1">
      <c r="A17" s="5" t="s">
        <v>9</v>
      </c>
    </row>
    <row r="18" spans="1:1" ht="15.75" customHeight="1">
      <c r="A18" s="254" t="str">
        <f>HYPERLINK("https://docs.tigergraph.com/dev/gsql-ref","GSQL Language Reference")</f>
        <v>GSQL Language Reference</v>
      </c>
    </row>
    <row r="19" spans="1:1" ht="15.75" customHeight="1">
      <c r="A19" s="9" t="str">
        <f>HYPERLINK("https://info.tigergraph.com/gsql","GSQL: A SQL-Inspired Graph Query Language")</f>
        <v>GSQL: A SQL-Inspired Graph Query Language</v>
      </c>
    </row>
    <row r="20" spans="1:1" ht="15.75" customHeight="1">
      <c r="A20" s="9" t="str">
        <f>HYPERLINK("https://cdn2.hubspot.net/hubfs/4114546/IntegrationQuery%20PrimitivesGSQL.pdf","Seamless Syntactic and Semantic Integration of Query Primitives over Relational and Graph Data in GSQL")</f>
        <v>Seamless Syntactic and Semantic Integration of Query Primitives over Relational and Graph Data in GSQL</v>
      </c>
    </row>
    <row r="21" spans="1:1" ht="15.75" customHeight="1">
      <c r="A21" s="9" t="str">
        <f>HYPERLINK("https://arxiv.org/pdf/1901.08248.pdf","TigerGraph: A Native MPP Graph DatabaseTigerGraph: A Native MPP Graph Database")</f>
        <v>TigerGraph: A Native MPP Graph DatabaseTigerGraph: A Native MPP Graph Database</v>
      </c>
    </row>
    <row r="22" spans="1:1" ht="15.75" customHeight="1">
      <c r="A22" s="5" t="s">
        <v>16</v>
      </c>
    </row>
    <row r="23" spans="1:1" ht="15.75" customHeight="1">
      <c r="A23" s="9" t="str">
        <f>HYPERLINK("http://aidanhogan.com/docs/graph_database_query_survey.pdf","Foundations of Modern Query Languages for Graph Databases")</f>
        <v>Foundations of Modern Query Languages for Graph Databases</v>
      </c>
    </row>
    <row r="24" spans="1:1" ht="15.75" customHeight="1">
      <c r="A24" s="25" t="s">
        <v>19</v>
      </c>
    </row>
    <row r="25" spans="1:1" ht="15.75" customHeight="1">
      <c r="A25" s="9" t="str">
        <f>HYPERLINK("https://dl.acm.org/citation.cfm?id=1322433","Survey of graph database models")</f>
        <v>Survey of graph database models</v>
      </c>
    </row>
    <row r="26" spans="1:1" ht="15.75" customHeight="1">
      <c r="A26" s="254" t="str">
        <f>HYPERLINK("https://drive.google.com/open?id=1kIcqN-YOQQ_r3gE3BGtrFRyq7dPC5l6W","LDBC Features and Limitations of Existing Query Languages")</f>
        <v>LDBC Features and Limitations of Existing Query Languages</v>
      </c>
    </row>
    <row r="27" spans="1:1" ht="15.75" customHeight="1" thickBot="1"/>
    <row r="28" spans="1:1" ht="15.75" customHeight="1" thickBot="1">
      <c r="A28" s="255" t="s">
        <v>1384</v>
      </c>
    </row>
    <row r="29" spans="1:1" ht="15.75" customHeight="1" thickBot="1">
      <c r="A29" s="256" t="s">
        <v>1385</v>
      </c>
    </row>
    <row r="30" spans="1:1" ht="15.75" customHeight="1" thickBot="1">
      <c r="A30" s="256" t="s">
        <v>1386</v>
      </c>
    </row>
    <row r="31" spans="1:1" ht="42.6" customHeight="1" thickBot="1">
      <c r="A31" s="256" t="s">
        <v>1387</v>
      </c>
    </row>
    <row r="32" spans="1:1" ht="15.75" customHeight="1" thickBot="1">
      <c r="A32" s="256" t="s">
        <v>1388</v>
      </c>
    </row>
  </sheetData>
  <hyperlinks>
    <hyperlink ref="A24" r:id="rId1" xr:uid="{00000000-0004-0000-0000-000000000000}"/>
  </hyperlinks>
  <printOptions horizontalCentered="1" gridLines="1"/>
  <pageMargins left="0.7" right="0.7" top="0.75" bottom="0.75" header="0" footer="0"/>
  <pageSetup fitToHeight="0" pageOrder="overThenDown" orientation="landscape" cellComments="atEnd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P950"/>
  <sheetViews>
    <sheetView workbookViewId="0">
      <selection activeCell="H8" sqref="H8"/>
    </sheetView>
  </sheetViews>
  <sheetFormatPr defaultColWidth="14.42578125" defaultRowHeight="15.75" customHeight="1"/>
  <cols>
    <col min="1" max="1" width="24.5703125" customWidth="1"/>
    <col min="7" max="7" width="33.5703125" customWidth="1"/>
    <col min="8" max="8" width="33.140625" customWidth="1"/>
    <col min="9" max="9" width="27.5703125" customWidth="1"/>
    <col min="10" max="10" width="26" customWidth="1"/>
    <col min="11" max="11" width="45.28515625" customWidth="1"/>
  </cols>
  <sheetData>
    <row r="1" spans="1:42" ht="20.25">
      <c r="A1" s="279" t="s">
        <v>1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18">
      <c r="A2" s="10"/>
      <c r="B2" s="283" t="s">
        <v>4</v>
      </c>
      <c r="C2" s="284"/>
      <c r="D2" s="284"/>
      <c r="E2" s="284"/>
      <c r="F2" s="285"/>
      <c r="G2" s="286" t="s">
        <v>3</v>
      </c>
      <c r="H2" s="287" t="s">
        <v>5</v>
      </c>
      <c r="I2" s="288" t="s">
        <v>7</v>
      </c>
      <c r="J2" s="289" t="s">
        <v>8</v>
      </c>
      <c r="K2" s="281" t="s">
        <v>9</v>
      </c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</row>
    <row r="3" spans="1:42" ht="15.75" customHeight="1">
      <c r="A3" s="14" t="s">
        <v>11</v>
      </c>
      <c r="B3" s="15" t="s">
        <v>3</v>
      </c>
      <c r="C3" s="15" t="s">
        <v>5</v>
      </c>
      <c r="D3" s="15" t="s">
        <v>12</v>
      </c>
      <c r="E3" s="15" t="s">
        <v>8</v>
      </c>
      <c r="F3" s="15" t="s">
        <v>9</v>
      </c>
      <c r="G3" s="282"/>
      <c r="H3" s="282"/>
      <c r="I3" s="282"/>
      <c r="J3" s="282"/>
      <c r="K3" s="282"/>
    </row>
    <row r="4" spans="1:42" ht="39.950000000000003" customHeight="1">
      <c r="A4" s="22" t="s">
        <v>20</v>
      </c>
      <c r="B4" s="24" t="s">
        <v>21</v>
      </c>
      <c r="C4" s="24" t="s">
        <v>22</v>
      </c>
      <c r="D4" s="24" t="s">
        <v>23</v>
      </c>
      <c r="E4" s="24" t="s">
        <v>24</v>
      </c>
      <c r="F4" s="24" t="s">
        <v>24</v>
      </c>
      <c r="G4" s="26" t="s">
        <v>25</v>
      </c>
      <c r="H4" s="22" t="s">
        <v>25</v>
      </c>
      <c r="I4" s="28" t="s">
        <v>26</v>
      </c>
      <c r="J4" s="30" t="s">
        <v>27</v>
      </c>
      <c r="K4" s="32" t="s">
        <v>28</v>
      </c>
    </row>
    <row r="5" spans="1:42" ht="39.950000000000003" customHeight="1">
      <c r="A5" s="22" t="s">
        <v>29</v>
      </c>
      <c r="B5" s="24" t="s">
        <v>21</v>
      </c>
      <c r="C5" s="24" t="s">
        <v>22</v>
      </c>
      <c r="D5" s="24" t="s">
        <v>23</v>
      </c>
      <c r="E5" s="24" t="s">
        <v>24</v>
      </c>
      <c r="F5" s="24" t="s">
        <v>24</v>
      </c>
      <c r="G5" s="34" t="s">
        <v>30</v>
      </c>
      <c r="H5" s="22" t="s">
        <v>32</v>
      </c>
      <c r="I5" s="277" t="s">
        <v>1392</v>
      </c>
      <c r="J5" s="30" t="s">
        <v>33</v>
      </c>
      <c r="K5" s="38" t="s">
        <v>34</v>
      </c>
    </row>
    <row r="6" spans="1:42" ht="39.950000000000003" customHeight="1">
      <c r="A6" s="22" t="s">
        <v>35</v>
      </c>
      <c r="B6" s="24" t="s">
        <v>21</v>
      </c>
      <c r="C6" s="24" t="s">
        <v>22</v>
      </c>
      <c r="D6" s="24" t="s">
        <v>23</v>
      </c>
      <c r="E6" s="24" t="s">
        <v>24</v>
      </c>
      <c r="F6" s="24" t="s">
        <v>23</v>
      </c>
      <c r="G6" s="26" t="s">
        <v>36</v>
      </c>
      <c r="H6" s="22" t="s">
        <v>37</v>
      </c>
      <c r="I6" s="40"/>
      <c r="J6" s="30" t="s">
        <v>38</v>
      </c>
      <c r="K6" s="42" t="s">
        <v>39</v>
      </c>
    </row>
    <row r="7" spans="1:42" ht="39.950000000000003" customHeight="1">
      <c r="A7" s="22" t="s">
        <v>40</v>
      </c>
      <c r="B7" s="267" t="s">
        <v>41</v>
      </c>
      <c r="C7" s="24" t="s">
        <v>22</v>
      </c>
      <c r="D7" s="24" t="s">
        <v>23</v>
      </c>
      <c r="E7" s="24" t="s">
        <v>24</v>
      </c>
      <c r="F7" s="24" t="s">
        <v>23</v>
      </c>
      <c r="G7" s="26" t="s">
        <v>42</v>
      </c>
      <c r="H7" s="22" t="s">
        <v>43</v>
      </c>
      <c r="I7" s="40" t="s">
        <v>1393</v>
      </c>
      <c r="J7" s="30" t="s">
        <v>44</v>
      </c>
      <c r="K7" s="42" t="s">
        <v>45</v>
      </c>
    </row>
    <row r="8" spans="1:42" ht="39.950000000000003" customHeight="1">
      <c r="A8" s="22" t="s">
        <v>46</v>
      </c>
      <c r="B8" s="24" t="s">
        <v>21</v>
      </c>
      <c r="C8" s="24" t="s">
        <v>22</v>
      </c>
      <c r="D8" s="24" t="s">
        <v>23</v>
      </c>
      <c r="E8" s="24" t="s">
        <v>24</v>
      </c>
      <c r="F8" s="24" t="s">
        <v>22</v>
      </c>
      <c r="G8" s="45" t="s">
        <v>47</v>
      </c>
      <c r="H8" s="22" t="s">
        <v>49</v>
      </c>
      <c r="I8" s="45"/>
      <c r="J8" s="30" t="s">
        <v>50</v>
      </c>
      <c r="K8" s="42"/>
    </row>
    <row r="9" spans="1:42" ht="39.950000000000003" customHeight="1">
      <c r="A9" s="22" t="s">
        <v>51</v>
      </c>
      <c r="B9" s="24" t="s">
        <v>21</v>
      </c>
      <c r="C9" s="24" t="s">
        <v>22</v>
      </c>
      <c r="D9" s="49" t="s">
        <v>23</v>
      </c>
      <c r="E9" s="24" t="s">
        <v>24</v>
      </c>
      <c r="F9" s="24" t="s">
        <v>23</v>
      </c>
      <c r="G9" s="45" t="s">
        <v>52</v>
      </c>
      <c r="H9" s="22" t="s">
        <v>52</v>
      </c>
      <c r="I9" s="40"/>
      <c r="J9" s="22"/>
      <c r="K9" s="32" t="s">
        <v>53</v>
      </c>
    </row>
    <row r="10" spans="1:42" ht="39.950000000000003" customHeight="1">
      <c r="A10" s="22" t="s">
        <v>54</v>
      </c>
      <c r="B10" s="24" t="s">
        <v>21</v>
      </c>
      <c r="C10" s="24" t="s">
        <v>22</v>
      </c>
      <c r="D10" s="24" t="s">
        <v>23</v>
      </c>
      <c r="E10" s="24" t="s">
        <v>24</v>
      </c>
      <c r="F10" s="24" t="s">
        <v>23</v>
      </c>
      <c r="G10" s="45" t="s">
        <v>55</v>
      </c>
      <c r="H10" s="22" t="s">
        <v>55</v>
      </c>
      <c r="I10" s="40"/>
      <c r="J10" s="22" t="s">
        <v>56</v>
      </c>
      <c r="K10" s="32" t="s">
        <v>57</v>
      </c>
    </row>
    <row r="11" spans="1:42" ht="39.950000000000003" customHeight="1">
      <c r="A11" s="22" t="s">
        <v>58</v>
      </c>
      <c r="B11" s="24" t="s">
        <v>21</v>
      </c>
      <c r="C11" s="24" t="s">
        <v>22</v>
      </c>
      <c r="D11" s="24" t="s">
        <v>23</v>
      </c>
      <c r="E11" s="24" t="s">
        <v>24</v>
      </c>
      <c r="F11" s="24" t="s">
        <v>23</v>
      </c>
      <c r="G11" s="45" t="s">
        <v>59</v>
      </c>
      <c r="H11" s="34" t="s">
        <v>59</v>
      </c>
      <c r="I11" s="40"/>
      <c r="J11" s="22" t="s">
        <v>60</v>
      </c>
      <c r="K11" s="32" t="s">
        <v>61</v>
      </c>
    </row>
    <row r="12" spans="1:42" ht="39.950000000000003" customHeight="1">
      <c r="A12" s="276" t="s">
        <v>62</v>
      </c>
      <c r="B12" s="267" t="s">
        <v>41</v>
      </c>
      <c r="C12" s="267" t="s">
        <v>41</v>
      </c>
      <c r="D12" s="278" t="s">
        <v>1391</v>
      </c>
      <c r="E12" s="269" t="s">
        <v>63</v>
      </c>
      <c r="F12" s="267" t="s">
        <v>22</v>
      </c>
      <c r="G12" s="45" t="s">
        <v>64</v>
      </c>
      <c r="H12" s="54"/>
      <c r="I12" s="40"/>
      <c r="J12" s="30" t="s">
        <v>50</v>
      </c>
      <c r="K12" s="57"/>
    </row>
    <row r="13" spans="1:42" ht="39.950000000000003" customHeight="1">
      <c r="A13" s="22" t="s">
        <v>65</v>
      </c>
      <c r="B13" s="24" t="s">
        <v>21</v>
      </c>
      <c r="C13" s="24" t="s">
        <v>22</v>
      </c>
      <c r="D13" s="24" t="s">
        <v>23</v>
      </c>
      <c r="E13" s="24" t="s">
        <v>63</v>
      </c>
      <c r="F13" s="24" t="s">
        <v>23</v>
      </c>
      <c r="G13" s="45" t="s">
        <v>66</v>
      </c>
      <c r="H13" s="22" t="s">
        <v>66</v>
      </c>
      <c r="I13" s="45" t="s">
        <v>66</v>
      </c>
      <c r="J13" s="30" t="s">
        <v>50</v>
      </c>
      <c r="K13" s="45" t="s">
        <v>66</v>
      </c>
    </row>
    <row r="14" spans="1:42" ht="39.950000000000003" customHeight="1">
      <c r="A14" s="22" t="s">
        <v>67</v>
      </c>
      <c r="B14" s="24" t="s">
        <v>21</v>
      </c>
      <c r="C14" s="24" t="s">
        <v>22</v>
      </c>
      <c r="D14" s="24" t="s">
        <v>41</v>
      </c>
      <c r="E14" s="24" t="s">
        <v>63</v>
      </c>
      <c r="F14" s="24" t="s">
        <v>23</v>
      </c>
      <c r="G14" s="45" t="s">
        <v>68</v>
      </c>
      <c r="H14" s="34" t="s">
        <v>69</v>
      </c>
      <c r="I14" s="30" t="s">
        <v>70</v>
      </c>
      <c r="J14" s="30" t="s">
        <v>50</v>
      </c>
      <c r="K14" s="161" t="s">
        <v>71</v>
      </c>
    </row>
    <row r="15" spans="1:42" ht="39.950000000000003" customHeight="1">
      <c r="A15" s="22" t="s">
        <v>72</v>
      </c>
      <c r="B15" s="24" t="s">
        <v>21</v>
      </c>
      <c r="C15" s="24" t="s">
        <v>22</v>
      </c>
      <c r="D15" s="24" t="s">
        <v>23</v>
      </c>
      <c r="E15" s="24" t="s">
        <v>24</v>
      </c>
      <c r="F15" s="24" t="s">
        <v>41</v>
      </c>
      <c r="G15" s="45" t="s">
        <v>73</v>
      </c>
      <c r="H15" s="22" t="s">
        <v>74</v>
      </c>
      <c r="I15" s="45" t="s">
        <v>73</v>
      </c>
      <c r="J15" s="30" t="s">
        <v>75</v>
      </c>
      <c r="K15" s="32" t="s">
        <v>76</v>
      </c>
    </row>
    <row r="16" spans="1:42" ht="15.75" customHeight="1">
      <c r="K16" s="59"/>
    </row>
    <row r="17" spans="11:11" ht="15.75" customHeight="1">
      <c r="K17" s="59"/>
    </row>
    <row r="18" spans="11:11" ht="15.75" customHeight="1">
      <c r="K18" s="59"/>
    </row>
    <row r="19" spans="11:11" ht="15.75" customHeight="1">
      <c r="K19" s="59"/>
    </row>
    <row r="20" spans="11:11" ht="15.75" customHeight="1">
      <c r="K20" s="59"/>
    </row>
    <row r="21" spans="11:11" ht="15.75" customHeight="1">
      <c r="K21" s="59"/>
    </row>
    <row r="22" spans="11:11" ht="15.75" customHeight="1">
      <c r="K22" s="59"/>
    </row>
    <row r="23" spans="11:11" ht="15.75" customHeight="1">
      <c r="K23" s="59"/>
    </row>
    <row r="24" spans="11:11" ht="15.75" customHeight="1">
      <c r="K24" s="59"/>
    </row>
    <row r="25" spans="11:11" ht="15.75" customHeight="1">
      <c r="K25" s="59"/>
    </row>
    <row r="26" spans="11:11" ht="15.75" customHeight="1">
      <c r="K26" s="59"/>
    </row>
    <row r="27" spans="11:11" ht="15.75" customHeight="1">
      <c r="K27" s="59"/>
    </row>
    <row r="28" spans="11:11" ht="15.75" customHeight="1">
      <c r="K28" s="59"/>
    </row>
    <row r="29" spans="11:11" ht="15.75" customHeight="1">
      <c r="K29" s="59"/>
    </row>
    <row r="30" spans="11:11" ht="15.75" customHeight="1">
      <c r="K30" s="59"/>
    </row>
    <row r="31" spans="11:11" ht="15.75" customHeight="1">
      <c r="K31" s="59"/>
    </row>
    <row r="32" spans="11:11" ht="15.75" customHeight="1">
      <c r="K32" s="59"/>
    </row>
    <row r="33" spans="11:11" ht="15.75" customHeight="1">
      <c r="K33" s="59"/>
    </row>
    <row r="34" spans="11:11" ht="15.75" customHeight="1">
      <c r="K34" s="59"/>
    </row>
    <row r="35" spans="11:11" ht="15.75" customHeight="1">
      <c r="K35" s="59"/>
    </row>
    <row r="36" spans="11:11" ht="15.75" customHeight="1">
      <c r="K36" s="59"/>
    </row>
    <row r="37" spans="11:11" ht="15.75" customHeight="1">
      <c r="K37" s="59"/>
    </row>
    <row r="38" spans="11:11" ht="15.75" customHeight="1">
      <c r="K38" s="59"/>
    </row>
    <row r="39" spans="11:11" ht="15.75" customHeight="1">
      <c r="K39" s="59"/>
    </row>
    <row r="40" spans="11:11" ht="15.75" customHeight="1">
      <c r="K40" s="59"/>
    </row>
    <row r="41" spans="11:11" ht="12.75">
      <c r="K41" s="59"/>
    </row>
    <row r="42" spans="11:11" ht="12.75">
      <c r="K42" s="59"/>
    </row>
    <row r="43" spans="11:11" ht="12.75">
      <c r="K43" s="59"/>
    </row>
    <row r="44" spans="11:11" ht="12.75">
      <c r="K44" s="59"/>
    </row>
    <row r="45" spans="11:11" ht="12.75">
      <c r="K45" s="59"/>
    </row>
    <row r="46" spans="11:11" ht="12.75">
      <c r="K46" s="59"/>
    </row>
    <row r="47" spans="11:11" ht="12.75">
      <c r="K47" s="59"/>
    </row>
    <row r="48" spans="11:11" ht="12.75">
      <c r="K48" s="59"/>
    </row>
    <row r="49" spans="11:11" ht="12.75">
      <c r="K49" s="59"/>
    </row>
    <row r="50" spans="11:11" ht="12.75">
      <c r="K50" s="59"/>
    </row>
    <row r="51" spans="11:11" ht="12.75">
      <c r="K51" s="59"/>
    </row>
    <row r="52" spans="11:11" ht="12.75">
      <c r="K52" s="59"/>
    </row>
    <row r="53" spans="11:11" ht="12.75">
      <c r="K53" s="59"/>
    </row>
    <row r="54" spans="11:11" ht="12.75">
      <c r="K54" s="59"/>
    </row>
    <row r="55" spans="11:11" ht="12.75">
      <c r="K55" s="59"/>
    </row>
    <row r="56" spans="11:11" ht="12.75">
      <c r="K56" s="59"/>
    </row>
    <row r="57" spans="11:11" ht="12.75">
      <c r="K57" s="59"/>
    </row>
    <row r="58" spans="11:11" ht="12.75">
      <c r="K58" s="59"/>
    </row>
    <row r="59" spans="11:11" ht="12.75">
      <c r="K59" s="59"/>
    </row>
    <row r="60" spans="11:11" ht="12.75">
      <c r="K60" s="59"/>
    </row>
    <row r="61" spans="11:11" ht="12.75">
      <c r="K61" s="59"/>
    </row>
    <row r="62" spans="11:11" ht="12.75">
      <c r="K62" s="59"/>
    </row>
    <row r="63" spans="11:11" ht="12.75">
      <c r="K63" s="59"/>
    </row>
    <row r="64" spans="11:11" ht="12.75">
      <c r="K64" s="59"/>
    </row>
    <row r="65" spans="11:11" ht="12.75">
      <c r="K65" s="59"/>
    </row>
    <row r="66" spans="11:11" ht="12.75">
      <c r="K66" s="59"/>
    </row>
    <row r="67" spans="11:11" ht="12.75">
      <c r="K67" s="59"/>
    </row>
    <row r="68" spans="11:11" ht="12.75">
      <c r="K68" s="59"/>
    </row>
    <row r="69" spans="11:11" ht="12.75">
      <c r="K69" s="59"/>
    </row>
    <row r="70" spans="11:11" ht="12.75">
      <c r="K70" s="59"/>
    </row>
    <row r="71" spans="11:11" ht="12.75">
      <c r="K71" s="59"/>
    </row>
    <row r="72" spans="11:11" ht="12.75">
      <c r="K72" s="59"/>
    </row>
    <row r="73" spans="11:11" ht="12.75">
      <c r="K73" s="59"/>
    </row>
    <row r="74" spans="11:11" ht="12.75">
      <c r="K74" s="59"/>
    </row>
    <row r="75" spans="11:11" ht="12.75">
      <c r="K75" s="59"/>
    </row>
    <row r="76" spans="11:11" ht="12.75">
      <c r="K76" s="59"/>
    </row>
    <row r="77" spans="11:11" ht="12.75">
      <c r="K77" s="59"/>
    </row>
    <row r="78" spans="11:11" ht="12.75">
      <c r="K78" s="59"/>
    </row>
    <row r="79" spans="11:11" ht="12.75">
      <c r="K79" s="59"/>
    </row>
    <row r="80" spans="11:11" ht="12.75">
      <c r="K80" s="59"/>
    </row>
    <row r="81" spans="11:11" ht="12.75">
      <c r="K81" s="59"/>
    </row>
    <row r="82" spans="11:11" ht="12.75">
      <c r="K82" s="59"/>
    </row>
    <row r="83" spans="11:11" ht="12.75">
      <c r="K83" s="59"/>
    </row>
    <row r="84" spans="11:11" ht="12.75">
      <c r="K84" s="59"/>
    </row>
    <row r="85" spans="11:11" ht="12.75">
      <c r="K85" s="59"/>
    </row>
    <row r="86" spans="11:11" ht="12.75">
      <c r="K86" s="59"/>
    </row>
    <row r="87" spans="11:11" ht="12.75">
      <c r="K87" s="59"/>
    </row>
    <row r="88" spans="11:11" ht="12.75">
      <c r="K88" s="59"/>
    </row>
    <row r="89" spans="11:11" ht="12.75">
      <c r="K89" s="59"/>
    </row>
    <row r="90" spans="11:11" ht="12.75">
      <c r="K90" s="59"/>
    </row>
    <row r="91" spans="11:11" ht="12.75">
      <c r="K91" s="59"/>
    </row>
    <row r="92" spans="11:11" ht="12.75">
      <c r="K92" s="59"/>
    </row>
    <row r="93" spans="11:11" ht="12.75">
      <c r="K93" s="59"/>
    </row>
    <row r="94" spans="11:11" ht="12.75">
      <c r="K94" s="59"/>
    </row>
    <row r="95" spans="11:11" ht="12.75">
      <c r="K95" s="59"/>
    </row>
    <row r="96" spans="11:11" ht="12.75">
      <c r="K96" s="59"/>
    </row>
    <row r="97" spans="11:11" ht="12.75">
      <c r="K97" s="59"/>
    </row>
    <row r="98" spans="11:11" ht="12.75">
      <c r="K98" s="59"/>
    </row>
    <row r="99" spans="11:11" ht="12.75">
      <c r="K99" s="59"/>
    </row>
    <row r="100" spans="11:11" ht="12.75">
      <c r="K100" s="59"/>
    </row>
    <row r="101" spans="11:11" ht="12.75">
      <c r="K101" s="59"/>
    </row>
    <row r="102" spans="11:11" ht="12.75">
      <c r="K102" s="59"/>
    </row>
    <row r="103" spans="11:11" ht="12.75">
      <c r="K103" s="59"/>
    </row>
    <row r="104" spans="11:11" ht="12.75">
      <c r="K104" s="59"/>
    </row>
    <row r="105" spans="11:11" ht="12.75">
      <c r="K105" s="59"/>
    </row>
    <row r="106" spans="11:11" ht="12.75">
      <c r="K106" s="59"/>
    </row>
    <row r="107" spans="11:11" ht="12.75">
      <c r="K107" s="59"/>
    </row>
    <row r="108" spans="11:11" ht="12.75">
      <c r="K108" s="59"/>
    </row>
    <row r="109" spans="11:11" ht="12.75">
      <c r="K109" s="59"/>
    </row>
    <row r="110" spans="11:11" ht="12.75">
      <c r="K110" s="59"/>
    </row>
    <row r="111" spans="11:11" ht="12.75">
      <c r="K111" s="59"/>
    </row>
    <row r="112" spans="11:11" ht="12.75">
      <c r="K112" s="59"/>
    </row>
    <row r="113" spans="11:11" ht="12.75">
      <c r="K113" s="59"/>
    </row>
    <row r="114" spans="11:11" ht="12.75">
      <c r="K114" s="59"/>
    </row>
    <row r="115" spans="11:11" ht="12.75">
      <c r="K115" s="59"/>
    </row>
    <row r="116" spans="11:11" ht="12.75">
      <c r="K116" s="59"/>
    </row>
    <row r="117" spans="11:11" ht="12.75">
      <c r="K117" s="59"/>
    </row>
    <row r="118" spans="11:11" ht="12.75">
      <c r="K118" s="59"/>
    </row>
    <row r="119" spans="11:11" ht="12.75">
      <c r="K119" s="59"/>
    </row>
    <row r="120" spans="11:11" ht="12.75">
      <c r="K120" s="59"/>
    </row>
    <row r="121" spans="11:11" ht="12.75">
      <c r="K121" s="59"/>
    </row>
    <row r="122" spans="11:11" ht="12.75">
      <c r="K122" s="59"/>
    </row>
    <row r="123" spans="11:11" ht="12.75">
      <c r="K123" s="59"/>
    </row>
    <row r="124" spans="11:11" ht="12.75">
      <c r="K124" s="59"/>
    </row>
    <row r="125" spans="11:11" ht="12.75">
      <c r="K125" s="59"/>
    </row>
    <row r="126" spans="11:11" ht="12.75">
      <c r="K126" s="59"/>
    </row>
    <row r="127" spans="11:11" ht="12.75">
      <c r="K127" s="59"/>
    </row>
    <row r="128" spans="11:11" ht="12.75">
      <c r="K128" s="59"/>
    </row>
    <row r="129" spans="11:11" ht="12.75">
      <c r="K129" s="59"/>
    </row>
    <row r="130" spans="11:11" ht="12.75">
      <c r="K130" s="59"/>
    </row>
    <row r="131" spans="11:11" ht="12.75">
      <c r="K131" s="59"/>
    </row>
    <row r="132" spans="11:11" ht="12.75">
      <c r="K132" s="59"/>
    </row>
    <row r="133" spans="11:11" ht="12.75">
      <c r="K133" s="59"/>
    </row>
    <row r="134" spans="11:11" ht="12.75">
      <c r="K134" s="59"/>
    </row>
    <row r="135" spans="11:11" ht="12.75">
      <c r="K135" s="59"/>
    </row>
    <row r="136" spans="11:11" ht="12.75">
      <c r="K136" s="59"/>
    </row>
    <row r="137" spans="11:11" ht="12.75">
      <c r="K137" s="59"/>
    </row>
    <row r="138" spans="11:11" ht="12.75">
      <c r="K138" s="59"/>
    </row>
    <row r="139" spans="11:11" ht="12.75">
      <c r="K139" s="59"/>
    </row>
    <row r="140" spans="11:11" ht="12.75">
      <c r="K140" s="59"/>
    </row>
    <row r="141" spans="11:11" ht="12.75">
      <c r="K141" s="59"/>
    </row>
    <row r="142" spans="11:11" ht="12.75">
      <c r="K142" s="59"/>
    </row>
    <row r="143" spans="11:11" ht="12.75">
      <c r="K143" s="59"/>
    </row>
    <row r="144" spans="11:11" ht="12.75">
      <c r="K144" s="59"/>
    </row>
    <row r="145" spans="11:11" ht="12.75">
      <c r="K145" s="59"/>
    </row>
    <row r="146" spans="11:11" ht="12.75">
      <c r="K146" s="59"/>
    </row>
    <row r="147" spans="11:11" ht="12.75">
      <c r="K147" s="59"/>
    </row>
    <row r="148" spans="11:11" ht="12.75">
      <c r="K148" s="59"/>
    </row>
    <row r="149" spans="11:11" ht="12.75">
      <c r="K149" s="59"/>
    </row>
    <row r="150" spans="11:11" ht="12.75">
      <c r="K150" s="59"/>
    </row>
    <row r="151" spans="11:11" ht="12.75">
      <c r="K151" s="59"/>
    </row>
    <row r="152" spans="11:11" ht="12.75">
      <c r="K152" s="59"/>
    </row>
    <row r="153" spans="11:11" ht="12.75">
      <c r="K153" s="59"/>
    </row>
    <row r="154" spans="11:11" ht="12.75">
      <c r="K154" s="59"/>
    </row>
    <row r="155" spans="11:11" ht="12.75">
      <c r="K155" s="59"/>
    </row>
    <row r="156" spans="11:11" ht="12.75">
      <c r="K156" s="59"/>
    </row>
    <row r="157" spans="11:11" ht="12.75">
      <c r="K157" s="59"/>
    </row>
    <row r="158" spans="11:11" ht="12.75">
      <c r="K158" s="59"/>
    </row>
    <row r="159" spans="11:11" ht="12.75">
      <c r="K159" s="59"/>
    </row>
    <row r="160" spans="11:11" ht="12.75">
      <c r="K160" s="59"/>
    </row>
    <row r="161" spans="11:11" ht="12.75">
      <c r="K161" s="59"/>
    </row>
    <row r="162" spans="11:11" ht="12.75">
      <c r="K162" s="59"/>
    </row>
    <row r="163" spans="11:11" ht="12.75">
      <c r="K163" s="59"/>
    </row>
    <row r="164" spans="11:11" ht="12.75">
      <c r="K164" s="59"/>
    </row>
    <row r="165" spans="11:11" ht="12.75">
      <c r="K165" s="59"/>
    </row>
    <row r="166" spans="11:11" ht="12.75">
      <c r="K166" s="59"/>
    </row>
    <row r="167" spans="11:11" ht="12.75">
      <c r="K167" s="59"/>
    </row>
    <row r="168" spans="11:11" ht="12.75">
      <c r="K168" s="59"/>
    </row>
    <row r="169" spans="11:11" ht="12.75">
      <c r="K169" s="59"/>
    </row>
    <row r="170" spans="11:11" ht="12.75">
      <c r="K170" s="59"/>
    </row>
    <row r="171" spans="11:11" ht="12.75">
      <c r="K171" s="59"/>
    </row>
    <row r="172" spans="11:11" ht="12.75">
      <c r="K172" s="59"/>
    </row>
    <row r="173" spans="11:11" ht="12.75">
      <c r="K173" s="59"/>
    </row>
    <row r="174" spans="11:11" ht="12.75">
      <c r="K174" s="59"/>
    </row>
    <row r="175" spans="11:11" ht="12.75">
      <c r="K175" s="59"/>
    </row>
    <row r="176" spans="11:11" ht="12.75">
      <c r="K176" s="59"/>
    </row>
    <row r="177" spans="11:11" ht="12.75">
      <c r="K177" s="59"/>
    </row>
    <row r="178" spans="11:11" ht="12.75">
      <c r="K178" s="59"/>
    </row>
    <row r="179" spans="11:11" ht="12.75">
      <c r="K179" s="59"/>
    </row>
    <row r="180" spans="11:11" ht="12.75">
      <c r="K180" s="59"/>
    </row>
    <row r="181" spans="11:11" ht="12.75">
      <c r="K181" s="59"/>
    </row>
    <row r="182" spans="11:11" ht="12.75">
      <c r="K182" s="59"/>
    </row>
    <row r="183" spans="11:11" ht="12.75">
      <c r="K183" s="59"/>
    </row>
    <row r="184" spans="11:11" ht="12.75">
      <c r="K184" s="59"/>
    </row>
    <row r="185" spans="11:11" ht="12.75">
      <c r="K185" s="59"/>
    </row>
    <row r="186" spans="11:11" ht="12.75">
      <c r="K186" s="59"/>
    </row>
    <row r="187" spans="11:11" ht="12.75">
      <c r="K187" s="59"/>
    </row>
    <row r="188" spans="11:11" ht="12.75">
      <c r="K188" s="59"/>
    </row>
    <row r="189" spans="11:11" ht="12.75">
      <c r="K189" s="59"/>
    </row>
    <row r="190" spans="11:11" ht="12.75">
      <c r="K190" s="59"/>
    </row>
    <row r="191" spans="11:11" ht="12.75">
      <c r="K191" s="59"/>
    </row>
    <row r="192" spans="11:11" ht="12.75">
      <c r="K192" s="59"/>
    </row>
    <row r="193" spans="11:11" ht="12.75">
      <c r="K193" s="59"/>
    </row>
    <row r="194" spans="11:11" ht="12.75">
      <c r="K194" s="59"/>
    </row>
    <row r="195" spans="11:11" ht="12.75">
      <c r="K195" s="59"/>
    </row>
    <row r="196" spans="11:11" ht="12.75">
      <c r="K196" s="59"/>
    </row>
    <row r="197" spans="11:11" ht="12.75">
      <c r="K197" s="59"/>
    </row>
    <row r="198" spans="11:11" ht="12.75">
      <c r="K198" s="59"/>
    </row>
    <row r="199" spans="11:11" ht="12.75">
      <c r="K199" s="59"/>
    </row>
    <row r="200" spans="11:11" ht="12.75">
      <c r="K200" s="59"/>
    </row>
    <row r="201" spans="11:11" ht="12.75">
      <c r="K201" s="59"/>
    </row>
    <row r="202" spans="11:11" ht="12.75">
      <c r="K202" s="59"/>
    </row>
    <row r="203" spans="11:11" ht="12.75">
      <c r="K203" s="59"/>
    </row>
    <row r="204" spans="11:11" ht="12.75">
      <c r="K204" s="59"/>
    </row>
    <row r="205" spans="11:11" ht="12.75">
      <c r="K205" s="59"/>
    </row>
    <row r="206" spans="11:11" ht="12.75">
      <c r="K206" s="59"/>
    </row>
    <row r="207" spans="11:11" ht="12.75">
      <c r="K207" s="59"/>
    </row>
    <row r="208" spans="11:11" ht="12.75">
      <c r="K208" s="59"/>
    </row>
    <row r="209" spans="11:11" ht="12.75">
      <c r="K209" s="59"/>
    </row>
    <row r="210" spans="11:11" ht="12.75">
      <c r="K210" s="59"/>
    </row>
    <row r="211" spans="11:11" ht="12.75">
      <c r="K211" s="59"/>
    </row>
    <row r="212" spans="11:11" ht="12.75">
      <c r="K212" s="59"/>
    </row>
    <row r="213" spans="11:11" ht="12.75">
      <c r="K213" s="59"/>
    </row>
    <row r="214" spans="11:11" ht="12.75">
      <c r="K214" s="59"/>
    </row>
    <row r="215" spans="11:11" ht="12.75">
      <c r="K215" s="59"/>
    </row>
    <row r="216" spans="11:11" ht="12.75">
      <c r="K216" s="59"/>
    </row>
    <row r="217" spans="11:11" ht="12.75">
      <c r="K217" s="59"/>
    </row>
    <row r="218" spans="11:11" ht="12.75">
      <c r="K218" s="59"/>
    </row>
    <row r="219" spans="11:11" ht="12.75">
      <c r="K219" s="59"/>
    </row>
    <row r="220" spans="11:11" ht="12.75">
      <c r="K220" s="59"/>
    </row>
    <row r="221" spans="11:11" ht="12.75">
      <c r="K221" s="59"/>
    </row>
    <row r="222" spans="11:11" ht="12.75">
      <c r="K222" s="59"/>
    </row>
    <row r="223" spans="11:11" ht="12.75">
      <c r="K223" s="59"/>
    </row>
    <row r="224" spans="11:11" ht="12.75">
      <c r="K224" s="59"/>
    </row>
    <row r="225" spans="11:11" ht="12.75">
      <c r="K225" s="59"/>
    </row>
    <row r="226" spans="11:11" ht="12.75">
      <c r="K226" s="59"/>
    </row>
    <row r="227" spans="11:11" ht="12.75">
      <c r="K227" s="59"/>
    </row>
    <row r="228" spans="11:11" ht="12.75">
      <c r="K228" s="59"/>
    </row>
    <row r="229" spans="11:11" ht="12.75">
      <c r="K229" s="59"/>
    </row>
    <row r="230" spans="11:11" ht="12.75">
      <c r="K230" s="59"/>
    </row>
    <row r="231" spans="11:11" ht="12.75">
      <c r="K231" s="59"/>
    </row>
    <row r="232" spans="11:11" ht="12.75">
      <c r="K232" s="59"/>
    </row>
    <row r="233" spans="11:11" ht="12.75">
      <c r="K233" s="59"/>
    </row>
    <row r="234" spans="11:11" ht="12.75">
      <c r="K234" s="59"/>
    </row>
    <row r="235" spans="11:11" ht="12.75">
      <c r="K235" s="59"/>
    </row>
    <row r="236" spans="11:11" ht="12.75">
      <c r="K236" s="59"/>
    </row>
    <row r="237" spans="11:11" ht="12.75">
      <c r="K237" s="59"/>
    </row>
    <row r="238" spans="11:11" ht="12.75">
      <c r="K238" s="59"/>
    </row>
    <row r="239" spans="11:11" ht="12.75">
      <c r="K239" s="59"/>
    </row>
    <row r="240" spans="11:11" ht="12.75">
      <c r="K240" s="59"/>
    </row>
    <row r="241" spans="11:11" ht="12.75">
      <c r="K241" s="59"/>
    </row>
    <row r="242" spans="11:11" ht="12.75">
      <c r="K242" s="59"/>
    </row>
    <row r="243" spans="11:11" ht="12.75">
      <c r="K243" s="59"/>
    </row>
    <row r="244" spans="11:11" ht="12.75">
      <c r="K244" s="59"/>
    </row>
    <row r="245" spans="11:11" ht="12.75">
      <c r="K245" s="59"/>
    </row>
    <row r="246" spans="11:11" ht="12.75">
      <c r="K246" s="59"/>
    </row>
    <row r="247" spans="11:11" ht="12.75">
      <c r="K247" s="59"/>
    </row>
    <row r="248" spans="11:11" ht="12.75">
      <c r="K248" s="59"/>
    </row>
    <row r="249" spans="11:11" ht="12.75">
      <c r="K249" s="59"/>
    </row>
    <row r="250" spans="11:11" ht="12.75">
      <c r="K250" s="59"/>
    </row>
    <row r="251" spans="11:11" ht="12.75">
      <c r="K251" s="59"/>
    </row>
    <row r="252" spans="11:11" ht="12.75">
      <c r="K252" s="59"/>
    </row>
    <row r="253" spans="11:11" ht="12.75">
      <c r="K253" s="59"/>
    </row>
    <row r="254" spans="11:11" ht="12.75">
      <c r="K254" s="59"/>
    </row>
    <row r="255" spans="11:11" ht="12.75">
      <c r="K255" s="59"/>
    </row>
    <row r="256" spans="11:11" ht="12.75">
      <c r="K256" s="59"/>
    </row>
    <row r="257" spans="11:11" ht="12.75">
      <c r="K257" s="59"/>
    </row>
    <row r="258" spans="11:11" ht="12.75">
      <c r="K258" s="59"/>
    </row>
    <row r="259" spans="11:11" ht="12.75">
      <c r="K259" s="59"/>
    </row>
    <row r="260" spans="11:11" ht="12.75">
      <c r="K260" s="59"/>
    </row>
    <row r="261" spans="11:11" ht="12.75">
      <c r="K261" s="59"/>
    </row>
    <row r="262" spans="11:11" ht="12.75">
      <c r="K262" s="59"/>
    </row>
    <row r="263" spans="11:11" ht="12.75">
      <c r="K263" s="59"/>
    </row>
    <row r="264" spans="11:11" ht="12.75">
      <c r="K264" s="59"/>
    </row>
    <row r="265" spans="11:11" ht="12.75">
      <c r="K265" s="59"/>
    </row>
    <row r="266" spans="11:11" ht="12.75">
      <c r="K266" s="59"/>
    </row>
    <row r="267" spans="11:11" ht="12.75">
      <c r="K267" s="59"/>
    </row>
    <row r="268" spans="11:11" ht="12.75">
      <c r="K268" s="59"/>
    </row>
    <row r="269" spans="11:11" ht="12.75">
      <c r="K269" s="59"/>
    </row>
    <row r="270" spans="11:11" ht="12.75">
      <c r="K270" s="59"/>
    </row>
    <row r="271" spans="11:11" ht="12.75">
      <c r="K271" s="59"/>
    </row>
    <row r="272" spans="11:11" ht="12.75">
      <c r="K272" s="59"/>
    </row>
    <row r="273" spans="11:11" ht="12.75">
      <c r="K273" s="59"/>
    </row>
    <row r="274" spans="11:11" ht="12.75">
      <c r="K274" s="59"/>
    </row>
    <row r="275" spans="11:11" ht="12.75">
      <c r="K275" s="59"/>
    </row>
    <row r="276" spans="11:11" ht="12.75">
      <c r="K276" s="59"/>
    </row>
    <row r="277" spans="11:11" ht="12.75">
      <c r="K277" s="59"/>
    </row>
    <row r="278" spans="11:11" ht="12.75">
      <c r="K278" s="59"/>
    </row>
    <row r="279" spans="11:11" ht="12.75">
      <c r="K279" s="59"/>
    </row>
    <row r="280" spans="11:11" ht="12.75">
      <c r="K280" s="59"/>
    </row>
    <row r="281" spans="11:11" ht="12.75">
      <c r="K281" s="59"/>
    </row>
    <row r="282" spans="11:11" ht="12.75">
      <c r="K282" s="59"/>
    </row>
    <row r="283" spans="11:11" ht="12.75">
      <c r="K283" s="59"/>
    </row>
    <row r="284" spans="11:11" ht="12.75">
      <c r="K284" s="59"/>
    </row>
    <row r="285" spans="11:11" ht="12.75">
      <c r="K285" s="59"/>
    </row>
    <row r="286" spans="11:11" ht="12.75">
      <c r="K286" s="59"/>
    </row>
    <row r="287" spans="11:11" ht="12.75">
      <c r="K287" s="59"/>
    </row>
    <row r="288" spans="11:11" ht="12.75">
      <c r="K288" s="59"/>
    </row>
    <row r="289" spans="11:11" ht="12.75">
      <c r="K289" s="59"/>
    </row>
    <row r="290" spans="11:11" ht="12.75">
      <c r="K290" s="59"/>
    </row>
    <row r="291" spans="11:11" ht="12.75">
      <c r="K291" s="59"/>
    </row>
    <row r="292" spans="11:11" ht="12.75">
      <c r="K292" s="59"/>
    </row>
    <row r="293" spans="11:11" ht="12.75">
      <c r="K293" s="59"/>
    </row>
    <row r="294" spans="11:11" ht="12.75">
      <c r="K294" s="59"/>
    </row>
    <row r="295" spans="11:11" ht="12.75">
      <c r="K295" s="59"/>
    </row>
    <row r="296" spans="11:11" ht="12.75">
      <c r="K296" s="59"/>
    </row>
    <row r="297" spans="11:11" ht="12.75">
      <c r="K297" s="59"/>
    </row>
    <row r="298" spans="11:11" ht="12.75">
      <c r="K298" s="59"/>
    </row>
    <row r="299" spans="11:11" ht="12.75">
      <c r="K299" s="59"/>
    </row>
    <row r="300" spans="11:11" ht="12.75">
      <c r="K300" s="59"/>
    </row>
    <row r="301" spans="11:11" ht="12.75">
      <c r="K301" s="59"/>
    </row>
    <row r="302" spans="11:11" ht="12.75">
      <c r="K302" s="59"/>
    </row>
    <row r="303" spans="11:11" ht="12.75">
      <c r="K303" s="59"/>
    </row>
    <row r="304" spans="11:11" ht="12.75">
      <c r="K304" s="59"/>
    </row>
    <row r="305" spans="11:11" ht="12.75">
      <c r="K305" s="59"/>
    </row>
    <row r="306" spans="11:11" ht="12.75">
      <c r="K306" s="59"/>
    </row>
    <row r="307" spans="11:11" ht="12.75">
      <c r="K307" s="59"/>
    </row>
    <row r="308" spans="11:11" ht="12.75">
      <c r="K308" s="59"/>
    </row>
    <row r="309" spans="11:11" ht="12.75">
      <c r="K309" s="59"/>
    </row>
    <row r="310" spans="11:11" ht="12.75">
      <c r="K310" s="59"/>
    </row>
    <row r="311" spans="11:11" ht="12.75">
      <c r="K311" s="59"/>
    </row>
    <row r="312" spans="11:11" ht="12.75">
      <c r="K312" s="59"/>
    </row>
    <row r="313" spans="11:11" ht="12.75">
      <c r="K313" s="59"/>
    </row>
    <row r="314" spans="11:11" ht="12.75">
      <c r="K314" s="59"/>
    </row>
    <row r="315" spans="11:11" ht="12.75">
      <c r="K315" s="59"/>
    </row>
    <row r="316" spans="11:11" ht="12.75">
      <c r="K316" s="59"/>
    </row>
    <row r="317" spans="11:11" ht="12.75">
      <c r="K317" s="59"/>
    </row>
    <row r="318" spans="11:11" ht="12.75">
      <c r="K318" s="59"/>
    </row>
    <row r="319" spans="11:11" ht="12.75">
      <c r="K319" s="59"/>
    </row>
    <row r="320" spans="11:11" ht="12.75">
      <c r="K320" s="59"/>
    </row>
    <row r="321" spans="11:11" ht="12.75">
      <c r="K321" s="59"/>
    </row>
    <row r="322" spans="11:11" ht="12.75">
      <c r="K322" s="59"/>
    </row>
    <row r="323" spans="11:11" ht="12.75">
      <c r="K323" s="59"/>
    </row>
    <row r="324" spans="11:11" ht="12.75">
      <c r="K324" s="59"/>
    </row>
    <row r="325" spans="11:11" ht="12.75">
      <c r="K325" s="59"/>
    </row>
    <row r="326" spans="11:11" ht="12.75">
      <c r="K326" s="59"/>
    </row>
    <row r="327" spans="11:11" ht="12.75">
      <c r="K327" s="59"/>
    </row>
    <row r="328" spans="11:11" ht="12.75">
      <c r="K328" s="59"/>
    </row>
    <row r="329" spans="11:11" ht="12.75">
      <c r="K329" s="59"/>
    </row>
    <row r="330" spans="11:11" ht="12.75">
      <c r="K330" s="59"/>
    </row>
    <row r="331" spans="11:11" ht="12.75">
      <c r="K331" s="59"/>
    </row>
    <row r="332" spans="11:11" ht="12.75">
      <c r="K332" s="59"/>
    </row>
    <row r="333" spans="11:11" ht="12.75">
      <c r="K333" s="59"/>
    </row>
    <row r="334" spans="11:11" ht="12.75">
      <c r="K334" s="59"/>
    </row>
    <row r="335" spans="11:11" ht="12.75">
      <c r="K335" s="59"/>
    </row>
    <row r="336" spans="11:11" ht="12.75">
      <c r="K336" s="59"/>
    </row>
    <row r="337" spans="11:11" ht="12.75">
      <c r="K337" s="59"/>
    </row>
    <row r="338" spans="11:11" ht="12.75">
      <c r="K338" s="59"/>
    </row>
    <row r="339" spans="11:11" ht="12.75">
      <c r="K339" s="59"/>
    </row>
    <row r="340" spans="11:11" ht="12.75">
      <c r="K340" s="59"/>
    </row>
    <row r="341" spans="11:11" ht="12.75">
      <c r="K341" s="59"/>
    </row>
    <row r="342" spans="11:11" ht="12.75">
      <c r="K342" s="59"/>
    </row>
    <row r="343" spans="11:11" ht="12.75">
      <c r="K343" s="59"/>
    </row>
    <row r="344" spans="11:11" ht="12.75">
      <c r="K344" s="59"/>
    </row>
    <row r="345" spans="11:11" ht="12.75">
      <c r="K345" s="59"/>
    </row>
    <row r="346" spans="11:11" ht="12.75">
      <c r="K346" s="59"/>
    </row>
    <row r="347" spans="11:11" ht="12.75">
      <c r="K347" s="59"/>
    </row>
    <row r="348" spans="11:11" ht="12.75">
      <c r="K348" s="59"/>
    </row>
    <row r="349" spans="11:11" ht="12.75">
      <c r="K349" s="59"/>
    </row>
    <row r="350" spans="11:11" ht="12.75">
      <c r="K350" s="59"/>
    </row>
    <row r="351" spans="11:11" ht="12.75">
      <c r="K351" s="59"/>
    </row>
    <row r="352" spans="11:11" ht="12.75">
      <c r="K352" s="59"/>
    </row>
    <row r="353" spans="11:11" ht="12.75">
      <c r="K353" s="59"/>
    </row>
    <row r="354" spans="11:11" ht="12.75">
      <c r="K354" s="59"/>
    </row>
    <row r="355" spans="11:11" ht="12.75">
      <c r="K355" s="59"/>
    </row>
    <row r="356" spans="11:11" ht="12.75">
      <c r="K356" s="59"/>
    </row>
    <row r="357" spans="11:11" ht="12.75">
      <c r="K357" s="59"/>
    </row>
    <row r="358" spans="11:11" ht="12.75">
      <c r="K358" s="59"/>
    </row>
    <row r="359" spans="11:11" ht="12.75">
      <c r="K359" s="59"/>
    </row>
    <row r="360" spans="11:11" ht="12.75">
      <c r="K360" s="59"/>
    </row>
    <row r="361" spans="11:11" ht="12.75">
      <c r="K361" s="59"/>
    </row>
    <row r="362" spans="11:11" ht="12.75">
      <c r="K362" s="59"/>
    </row>
    <row r="363" spans="11:11" ht="12.75">
      <c r="K363" s="59"/>
    </row>
    <row r="364" spans="11:11" ht="12.75">
      <c r="K364" s="59"/>
    </row>
    <row r="365" spans="11:11" ht="12.75">
      <c r="K365" s="59"/>
    </row>
    <row r="366" spans="11:11" ht="12.75">
      <c r="K366" s="59"/>
    </row>
    <row r="367" spans="11:11" ht="12.75">
      <c r="K367" s="59"/>
    </row>
    <row r="368" spans="11:11" ht="12.75">
      <c r="K368" s="59"/>
    </row>
    <row r="369" spans="11:11" ht="12.75">
      <c r="K369" s="59"/>
    </row>
    <row r="370" spans="11:11" ht="12.75">
      <c r="K370" s="59"/>
    </row>
    <row r="371" spans="11:11" ht="12.75">
      <c r="K371" s="59"/>
    </row>
    <row r="372" spans="11:11" ht="12.75">
      <c r="K372" s="59"/>
    </row>
    <row r="373" spans="11:11" ht="12.75">
      <c r="K373" s="59"/>
    </row>
    <row r="374" spans="11:11" ht="12.75">
      <c r="K374" s="59"/>
    </row>
    <row r="375" spans="11:11" ht="12.75">
      <c r="K375" s="59"/>
    </row>
    <row r="376" spans="11:11" ht="12.75">
      <c r="K376" s="59"/>
    </row>
    <row r="377" spans="11:11" ht="12.75">
      <c r="K377" s="59"/>
    </row>
    <row r="378" spans="11:11" ht="12.75">
      <c r="K378" s="59"/>
    </row>
    <row r="379" spans="11:11" ht="12.75">
      <c r="K379" s="59"/>
    </row>
    <row r="380" spans="11:11" ht="12.75">
      <c r="K380" s="59"/>
    </row>
    <row r="381" spans="11:11" ht="12.75">
      <c r="K381" s="59"/>
    </row>
    <row r="382" spans="11:11" ht="12.75">
      <c r="K382" s="59"/>
    </row>
    <row r="383" spans="11:11" ht="12.75">
      <c r="K383" s="59"/>
    </row>
    <row r="384" spans="11:11" ht="12.75">
      <c r="K384" s="59"/>
    </row>
    <row r="385" spans="11:11" ht="12.75">
      <c r="K385" s="59"/>
    </row>
    <row r="386" spans="11:11" ht="12.75">
      <c r="K386" s="59"/>
    </row>
    <row r="387" spans="11:11" ht="12.75">
      <c r="K387" s="59"/>
    </row>
    <row r="388" spans="11:11" ht="12.75">
      <c r="K388" s="59"/>
    </row>
    <row r="389" spans="11:11" ht="12.75">
      <c r="K389" s="59"/>
    </row>
    <row r="390" spans="11:11" ht="12.75">
      <c r="K390" s="59"/>
    </row>
    <row r="391" spans="11:11" ht="12.75">
      <c r="K391" s="59"/>
    </row>
    <row r="392" spans="11:11" ht="12.75">
      <c r="K392" s="59"/>
    </row>
    <row r="393" spans="11:11" ht="12.75">
      <c r="K393" s="59"/>
    </row>
    <row r="394" spans="11:11" ht="12.75">
      <c r="K394" s="59"/>
    </row>
    <row r="395" spans="11:11" ht="12.75">
      <c r="K395" s="59"/>
    </row>
    <row r="396" spans="11:11" ht="12.75">
      <c r="K396" s="59"/>
    </row>
    <row r="397" spans="11:11" ht="12.75">
      <c r="K397" s="59"/>
    </row>
    <row r="398" spans="11:11" ht="12.75">
      <c r="K398" s="59"/>
    </row>
    <row r="399" spans="11:11" ht="12.75">
      <c r="K399" s="59"/>
    </row>
    <row r="400" spans="11:11" ht="12.75">
      <c r="K400" s="59"/>
    </row>
    <row r="401" spans="11:11" ht="12.75">
      <c r="K401" s="59"/>
    </row>
    <row r="402" spans="11:11" ht="12.75">
      <c r="K402" s="59"/>
    </row>
    <row r="403" spans="11:11" ht="12.75">
      <c r="K403" s="59"/>
    </row>
    <row r="404" spans="11:11" ht="12.75">
      <c r="K404" s="59"/>
    </row>
    <row r="405" spans="11:11" ht="12.75">
      <c r="K405" s="59"/>
    </row>
    <row r="406" spans="11:11" ht="12.75">
      <c r="K406" s="59"/>
    </row>
    <row r="407" spans="11:11" ht="12.75">
      <c r="K407" s="59"/>
    </row>
    <row r="408" spans="11:11" ht="12.75">
      <c r="K408" s="59"/>
    </row>
    <row r="409" spans="11:11" ht="12.75">
      <c r="K409" s="59"/>
    </row>
    <row r="410" spans="11:11" ht="12.75">
      <c r="K410" s="59"/>
    </row>
    <row r="411" spans="11:11" ht="12.75">
      <c r="K411" s="59"/>
    </row>
    <row r="412" spans="11:11" ht="12.75">
      <c r="K412" s="59"/>
    </row>
    <row r="413" spans="11:11" ht="12.75">
      <c r="K413" s="59"/>
    </row>
    <row r="414" spans="11:11" ht="12.75">
      <c r="K414" s="59"/>
    </row>
    <row r="415" spans="11:11" ht="12.75">
      <c r="K415" s="59"/>
    </row>
    <row r="416" spans="11:11" ht="12.75">
      <c r="K416" s="59"/>
    </row>
    <row r="417" spans="11:11" ht="12.75">
      <c r="K417" s="59"/>
    </row>
    <row r="418" spans="11:11" ht="12.75">
      <c r="K418" s="59"/>
    </row>
    <row r="419" spans="11:11" ht="12.75">
      <c r="K419" s="59"/>
    </row>
    <row r="420" spans="11:11" ht="12.75">
      <c r="K420" s="59"/>
    </row>
    <row r="421" spans="11:11" ht="12.75">
      <c r="K421" s="59"/>
    </row>
    <row r="422" spans="11:11" ht="12.75">
      <c r="K422" s="59"/>
    </row>
    <row r="423" spans="11:11" ht="12.75">
      <c r="K423" s="59"/>
    </row>
    <row r="424" spans="11:11" ht="12.75">
      <c r="K424" s="59"/>
    </row>
    <row r="425" spans="11:11" ht="12.75">
      <c r="K425" s="59"/>
    </row>
    <row r="426" spans="11:11" ht="12.75">
      <c r="K426" s="59"/>
    </row>
    <row r="427" spans="11:11" ht="12.75">
      <c r="K427" s="59"/>
    </row>
    <row r="428" spans="11:11" ht="12.75">
      <c r="K428" s="59"/>
    </row>
    <row r="429" spans="11:11" ht="12.75">
      <c r="K429" s="59"/>
    </row>
    <row r="430" spans="11:11" ht="12.75">
      <c r="K430" s="59"/>
    </row>
    <row r="431" spans="11:11" ht="12.75">
      <c r="K431" s="59"/>
    </row>
    <row r="432" spans="11:11" ht="12.75">
      <c r="K432" s="59"/>
    </row>
    <row r="433" spans="11:11" ht="12.75">
      <c r="K433" s="59"/>
    </row>
    <row r="434" spans="11:11" ht="12.75">
      <c r="K434" s="59"/>
    </row>
    <row r="435" spans="11:11" ht="12.75">
      <c r="K435" s="59"/>
    </row>
    <row r="436" spans="11:11" ht="12.75">
      <c r="K436" s="59"/>
    </row>
    <row r="437" spans="11:11" ht="12.75">
      <c r="K437" s="59"/>
    </row>
    <row r="438" spans="11:11" ht="12.75">
      <c r="K438" s="59"/>
    </row>
    <row r="439" spans="11:11" ht="12.75">
      <c r="K439" s="59"/>
    </row>
    <row r="440" spans="11:11" ht="12.75">
      <c r="K440" s="59"/>
    </row>
    <row r="441" spans="11:11" ht="12.75">
      <c r="K441" s="59"/>
    </row>
    <row r="442" spans="11:11" ht="12.75">
      <c r="K442" s="59"/>
    </row>
    <row r="443" spans="11:11" ht="12.75">
      <c r="K443" s="59"/>
    </row>
    <row r="444" spans="11:11" ht="12.75">
      <c r="K444" s="59"/>
    </row>
    <row r="445" spans="11:11" ht="12.75">
      <c r="K445" s="59"/>
    </row>
    <row r="446" spans="11:11" ht="12.75">
      <c r="K446" s="59"/>
    </row>
    <row r="447" spans="11:11" ht="12.75">
      <c r="K447" s="59"/>
    </row>
    <row r="448" spans="11:11" ht="12.75">
      <c r="K448" s="59"/>
    </row>
    <row r="449" spans="11:11" ht="12.75">
      <c r="K449" s="59"/>
    </row>
    <row r="450" spans="11:11" ht="12.75">
      <c r="K450" s="59"/>
    </row>
    <row r="451" spans="11:11" ht="12.75">
      <c r="K451" s="59"/>
    </row>
    <row r="452" spans="11:11" ht="12.75">
      <c r="K452" s="59"/>
    </row>
    <row r="453" spans="11:11" ht="12.75">
      <c r="K453" s="59"/>
    </row>
    <row r="454" spans="11:11" ht="12.75">
      <c r="K454" s="59"/>
    </row>
    <row r="455" spans="11:11" ht="12.75">
      <c r="K455" s="59"/>
    </row>
    <row r="456" spans="11:11" ht="12.75">
      <c r="K456" s="59"/>
    </row>
    <row r="457" spans="11:11" ht="12.75">
      <c r="K457" s="59"/>
    </row>
    <row r="458" spans="11:11" ht="12.75">
      <c r="K458" s="59"/>
    </row>
    <row r="459" spans="11:11" ht="12.75">
      <c r="K459" s="59"/>
    </row>
    <row r="460" spans="11:11" ht="12.75">
      <c r="K460" s="59"/>
    </row>
    <row r="461" spans="11:11" ht="12.75">
      <c r="K461" s="59"/>
    </row>
    <row r="462" spans="11:11" ht="12.75">
      <c r="K462" s="59"/>
    </row>
    <row r="463" spans="11:11" ht="12.75">
      <c r="K463" s="59"/>
    </row>
    <row r="464" spans="11:11" ht="12.75">
      <c r="K464" s="59"/>
    </row>
    <row r="465" spans="11:11" ht="12.75">
      <c r="K465" s="59"/>
    </row>
    <row r="466" spans="11:11" ht="12.75">
      <c r="K466" s="59"/>
    </row>
    <row r="467" spans="11:11" ht="12.75">
      <c r="K467" s="59"/>
    </row>
    <row r="468" spans="11:11" ht="12.75">
      <c r="K468" s="59"/>
    </row>
    <row r="469" spans="11:11" ht="12.75">
      <c r="K469" s="59"/>
    </row>
    <row r="470" spans="11:11" ht="12.75">
      <c r="K470" s="59"/>
    </row>
    <row r="471" spans="11:11" ht="12.75">
      <c r="K471" s="59"/>
    </row>
    <row r="472" spans="11:11" ht="12.75">
      <c r="K472" s="59"/>
    </row>
    <row r="473" spans="11:11" ht="12.75">
      <c r="K473" s="59"/>
    </row>
    <row r="474" spans="11:11" ht="12.75">
      <c r="K474" s="59"/>
    </row>
    <row r="475" spans="11:11" ht="12.75">
      <c r="K475" s="59"/>
    </row>
    <row r="476" spans="11:11" ht="12.75">
      <c r="K476" s="59"/>
    </row>
    <row r="477" spans="11:11" ht="12.75">
      <c r="K477" s="59"/>
    </row>
    <row r="478" spans="11:11" ht="12.75">
      <c r="K478" s="59"/>
    </row>
    <row r="479" spans="11:11" ht="12.75">
      <c r="K479" s="59"/>
    </row>
    <row r="480" spans="11:11" ht="12.75">
      <c r="K480" s="59"/>
    </row>
    <row r="481" spans="11:11" ht="12.75">
      <c r="K481" s="59"/>
    </row>
    <row r="482" spans="11:11" ht="12.75">
      <c r="K482" s="59"/>
    </row>
    <row r="483" spans="11:11" ht="12.75">
      <c r="K483" s="59"/>
    </row>
    <row r="484" spans="11:11" ht="12.75">
      <c r="K484" s="59"/>
    </row>
    <row r="485" spans="11:11" ht="12.75">
      <c r="K485" s="59"/>
    </row>
    <row r="486" spans="11:11" ht="12.75">
      <c r="K486" s="59"/>
    </row>
    <row r="487" spans="11:11" ht="12.75">
      <c r="K487" s="59"/>
    </row>
    <row r="488" spans="11:11" ht="12.75">
      <c r="K488" s="59"/>
    </row>
    <row r="489" spans="11:11" ht="12.75">
      <c r="K489" s="59"/>
    </row>
    <row r="490" spans="11:11" ht="12.75">
      <c r="K490" s="59"/>
    </row>
    <row r="491" spans="11:11" ht="12.75">
      <c r="K491" s="59"/>
    </row>
    <row r="492" spans="11:11" ht="12.75">
      <c r="K492" s="59"/>
    </row>
    <row r="493" spans="11:11" ht="12.75">
      <c r="K493" s="59"/>
    </row>
    <row r="494" spans="11:11" ht="12.75">
      <c r="K494" s="59"/>
    </row>
    <row r="495" spans="11:11" ht="12.75">
      <c r="K495" s="59"/>
    </row>
    <row r="496" spans="11:11" ht="12.75">
      <c r="K496" s="59"/>
    </row>
    <row r="497" spans="11:11" ht="12.75">
      <c r="K497" s="59"/>
    </row>
    <row r="498" spans="11:11" ht="12.75">
      <c r="K498" s="59"/>
    </row>
    <row r="499" spans="11:11" ht="12.75">
      <c r="K499" s="59"/>
    </row>
    <row r="500" spans="11:11" ht="12.75">
      <c r="K500" s="59"/>
    </row>
    <row r="501" spans="11:11" ht="12.75">
      <c r="K501" s="59"/>
    </row>
    <row r="502" spans="11:11" ht="12.75">
      <c r="K502" s="59"/>
    </row>
    <row r="503" spans="11:11" ht="12.75">
      <c r="K503" s="59"/>
    </row>
    <row r="504" spans="11:11" ht="12.75">
      <c r="K504" s="59"/>
    </row>
    <row r="505" spans="11:11" ht="12.75">
      <c r="K505" s="59"/>
    </row>
    <row r="506" spans="11:11" ht="12.75">
      <c r="K506" s="59"/>
    </row>
    <row r="507" spans="11:11" ht="12.75">
      <c r="K507" s="59"/>
    </row>
    <row r="508" spans="11:11" ht="12.75">
      <c r="K508" s="59"/>
    </row>
    <row r="509" spans="11:11" ht="12.75">
      <c r="K509" s="59"/>
    </row>
    <row r="510" spans="11:11" ht="12.75">
      <c r="K510" s="59"/>
    </row>
    <row r="511" spans="11:11" ht="12.75">
      <c r="K511" s="59"/>
    </row>
    <row r="512" spans="11:11" ht="12.75">
      <c r="K512" s="59"/>
    </row>
    <row r="513" spans="11:11" ht="12.75">
      <c r="K513" s="59"/>
    </row>
    <row r="514" spans="11:11" ht="12.75">
      <c r="K514" s="59"/>
    </row>
    <row r="515" spans="11:11" ht="12.75">
      <c r="K515" s="59"/>
    </row>
    <row r="516" spans="11:11" ht="12.75">
      <c r="K516" s="59"/>
    </row>
    <row r="517" spans="11:11" ht="12.75">
      <c r="K517" s="59"/>
    </row>
    <row r="518" spans="11:11" ht="12.75">
      <c r="K518" s="59"/>
    </row>
    <row r="519" spans="11:11" ht="12.75">
      <c r="K519" s="59"/>
    </row>
    <row r="520" spans="11:11" ht="12.75">
      <c r="K520" s="59"/>
    </row>
    <row r="521" spans="11:11" ht="12.75">
      <c r="K521" s="59"/>
    </row>
    <row r="522" spans="11:11" ht="12.75">
      <c r="K522" s="59"/>
    </row>
    <row r="523" spans="11:11" ht="12.75">
      <c r="K523" s="59"/>
    </row>
    <row r="524" spans="11:11" ht="12.75">
      <c r="K524" s="59"/>
    </row>
    <row r="525" spans="11:11" ht="12.75">
      <c r="K525" s="59"/>
    </row>
    <row r="526" spans="11:11" ht="12.75">
      <c r="K526" s="59"/>
    </row>
    <row r="527" spans="11:11" ht="12.75">
      <c r="K527" s="59"/>
    </row>
    <row r="528" spans="11:11" ht="12.75">
      <c r="K528" s="59"/>
    </row>
    <row r="529" spans="11:11" ht="12.75">
      <c r="K529" s="59"/>
    </row>
    <row r="530" spans="11:11" ht="12.75">
      <c r="K530" s="59"/>
    </row>
    <row r="531" spans="11:11" ht="12.75">
      <c r="K531" s="59"/>
    </row>
    <row r="532" spans="11:11" ht="12.75">
      <c r="K532" s="59"/>
    </row>
    <row r="533" spans="11:11" ht="12.75">
      <c r="K533" s="59"/>
    </row>
    <row r="534" spans="11:11" ht="12.75">
      <c r="K534" s="59"/>
    </row>
    <row r="535" spans="11:11" ht="12.75">
      <c r="K535" s="59"/>
    </row>
    <row r="536" spans="11:11" ht="12.75">
      <c r="K536" s="59"/>
    </row>
    <row r="537" spans="11:11" ht="12.75">
      <c r="K537" s="59"/>
    </row>
    <row r="538" spans="11:11" ht="12.75">
      <c r="K538" s="59"/>
    </row>
    <row r="539" spans="11:11" ht="12.75">
      <c r="K539" s="59"/>
    </row>
    <row r="540" spans="11:11" ht="12.75">
      <c r="K540" s="59"/>
    </row>
    <row r="541" spans="11:11" ht="12.75">
      <c r="K541" s="59"/>
    </row>
    <row r="542" spans="11:11" ht="12.75">
      <c r="K542" s="59"/>
    </row>
    <row r="543" spans="11:11" ht="12.75">
      <c r="K543" s="59"/>
    </row>
    <row r="544" spans="11:11" ht="12.75">
      <c r="K544" s="59"/>
    </row>
    <row r="545" spans="11:11" ht="12.75">
      <c r="K545" s="59"/>
    </row>
    <row r="546" spans="11:11" ht="12.75">
      <c r="K546" s="59"/>
    </row>
    <row r="547" spans="11:11" ht="12.75">
      <c r="K547" s="59"/>
    </row>
    <row r="548" spans="11:11" ht="12.75">
      <c r="K548" s="59"/>
    </row>
    <row r="549" spans="11:11" ht="12.75">
      <c r="K549" s="59"/>
    </row>
    <row r="550" spans="11:11" ht="12.75">
      <c r="K550" s="59"/>
    </row>
    <row r="551" spans="11:11" ht="12.75">
      <c r="K551" s="59"/>
    </row>
    <row r="552" spans="11:11" ht="12.75">
      <c r="K552" s="59"/>
    </row>
    <row r="553" spans="11:11" ht="12.75">
      <c r="K553" s="59"/>
    </row>
    <row r="554" spans="11:11" ht="12.75">
      <c r="K554" s="59"/>
    </row>
    <row r="555" spans="11:11" ht="12.75">
      <c r="K555" s="59"/>
    </row>
    <row r="556" spans="11:11" ht="12.75">
      <c r="K556" s="59"/>
    </row>
    <row r="557" spans="11:11" ht="12.75">
      <c r="K557" s="59"/>
    </row>
    <row r="558" spans="11:11" ht="12.75">
      <c r="K558" s="59"/>
    </row>
    <row r="559" spans="11:11" ht="12.75">
      <c r="K559" s="59"/>
    </row>
    <row r="560" spans="11:11" ht="12.75">
      <c r="K560" s="59"/>
    </row>
    <row r="561" spans="11:11" ht="12.75">
      <c r="K561" s="59"/>
    </row>
    <row r="562" spans="11:11" ht="12.75">
      <c r="K562" s="59"/>
    </row>
    <row r="563" spans="11:11" ht="12.75">
      <c r="K563" s="59"/>
    </row>
    <row r="564" spans="11:11" ht="12.75">
      <c r="K564" s="59"/>
    </row>
    <row r="565" spans="11:11" ht="12.75">
      <c r="K565" s="59"/>
    </row>
    <row r="566" spans="11:11" ht="12.75">
      <c r="K566" s="59"/>
    </row>
    <row r="567" spans="11:11" ht="12.75">
      <c r="K567" s="59"/>
    </row>
    <row r="568" spans="11:11" ht="12.75">
      <c r="K568" s="59"/>
    </row>
    <row r="569" spans="11:11" ht="12.75">
      <c r="K569" s="59"/>
    </row>
    <row r="570" spans="11:11" ht="12.75">
      <c r="K570" s="59"/>
    </row>
    <row r="571" spans="11:11" ht="12.75">
      <c r="K571" s="59"/>
    </row>
    <row r="572" spans="11:11" ht="12.75">
      <c r="K572" s="59"/>
    </row>
    <row r="573" spans="11:11" ht="12.75">
      <c r="K573" s="59"/>
    </row>
    <row r="574" spans="11:11" ht="12.75">
      <c r="K574" s="59"/>
    </row>
    <row r="575" spans="11:11" ht="12.75">
      <c r="K575" s="59"/>
    </row>
    <row r="576" spans="11:11" ht="12.75">
      <c r="K576" s="59"/>
    </row>
    <row r="577" spans="11:11" ht="12.75">
      <c r="K577" s="59"/>
    </row>
    <row r="578" spans="11:11" ht="12.75">
      <c r="K578" s="59"/>
    </row>
    <row r="579" spans="11:11" ht="12.75">
      <c r="K579" s="59"/>
    </row>
    <row r="580" spans="11:11" ht="12.75">
      <c r="K580" s="59"/>
    </row>
    <row r="581" spans="11:11" ht="12.75">
      <c r="K581" s="59"/>
    </row>
    <row r="582" spans="11:11" ht="12.75">
      <c r="K582" s="59"/>
    </row>
    <row r="583" spans="11:11" ht="12.75">
      <c r="K583" s="59"/>
    </row>
    <row r="584" spans="11:11" ht="12.75">
      <c r="K584" s="59"/>
    </row>
    <row r="585" spans="11:11" ht="12.75">
      <c r="K585" s="59"/>
    </row>
    <row r="586" spans="11:11" ht="12.75">
      <c r="K586" s="59"/>
    </row>
    <row r="587" spans="11:11" ht="12.75">
      <c r="K587" s="59"/>
    </row>
    <row r="588" spans="11:11" ht="12.75">
      <c r="K588" s="59"/>
    </row>
    <row r="589" spans="11:11" ht="12.75">
      <c r="K589" s="59"/>
    </row>
    <row r="590" spans="11:11" ht="12.75">
      <c r="K590" s="59"/>
    </row>
    <row r="591" spans="11:11" ht="12.75">
      <c r="K591" s="59"/>
    </row>
    <row r="592" spans="11:11" ht="12.75">
      <c r="K592" s="59"/>
    </row>
    <row r="593" spans="11:11" ht="12.75">
      <c r="K593" s="59"/>
    </row>
    <row r="594" spans="11:11" ht="12.75">
      <c r="K594" s="59"/>
    </row>
    <row r="595" spans="11:11" ht="12.75">
      <c r="K595" s="59"/>
    </row>
    <row r="596" spans="11:11" ht="12.75">
      <c r="K596" s="59"/>
    </row>
    <row r="597" spans="11:11" ht="12.75">
      <c r="K597" s="59"/>
    </row>
    <row r="598" spans="11:11" ht="12.75">
      <c r="K598" s="59"/>
    </row>
    <row r="599" spans="11:11" ht="12.75">
      <c r="K599" s="59"/>
    </row>
    <row r="600" spans="11:11" ht="12.75">
      <c r="K600" s="59"/>
    </row>
    <row r="601" spans="11:11" ht="12.75">
      <c r="K601" s="59"/>
    </row>
    <row r="602" spans="11:11" ht="12.75">
      <c r="K602" s="59"/>
    </row>
    <row r="603" spans="11:11" ht="12.75">
      <c r="K603" s="59"/>
    </row>
    <row r="604" spans="11:11" ht="12.75">
      <c r="K604" s="59"/>
    </row>
    <row r="605" spans="11:11" ht="12.75">
      <c r="K605" s="59"/>
    </row>
    <row r="606" spans="11:11" ht="12.75">
      <c r="K606" s="59"/>
    </row>
    <row r="607" spans="11:11" ht="12.75">
      <c r="K607" s="59"/>
    </row>
    <row r="608" spans="11:11" ht="12.75">
      <c r="K608" s="59"/>
    </row>
    <row r="609" spans="11:11" ht="12.75">
      <c r="K609" s="59"/>
    </row>
    <row r="610" spans="11:11" ht="12.75">
      <c r="K610" s="59"/>
    </row>
    <row r="611" spans="11:11" ht="12.75">
      <c r="K611" s="59"/>
    </row>
    <row r="612" spans="11:11" ht="12.75">
      <c r="K612" s="59"/>
    </row>
    <row r="613" spans="11:11" ht="12.75">
      <c r="K613" s="59"/>
    </row>
    <row r="614" spans="11:11" ht="12.75">
      <c r="K614" s="59"/>
    </row>
    <row r="615" spans="11:11" ht="12.75">
      <c r="K615" s="59"/>
    </row>
    <row r="616" spans="11:11" ht="12.75">
      <c r="K616" s="59"/>
    </row>
    <row r="617" spans="11:11" ht="12.75">
      <c r="K617" s="59"/>
    </row>
    <row r="618" spans="11:11" ht="12.75">
      <c r="K618" s="59"/>
    </row>
    <row r="619" spans="11:11" ht="12.75">
      <c r="K619" s="59"/>
    </row>
    <row r="620" spans="11:11" ht="12.75">
      <c r="K620" s="59"/>
    </row>
    <row r="621" spans="11:11" ht="12.75">
      <c r="K621" s="59"/>
    </row>
    <row r="622" spans="11:11" ht="12.75">
      <c r="K622" s="59"/>
    </row>
    <row r="623" spans="11:11" ht="12.75">
      <c r="K623" s="59"/>
    </row>
    <row r="624" spans="11:11" ht="12.75">
      <c r="K624" s="59"/>
    </row>
    <row r="625" spans="11:11" ht="12.75">
      <c r="K625" s="59"/>
    </row>
    <row r="626" spans="11:11" ht="12.75">
      <c r="K626" s="59"/>
    </row>
    <row r="627" spans="11:11" ht="12.75">
      <c r="K627" s="59"/>
    </row>
    <row r="628" spans="11:11" ht="12.75">
      <c r="K628" s="59"/>
    </row>
    <row r="629" spans="11:11" ht="12.75">
      <c r="K629" s="59"/>
    </row>
    <row r="630" spans="11:11" ht="12.75">
      <c r="K630" s="59"/>
    </row>
    <row r="631" spans="11:11" ht="12.75">
      <c r="K631" s="59"/>
    </row>
    <row r="632" spans="11:11" ht="12.75">
      <c r="K632" s="59"/>
    </row>
    <row r="633" spans="11:11" ht="12.75">
      <c r="K633" s="59"/>
    </row>
    <row r="634" spans="11:11" ht="12.75">
      <c r="K634" s="59"/>
    </row>
    <row r="635" spans="11:11" ht="12.75">
      <c r="K635" s="59"/>
    </row>
    <row r="636" spans="11:11" ht="12.75">
      <c r="K636" s="59"/>
    </row>
    <row r="637" spans="11:11" ht="12.75">
      <c r="K637" s="59"/>
    </row>
    <row r="638" spans="11:11" ht="12.75">
      <c r="K638" s="59"/>
    </row>
    <row r="639" spans="11:11" ht="12.75">
      <c r="K639" s="59"/>
    </row>
    <row r="640" spans="11:11" ht="12.75">
      <c r="K640" s="59"/>
    </row>
    <row r="641" spans="11:11" ht="12.75">
      <c r="K641" s="59"/>
    </row>
    <row r="642" spans="11:11" ht="12.75">
      <c r="K642" s="59"/>
    </row>
    <row r="643" spans="11:11" ht="12.75">
      <c r="K643" s="59"/>
    </row>
    <row r="644" spans="11:11" ht="12.75">
      <c r="K644" s="59"/>
    </row>
    <row r="645" spans="11:11" ht="12.75">
      <c r="K645" s="59"/>
    </row>
    <row r="646" spans="11:11" ht="12.75">
      <c r="K646" s="59"/>
    </row>
    <row r="647" spans="11:11" ht="12.75">
      <c r="K647" s="59"/>
    </row>
    <row r="648" spans="11:11" ht="12.75">
      <c r="K648" s="59"/>
    </row>
    <row r="649" spans="11:11" ht="12.75">
      <c r="K649" s="59"/>
    </row>
    <row r="650" spans="11:11" ht="12.75">
      <c r="K650" s="59"/>
    </row>
    <row r="651" spans="11:11" ht="12.75">
      <c r="K651" s="59"/>
    </row>
    <row r="652" spans="11:11" ht="12.75">
      <c r="K652" s="59"/>
    </row>
    <row r="653" spans="11:11" ht="12.75">
      <c r="K653" s="59"/>
    </row>
    <row r="654" spans="11:11" ht="12.75">
      <c r="K654" s="59"/>
    </row>
    <row r="655" spans="11:11" ht="12.75">
      <c r="K655" s="59"/>
    </row>
    <row r="656" spans="11:11" ht="12.75">
      <c r="K656" s="59"/>
    </row>
    <row r="657" spans="11:11" ht="12.75">
      <c r="K657" s="59"/>
    </row>
    <row r="658" spans="11:11" ht="12.75">
      <c r="K658" s="59"/>
    </row>
    <row r="659" spans="11:11" ht="12.75">
      <c r="K659" s="59"/>
    </row>
    <row r="660" spans="11:11" ht="12.75">
      <c r="K660" s="59"/>
    </row>
    <row r="661" spans="11:11" ht="12.75">
      <c r="K661" s="59"/>
    </row>
    <row r="662" spans="11:11" ht="12.75">
      <c r="K662" s="59"/>
    </row>
    <row r="663" spans="11:11" ht="12.75">
      <c r="K663" s="59"/>
    </row>
    <row r="664" spans="11:11" ht="12.75">
      <c r="K664" s="59"/>
    </row>
    <row r="665" spans="11:11" ht="12.75">
      <c r="K665" s="59"/>
    </row>
    <row r="666" spans="11:11" ht="12.75">
      <c r="K666" s="59"/>
    </row>
    <row r="667" spans="11:11" ht="12.75">
      <c r="K667" s="59"/>
    </row>
    <row r="668" spans="11:11" ht="12.75">
      <c r="K668" s="59"/>
    </row>
    <row r="669" spans="11:11" ht="12.75">
      <c r="K669" s="59"/>
    </row>
    <row r="670" spans="11:11" ht="12.75">
      <c r="K670" s="59"/>
    </row>
    <row r="671" spans="11:11" ht="12.75">
      <c r="K671" s="59"/>
    </row>
    <row r="672" spans="11:11" ht="12.75">
      <c r="K672" s="59"/>
    </row>
    <row r="673" spans="11:11" ht="12.75">
      <c r="K673" s="59"/>
    </row>
    <row r="674" spans="11:11" ht="12.75">
      <c r="K674" s="59"/>
    </row>
    <row r="675" spans="11:11" ht="12.75">
      <c r="K675" s="59"/>
    </row>
    <row r="676" spans="11:11" ht="12.75">
      <c r="K676" s="59"/>
    </row>
    <row r="677" spans="11:11" ht="12.75">
      <c r="K677" s="59"/>
    </row>
    <row r="678" spans="11:11" ht="12.75">
      <c r="K678" s="59"/>
    </row>
    <row r="679" spans="11:11" ht="12.75">
      <c r="K679" s="59"/>
    </row>
    <row r="680" spans="11:11" ht="12.75">
      <c r="K680" s="59"/>
    </row>
    <row r="681" spans="11:11" ht="12.75">
      <c r="K681" s="59"/>
    </row>
    <row r="682" spans="11:11" ht="12.75">
      <c r="K682" s="59"/>
    </row>
    <row r="683" spans="11:11" ht="12.75">
      <c r="K683" s="59"/>
    </row>
    <row r="684" spans="11:11" ht="12.75">
      <c r="K684" s="59"/>
    </row>
    <row r="685" spans="11:11" ht="12.75">
      <c r="K685" s="59"/>
    </row>
    <row r="686" spans="11:11" ht="12.75">
      <c r="K686" s="59"/>
    </row>
    <row r="687" spans="11:11" ht="12.75">
      <c r="K687" s="59"/>
    </row>
    <row r="688" spans="11:11" ht="12.75">
      <c r="K688" s="59"/>
    </row>
    <row r="689" spans="11:11" ht="12.75">
      <c r="K689" s="59"/>
    </row>
    <row r="690" spans="11:11" ht="12.75">
      <c r="K690" s="59"/>
    </row>
    <row r="691" spans="11:11" ht="12.75">
      <c r="K691" s="59"/>
    </row>
    <row r="692" spans="11:11" ht="12.75">
      <c r="K692" s="59"/>
    </row>
    <row r="693" spans="11:11" ht="12.75">
      <c r="K693" s="59"/>
    </row>
    <row r="694" spans="11:11" ht="12.75">
      <c r="K694" s="59"/>
    </row>
    <row r="695" spans="11:11" ht="12.75">
      <c r="K695" s="59"/>
    </row>
    <row r="696" spans="11:11" ht="12.75">
      <c r="K696" s="59"/>
    </row>
    <row r="697" spans="11:11" ht="12.75">
      <c r="K697" s="59"/>
    </row>
    <row r="698" spans="11:11" ht="12.75">
      <c r="K698" s="59"/>
    </row>
    <row r="699" spans="11:11" ht="12.75">
      <c r="K699" s="59"/>
    </row>
    <row r="700" spans="11:11" ht="12.75">
      <c r="K700" s="59"/>
    </row>
    <row r="701" spans="11:11" ht="12.75">
      <c r="K701" s="59"/>
    </row>
    <row r="702" spans="11:11" ht="12.75">
      <c r="K702" s="59"/>
    </row>
    <row r="703" spans="11:11" ht="12.75">
      <c r="K703" s="59"/>
    </row>
    <row r="704" spans="11:11" ht="12.75">
      <c r="K704" s="59"/>
    </row>
    <row r="705" spans="11:11" ht="12.75">
      <c r="K705" s="59"/>
    </row>
    <row r="706" spans="11:11" ht="12.75">
      <c r="K706" s="59"/>
    </row>
    <row r="707" spans="11:11" ht="12.75">
      <c r="K707" s="59"/>
    </row>
    <row r="708" spans="11:11" ht="12.75">
      <c r="K708" s="59"/>
    </row>
    <row r="709" spans="11:11" ht="12.75">
      <c r="K709" s="59"/>
    </row>
    <row r="710" spans="11:11" ht="12.75">
      <c r="K710" s="59"/>
    </row>
    <row r="711" spans="11:11" ht="12.75">
      <c r="K711" s="59"/>
    </row>
    <row r="712" spans="11:11" ht="12.75">
      <c r="K712" s="59"/>
    </row>
    <row r="713" spans="11:11" ht="12.75">
      <c r="K713" s="59"/>
    </row>
    <row r="714" spans="11:11" ht="12.75">
      <c r="K714" s="59"/>
    </row>
    <row r="715" spans="11:11" ht="12.75">
      <c r="K715" s="59"/>
    </row>
    <row r="716" spans="11:11" ht="12.75">
      <c r="K716" s="59"/>
    </row>
    <row r="717" spans="11:11" ht="12.75">
      <c r="K717" s="59"/>
    </row>
    <row r="718" spans="11:11" ht="12.75">
      <c r="K718" s="59"/>
    </row>
    <row r="719" spans="11:11" ht="12.75">
      <c r="K719" s="59"/>
    </row>
    <row r="720" spans="11:11" ht="12.75">
      <c r="K720" s="59"/>
    </row>
    <row r="721" spans="11:11" ht="12.75">
      <c r="K721" s="59"/>
    </row>
    <row r="722" spans="11:11" ht="12.75">
      <c r="K722" s="59"/>
    </row>
    <row r="723" spans="11:11" ht="12.75">
      <c r="K723" s="59"/>
    </row>
    <row r="724" spans="11:11" ht="12.75">
      <c r="K724" s="59"/>
    </row>
    <row r="725" spans="11:11" ht="12.75">
      <c r="K725" s="59"/>
    </row>
    <row r="726" spans="11:11" ht="12.75">
      <c r="K726" s="59"/>
    </row>
    <row r="727" spans="11:11" ht="12.75">
      <c r="K727" s="59"/>
    </row>
    <row r="728" spans="11:11" ht="12.75">
      <c r="K728" s="59"/>
    </row>
    <row r="729" spans="11:11" ht="12.75">
      <c r="K729" s="59"/>
    </row>
    <row r="730" spans="11:11" ht="12.75">
      <c r="K730" s="59"/>
    </row>
    <row r="731" spans="11:11" ht="12.75">
      <c r="K731" s="59"/>
    </row>
    <row r="732" spans="11:11" ht="12.75">
      <c r="K732" s="59"/>
    </row>
    <row r="733" spans="11:11" ht="12.75">
      <c r="K733" s="59"/>
    </row>
    <row r="734" spans="11:11" ht="12.75">
      <c r="K734" s="59"/>
    </row>
    <row r="735" spans="11:11" ht="12.75">
      <c r="K735" s="59"/>
    </row>
    <row r="736" spans="11:11" ht="12.75">
      <c r="K736" s="59"/>
    </row>
    <row r="737" spans="11:11" ht="12.75">
      <c r="K737" s="59"/>
    </row>
    <row r="738" spans="11:11" ht="12.75">
      <c r="K738" s="59"/>
    </row>
    <row r="739" spans="11:11" ht="12.75">
      <c r="K739" s="59"/>
    </row>
    <row r="740" spans="11:11" ht="12.75">
      <c r="K740" s="59"/>
    </row>
    <row r="741" spans="11:11" ht="12.75">
      <c r="K741" s="59"/>
    </row>
    <row r="742" spans="11:11" ht="12.75">
      <c r="K742" s="59"/>
    </row>
    <row r="743" spans="11:11" ht="12.75">
      <c r="K743" s="59"/>
    </row>
    <row r="744" spans="11:11" ht="12.75">
      <c r="K744" s="59"/>
    </row>
    <row r="745" spans="11:11" ht="12.75">
      <c r="K745" s="59"/>
    </row>
    <row r="746" spans="11:11" ht="12.75">
      <c r="K746" s="59"/>
    </row>
    <row r="747" spans="11:11" ht="12.75">
      <c r="K747" s="59"/>
    </row>
    <row r="748" spans="11:11" ht="12.75">
      <c r="K748" s="59"/>
    </row>
    <row r="749" spans="11:11" ht="12.75">
      <c r="K749" s="59"/>
    </row>
    <row r="750" spans="11:11" ht="12.75">
      <c r="K750" s="59"/>
    </row>
    <row r="751" spans="11:11" ht="12.75">
      <c r="K751" s="59"/>
    </row>
    <row r="752" spans="11:11" ht="12.75">
      <c r="K752" s="59"/>
    </row>
    <row r="753" spans="11:11" ht="12.75">
      <c r="K753" s="59"/>
    </row>
    <row r="754" spans="11:11" ht="12.75">
      <c r="K754" s="59"/>
    </row>
    <row r="755" spans="11:11" ht="12.75">
      <c r="K755" s="59"/>
    </row>
    <row r="756" spans="11:11" ht="12.75">
      <c r="K756" s="59"/>
    </row>
    <row r="757" spans="11:11" ht="12.75">
      <c r="K757" s="59"/>
    </row>
    <row r="758" spans="11:11" ht="12.75">
      <c r="K758" s="59"/>
    </row>
    <row r="759" spans="11:11" ht="12.75">
      <c r="K759" s="59"/>
    </row>
    <row r="760" spans="11:11" ht="12.75">
      <c r="K760" s="59"/>
    </row>
    <row r="761" spans="11:11" ht="12.75">
      <c r="K761" s="59"/>
    </row>
    <row r="762" spans="11:11" ht="12.75">
      <c r="K762" s="59"/>
    </row>
    <row r="763" spans="11:11" ht="12.75">
      <c r="K763" s="59"/>
    </row>
    <row r="764" spans="11:11" ht="12.75">
      <c r="K764" s="59"/>
    </row>
    <row r="765" spans="11:11" ht="12.75">
      <c r="K765" s="59"/>
    </row>
    <row r="766" spans="11:11" ht="12.75">
      <c r="K766" s="59"/>
    </row>
    <row r="767" spans="11:11" ht="12.75">
      <c r="K767" s="59"/>
    </row>
    <row r="768" spans="11:11" ht="12.75">
      <c r="K768" s="59"/>
    </row>
    <row r="769" spans="11:11" ht="12.75">
      <c r="K769" s="59"/>
    </row>
    <row r="770" spans="11:11" ht="12.75">
      <c r="K770" s="59"/>
    </row>
    <row r="771" spans="11:11" ht="12.75">
      <c r="K771" s="59"/>
    </row>
    <row r="772" spans="11:11" ht="12.75">
      <c r="K772" s="59"/>
    </row>
    <row r="773" spans="11:11" ht="12.75">
      <c r="K773" s="59"/>
    </row>
    <row r="774" spans="11:11" ht="12.75">
      <c r="K774" s="59"/>
    </row>
    <row r="775" spans="11:11" ht="12.75">
      <c r="K775" s="59"/>
    </row>
    <row r="776" spans="11:11" ht="12.75">
      <c r="K776" s="59"/>
    </row>
    <row r="777" spans="11:11" ht="12.75">
      <c r="K777" s="59"/>
    </row>
    <row r="778" spans="11:11" ht="12.75">
      <c r="K778" s="59"/>
    </row>
    <row r="779" spans="11:11" ht="12.75">
      <c r="K779" s="59"/>
    </row>
    <row r="780" spans="11:11" ht="12.75">
      <c r="K780" s="59"/>
    </row>
    <row r="781" spans="11:11" ht="12.75">
      <c r="K781" s="59"/>
    </row>
    <row r="782" spans="11:11" ht="12.75">
      <c r="K782" s="59"/>
    </row>
    <row r="783" spans="11:11" ht="12.75">
      <c r="K783" s="59"/>
    </row>
    <row r="784" spans="11:11" ht="12.75">
      <c r="K784" s="59"/>
    </row>
    <row r="785" spans="11:11" ht="12.75">
      <c r="K785" s="59"/>
    </row>
    <row r="786" spans="11:11" ht="12.75">
      <c r="K786" s="59"/>
    </row>
    <row r="787" spans="11:11" ht="12.75">
      <c r="K787" s="59"/>
    </row>
    <row r="788" spans="11:11" ht="12.75">
      <c r="K788" s="59"/>
    </row>
    <row r="789" spans="11:11" ht="12.75">
      <c r="K789" s="59"/>
    </row>
    <row r="790" spans="11:11" ht="12.75">
      <c r="K790" s="59"/>
    </row>
    <row r="791" spans="11:11" ht="12.75">
      <c r="K791" s="59"/>
    </row>
    <row r="792" spans="11:11" ht="12.75">
      <c r="K792" s="59"/>
    </row>
    <row r="793" spans="11:11" ht="12.75">
      <c r="K793" s="59"/>
    </row>
    <row r="794" spans="11:11" ht="12.75">
      <c r="K794" s="59"/>
    </row>
    <row r="795" spans="11:11" ht="12.75">
      <c r="K795" s="59"/>
    </row>
    <row r="796" spans="11:11" ht="12.75">
      <c r="K796" s="59"/>
    </row>
    <row r="797" spans="11:11" ht="12.75">
      <c r="K797" s="59"/>
    </row>
    <row r="798" spans="11:11" ht="12.75">
      <c r="K798" s="59"/>
    </row>
    <row r="799" spans="11:11" ht="12.75">
      <c r="K799" s="59"/>
    </row>
    <row r="800" spans="11:11" ht="12.75">
      <c r="K800" s="59"/>
    </row>
    <row r="801" spans="11:11" ht="12.75">
      <c r="K801" s="59"/>
    </row>
    <row r="802" spans="11:11" ht="12.75">
      <c r="K802" s="59"/>
    </row>
    <row r="803" spans="11:11" ht="12.75">
      <c r="K803" s="59"/>
    </row>
    <row r="804" spans="11:11" ht="12.75">
      <c r="K804" s="59"/>
    </row>
    <row r="805" spans="11:11" ht="12.75">
      <c r="K805" s="59"/>
    </row>
    <row r="806" spans="11:11" ht="12.75">
      <c r="K806" s="59"/>
    </row>
    <row r="807" spans="11:11" ht="12.75">
      <c r="K807" s="59"/>
    </row>
    <row r="808" spans="11:11" ht="12.75">
      <c r="K808" s="59"/>
    </row>
    <row r="809" spans="11:11" ht="12.75">
      <c r="K809" s="59"/>
    </row>
    <row r="810" spans="11:11" ht="12.75">
      <c r="K810" s="59"/>
    </row>
    <row r="811" spans="11:11" ht="12.75">
      <c r="K811" s="59"/>
    </row>
    <row r="812" spans="11:11" ht="12.75">
      <c r="K812" s="59"/>
    </row>
    <row r="813" spans="11:11" ht="12.75">
      <c r="K813" s="59"/>
    </row>
    <row r="814" spans="11:11" ht="12.75">
      <c r="K814" s="59"/>
    </row>
    <row r="815" spans="11:11" ht="12.75">
      <c r="K815" s="59"/>
    </row>
    <row r="816" spans="11:11" ht="12.75">
      <c r="K816" s="59"/>
    </row>
    <row r="817" spans="11:11" ht="12.75">
      <c r="K817" s="59"/>
    </row>
    <row r="818" spans="11:11" ht="12.75">
      <c r="K818" s="59"/>
    </row>
    <row r="819" spans="11:11" ht="12.75">
      <c r="K819" s="59"/>
    </row>
    <row r="820" spans="11:11" ht="12.75">
      <c r="K820" s="59"/>
    </row>
    <row r="821" spans="11:11" ht="12.75">
      <c r="K821" s="59"/>
    </row>
    <row r="822" spans="11:11" ht="12.75">
      <c r="K822" s="59"/>
    </row>
    <row r="823" spans="11:11" ht="12.75">
      <c r="K823" s="59"/>
    </row>
    <row r="824" spans="11:11" ht="12.75">
      <c r="K824" s="59"/>
    </row>
    <row r="825" spans="11:11" ht="12.75">
      <c r="K825" s="59"/>
    </row>
    <row r="826" spans="11:11" ht="12.75">
      <c r="K826" s="59"/>
    </row>
    <row r="827" spans="11:11" ht="12.75">
      <c r="K827" s="59"/>
    </row>
    <row r="828" spans="11:11" ht="12.75">
      <c r="K828" s="59"/>
    </row>
    <row r="829" spans="11:11" ht="12.75">
      <c r="K829" s="59"/>
    </row>
    <row r="830" spans="11:11" ht="12.75">
      <c r="K830" s="59"/>
    </row>
    <row r="831" spans="11:11" ht="12.75">
      <c r="K831" s="59"/>
    </row>
    <row r="832" spans="11:11" ht="12.75">
      <c r="K832" s="59"/>
    </row>
    <row r="833" spans="11:11" ht="12.75">
      <c r="K833" s="59"/>
    </row>
    <row r="834" spans="11:11" ht="12.75">
      <c r="K834" s="59"/>
    </row>
    <row r="835" spans="11:11" ht="12.75">
      <c r="K835" s="59"/>
    </row>
    <row r="836" spans="11:11" ht="12.75">
      <c r="K836" s="59"/>
    </row>
    <row r="837" spans="11:11" ht="12.75">
      <c r="K837" s="59"/>
    </row>
    <row r="838" spans="11:11" ht="12.75">
      <c r="K838" s="59"/>
    </row>
    <row r="839" spans="11:11" ht="12.75">
      <c r="K839" s="59"/>
    </row>
    <row r="840" spans="11:11" ht="12.75">
      <c r="K840" s="59"/>
    </row>
    <row r="841" spans="11:11" ht="12.75">
      <c r="K841" s="59"/>
    </row>
    <row r="842" spans="11:11" ht="12.75">
      <c r="K842" s="59"/>
    </row>
    <row r="843" spans="11:11" ht="12.75">
      <c r="K843" s="59"/>
    </row>
    <row r="844" spans="11:11" ht="12.75">
      <c r="K844" s="59"/>
    </row>
    <row r="845" spans="11:11" ht="12.75">
      <c r="K845" s="59"/>
    </row>
    <row r="846" spans="11:11" ht="12.75">
      <c r="K846" s="59"/>
    </row>
    <row r="847" spans="11:11" ht="12.75">
      <c r="K847" s="59"/>
    </row>
    <row r="848" spans="11:11" ht="12.75">
      <c r="K848" s="59"/>
    </row>
    <row r="849" spans="11:11" ht="12.75">
      <c r="K849" s="59"/>
    </row>
    <row r="850" spans="11:11" ht="12.75">
      <c r="K850" s="59"/>
    </row>
    <row r="851" spans="11:11" ht="12.75">
      <c r="K851" s="59"/>
    </row>
    <row r="852" spans="11:11" ht="12.75">
      <c r="K852" s="59"/>
    </row>
    <row r="853" spans="11:11" ht="12.75">
      <c r="K853" s="59"/>
    </row>
    <row r="854" spans="11:11" ht="12.75">
      <c r="K854" s="59"/>
    </row>
    <row r="855" spans="11:11" ht="12.75">
      <c r="K855" s="59"/>
    </row>
    <row r="856" spans="11:11" ht="12.75">
      <c r="K856" s="59"/>
    </row>
    <row r="857" spans="11:11" ht="12.75">
      <c r="K857" s="59"/>
    </row>
    <row r="858" spans="11:11" ht="12.75">
      <c r="K858" s="59"/>
    </row>
    <row r="859" spans="11:11" ht="12.75">
      <c r="K859" s="59"/>
    </row>
    <row r="860" spans="11:11" ht="12.75">
      <c r="K860" s="59"/>
    </row>
    <row r="861" spans="11:11" ht="12.75">
      <c r="K861" s="59"/>
    </row>
    <row r="862" spans="11:11" ht="12.75">
      <c r="K862" s="59"/>
    </row>
    <row r="863" spans="11:11" ht="12.75">
      <c r="K863" s="59"/>
    </row>
    <row r="864" spans="11:11" ht="12.75">
      <c r="K864" s="59"/>
    </row>
    <row r="865" spans="11:11" ht="12.75">
      <c r="K865" s="59"/>
    </row>
    <row r="866" spans="11:11" ht="12.75">
      <c r="K866" s="59"/>
    </row>
    <row r="867" spans="11:11" ht="12.75">
      <c r="K867" s="59"/>
    </row>
    <row r="868" spans="11:11" ht="12.75">
      <c r="K868" s="59"/>
    </row>
    <row r="869" spans="11:11" ht="12.75">
      <c r="K869" s="59"/>
    </row>
    <row r="870" spans="11:11" ht="12.75">
      <c r="K870" s="59"/>
    </row>
    <row r="871" spans="11:11" ht="12.75">
      <c r="K871" s="59"/>
    </row>
    <row r="872" spans="11:11" ht="12.75">
      <c r="K872" s="59"/>
    </row>
    <row r="873" spans="11:11" ht="12.75">
      <c r="K873" s="59"/>
    </row>
    <row r="874" spans="11:11" ht="12.75">
      <c r="K874" s="59"/>
    </row>
    <row r="875" spans="11:11" ht="12.75">
      <c r="K875" s="59"/>
    </row>
    <row r="876" spans="11:11" ht="12.75">
      <c r="K876" s="59"/>
    </row>
    <row r="877" spans="11:11" ht="12.75">
      <c r="K877" s="59"/>
    </row>
    <row r="878" spans="11:11" ht="12.75">
      <c r="K878" s="59"/>
    </row>
    <row r="879" spans="11:11" ht="12.75">
      <c r="K879" s="59"/>
    </row>
    <row r="880" spans="11:11" ht="12.75">
      <c r="K880" s="59"/>
    </row>
    <row r="881" spans="11:11" ht="12.75">
      <c r="K881" s="59"/>
    </row>
    <row r="882" spans="11:11" ht="12.75">
      <c r="K882" s="59"/>
    </row>
    <row r="883" spans="11:11" ht="12.75">
      <c r="K883" s="59"/>
    </row>
    <row r="884" spans="11:11" ht="12.75">
      <c r="K884" s="59"/>
    </row>
    <row r="885" spans="11:11" ht="12.75">
      <c r="K885" s="59"/>
    </row>
    <row r="886" spans="11:11" ht="12.75">
      <c r="K886" s="59"/>
    </row>
    <row r="887" spans="11:11" ht="12.75">
      <c r="K887" s="59"/>
    </row>
    <row r="888" spans="11:11" ht="12.75">
      <c r="K888" s="59"/>
    </row>
    <row r="889" spans="11:11" ht="12.75">
      <c r="K889" s="59"/>
    </row>
    <row r="890" spans="11:11" ht="12.75">
      <c r="K890" s="59"/>
    </row>
    <row r="891" spans="11:11" ht="12.75">
      <c r="K891" s="59"/>
    </row>
    <row r="892" spans="11:11" ht="12.75">
      <c r="K892" s="59"/>
    </row>
    <row r="893" spans="11:11" ht="12.75">
      <c r="K893" s="59"/>
    </row>
    <row r="894" spans="11:11" ht="12.75">
      <c r="K894" s="59"/>
    </row>
    <row r="895" spans="11:11" ht="12.75">
      <c r="K895" s="59"/>
    </row>
    <row r="896" spans="11:11" ht="12.75">
      <c r="K896" s="59"/>
    </row>
    <row r="897" spans="11:11" ht="12.75">
      <c r="K897" s="59"/>
    </row>
    <row r="898" spans="11:11" ht="12.75">
      <c r="K898" s="59"/>
    </row>
    <row r="899" spans="11:11" ht="12.75">
      <c r="K899" s="59"/>
    </row>
    <row r="900" spans="11:11" ht="12.75">
      <c r="K900" s="59"/>
    </row>
    <row r="901" spans="11:11" ht="12.75">
      <c r="K901" s="59"/>
    </row>
    <row r="902" spans="11:11" ht="12.75">
      <c r="K902" s="59"/>
    </row>
    <row r="903" spans="11:11" ht="12.75">
      <c r="K903" s="59"/>
    </row>
    <row r="904" spans="11:11" ht="12.75">
      <c r="K904" s="59"/>
    </row>
    <row r="905" spans="11:11" ht="12.75">
      <c r="K905" s="59"/>
    </row>
    <row r="906" spans="11:11" ht="12.75">
      <c r="K906" s="59"/>
    </row>
    <row r="907" spans="11:11" ht="12.75">
      <c r="K907" s="59"/>
    </row>
    <row r="908" spans="11:11" ht="12.75">
      <c r="K908" s="59"/>
    </row>
    <row r="909" spans="11:11" ht="12.75">
      <c r="K909" s="59"/>
    </row>
    <row r="910" spans="11:11" ht="12.75">
      <c r="K910" s="59"/>
    </row>
    <row r="911" spans="11:11" ht="12.75">
      <c r="K911" s="59"/>
    </row>
    <row r="912" spans="11:11" ht="12.75">
      <c r="K912" s="59"/>
    </row>
    <row r="913" spans="11:11" ht="12.75">
      <c r="K913" s="59"/>
    </row>
    <row r="914" spans="11:11" ht="12.75">
      <c r="K914" s="59"/>
    </row>
    <row r="915" spans="11:11" ht="12.75">
      <c r="K915" s="59"/>
    </row>
    <row r="916" spans="11:11" ht="12.75">
      <c r="K916" s="59"/>
    </row>
    <row r="917" spans="11:11" ht="12.75">
      <c r="K917" s="59"/>
    </row>
    <row r="918" spans="11:11" ht="12.75">
      <c r="K918" s="59"/>
    </row>
    <row r="919" spans="11:11" ht="12.75">
      <c r="K919" s="59"/>
    </row>
    <row r="920" spans="11:11" ht="12.75">
      <c r="K920" s="59"/>
    </row>
    <row r="921" spans="11:11" ht="12.75">
      <c r="K921" s="59"/>
    </row>
    <row r="922" spans="11:11" ht="12.75">
      <c r="K922" s="59"/>
    </row>
    <row r="923" spans="11:11" ht="12.75">
      <c r="K923" s="59"/>
    </row>
    <row r="924" spans="11:11" ht="12.75">
      <c r="K924" s="59"/>
    </row>
    <row r="925" spans="11:11" ht="12.75">
      <c r="K925" s="59"/>
    </row>
    <row r="926" spans="11:11" ht="12.75">
      <c r="K926" s="59"/>
    </row>
    <row r="927" spans="11:11" ht="12.75">
      <c r="K927" s="59"/>
    </row>
    <row r="928" spans="11:11" ht="12.75">
      <c r="K928" s="59"/>
    </row>
    <row r="929" spans="11:11" ht="12.75">
      <c r="K929" s="59"/>
    </row>
    <row r="930" spans="11:11" ht="12.75">
      <c r="K930" s="59"/>
    </row>
    <row r="931" spans="11:11" ht="12.75">
      <c r="K931" s="59"/>
    </row>
    <row r="932" spans="11:11" ht="12.75">
      <c r="K932" s="59"/>
    </row>
    <row r="933" spans="11:11" ht="12.75">
      <c r="K933" s="59"/>
    </row>
    <row r="934" spans="11:11" ht="12.75">
      <c r="K934" s="59"/>
    </row>
    <row r="935" spans="11:11" ht="12.75">
      <c r="K935" s="59"/>
    </row>
    <row r="936" spans="11:11" ht="12.75">
      <c r="K936" s="59"/>
    </row>
    <row r="937" spans="11:11" ht="12.75">
      <c r="K937" s="59"/>
    </row>
    <row r="938" spans="11:11" ht="12.75">
      <c r="K938" s="59"/>
    </row>
    <row r="939" spans="11:11" ht="12.75">
      <c r="K939" s="59"/>
    </row>
    <row r="940" spans="11:11" ht="12.75">
      <c r="K940" s="59"/>
    </row>
    <row r="941" spans="11:11" ht="12.75">
      <c r="K941" s="59"/>
    </row>
    <row r="942" spans="11:11" ht="12.75">
      <c r="K942" s="59"/>
    </row>
    <row r="943" spans="11:11" ht="12.75">
      <c r="K943" s="59"/>
    </row>
    <row r="944" spans="11:11" ht="12.75">
      <c r="K944" s="59"/>
    </row>
    <row r="945" spans="11:11" ht="12.75">
      <c r="K945" s="59"/>
    </row>
    <row r="946" spans="11:11" ht="12.75">
      <c r="K946" s="59"/>
    </row>
    <row r="947" spans="11:11" ht="12.75">
      <c r="K947" s="59"/>
    </row>
    <row r="948" spans="11:11" ht="12.75">
      <c r="K948" s="59"/>
    </row>
    <row r="949" spans="11:11" ht="12.75">
      <c r="K949" s="59"/>
    </row>
    <row r="950" spans="11:11" ht="12.75">
      <c r="K950" s="59"/>
    </row>
  </sheetData>
  <mergeCells count="7">
    <mergeCell ref="A1:K1"/>
    <mergeCell ref="K2:K3"/>
    <mergeCell ref="B2:F2"/>
    <mergeCell ref="G2:G3"/>
    <mergeCell ref="H2:H3"/>
    <mergeCell ref="I2:I3"/>
    <mergeCell ref="J2:J3"/>
  </mergeCells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T1060"/>
  <sheetViews>
    <sheetView workbookViewId="0">
      <pane xSplit="6" ySplit="3" topLeftCell="G67" activePane="bottomRight" state="frozen"/>
      <selection pane="topRight" activeCell="G1" sqref="G1"/>
      <selection pane="bottomLeft" activeCell="A4" sqref="A4"/>
      <selection pane="bottomRight" activeCell="D36" sqref="D36"/>
    </sheetView>
  </sheetViews>
  <sheetFormatPr defaultColWidth="14.42578125" defaultRowHeight="15.75" customHeight="1"/>
  <cols>
    <col min="1" max="1" width="35.85546875" customWidth="1"/>
    <col min="2" max="6" width="10.140625" customWidth="1"/>
    <col min="7" max="7" width="21.5703125" customWidth="1"/>
    <col min="8" max="8" width="27.7109375" customWidth="1"/>
    <col min="9" max="9" width="28" customWidth="1"/>
    <col min="10" max="10" width="28.42578125" customWidth="1"/>
    <col min="11" max="11" width="32.28515625" customWidth="1"/>
    <col min="12" max="12" width="26.7109375" customWidth="1"/>
    <col min="13" max="13" width="20.28515625" customWidth="1"/>
    <col min="14" max="16" width="31.85546875" customWidth="1"/>
    <col min="17" max="17" width="19.28515625" customWidth="1"/>
    <col min="18" max="18" width="23.28515625" customWidth="1"/>
    <col min="19" max="21" width="27" customWidth="1"/>
    <col min="22" max="22" width="13.7109375" customWidth="1"/>
    <col min="23" max="23" width="33" customWidth="1"/>
    <col min="24" max="24" width="12.5703125" customWidth="1"/>
    <col min="25" max="25" width="34.42578125" customWidth="1"/>
    <col min="26" max="26" width="30.42578125" customWidth="1"/>
    <col min="27" max="27" width="21.140625" customWidth="1"/>
    <col min="28" max="28" width="31.7109375" customWidth="1"/>
    <col min="29" max="29" width="27.85546875" customWidth="1"/>
    <col min="30" max="30" width="26.5703125" customWidth="1"/>
    <col min="31" max="31" width="30.28515625" customWidth="1"/>
  </cols>
  <sheetData>
    <row r="1" spans="1:46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4"/>
      <c r="AA1" s="2"/>
      <c r="AB1" s="2"/>
      <c r="AC1" s="2"/>
      <c r="AD1" s="2"/>
      <c r="AE1" s="4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</row>
    <row r="2" spans="1:46" ht="18">
      <c r="A2" s="7"/>
      <c r="B2" s="290" t="s">
        <v>4</v>
      </c>
      <c r="C2" s="284"/>
      <c r="D2" s="284"/>
      <c r="E2" s="284"/>
      <c r="F2" s="285"/>
      <c r="G2" s="292" t="s">
        <v>3</v>
      </c>
      <c r="H2" s="284"/>
      <c r="I2" s="284"/>
      <c r="J2" s="284"/>
      <c r="K2" s="285"/>
      <c r="L2" s="293" t="s">
        <v>5</v>
      </c>
      <c r="M2" s="284"/>
      <c r="N2" s="284"/>
      <c r="O2" s="284"/>
      <c r="P2" s="285"/>
      <c r="Q2" s="294" t="s">
        <v>7</v>
      </c>
      <c r="R2" s="284"/>
      <c r="S2" s="284"/>
      <c r="T2" s="284"/>
      <c r="U2" s="285"/>
      <c r="V2" s="295" t="s">
        <v>8</v>
      </c>
      <c r="W2" s="284"/>
      <c r="X2" s="284"/>
      <c r="Y2" s="284"/>
      <c r="Z2" s="285"/>
      <c r="AA2" s="291" t="s">
        <v>9</v>
      </c>
      <c r="AB2" s="284"/>
      <c r="AC2" s="284"/>
      <c r="AD2" s="284"/>
      <c r="AE2" s="285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</row>
    <row r="3" spans="1:46" ht="12.75">
      <c r="A3" s="14" t="s">
        <v>11</v>
      </c>
      <c r="B3" s="15" t="s">
        <v>3</v>
      </c>
      <c r="C3" s="15" t="s">
        <v>5</v>
      </c>
      <c r="D3" s="15" t="s">
        <v>12</v>
      </c>
      <c r="E3" s="16" t="s">
        <v>8</v>
      </c>
      <c r="F3" s="16" t="s">
        <v>9</v>
      </c>
      <c r="G3" s="17" t="s">
        <v>13</v>
      </c>
      <c r="H3" s="18" t="s">
        <v>14</v>
      </c>
      <c r="I3" s="19" t="s">
        <v>15</v>
      </c>
      <c r="J3" s="19" t="s">
        <v>17</v>
      </c>
      <c r="K3" s="18" t="s">
        <v>18</v>
      </c>
      <c r="L3" s="20" t="s">
        <v>13</v>
      </c>
      <c r="M3" s="21" t="s">
        <v>14</v>
      </c>
      <c r="N3" s="23" t="s">
        <v>15</v>
      </c>
      <c r="O3" s="27" t="s">
        <v>17</v>
      </c>
      <c r="P3" s="29" t="s">
        <v>18</v>
      </c>
      <c r="Q3" s="31" t="s">
        <v>13</v>
      </c>
      <c r="R3" s="33" t="s">
        <v>14</v>
      </c>
      <c r="S3" s="35" t="s">
        <v>31</v>
      </c>
      <c r="T3" s="35" t="s">
        <v>17</v>
      </c>
      <c r="U3" s="35" t="s">
        <v>18</v>
      </c>
      <c r="V3" s="37" t="s">
        <v>13</v>
      </c>
      <c r="W3" s="37" t="s">
        <v>14</v>
      </c>
      <c r="X3" s="39" t="s">
        <v>31</v>
      </c>
      <c r="Y3" s="37" t="s">
        <v>17</v>
      </c>
      <c r="Z3" s="37" t="s">
        <v>18</v>
      </c>
      <c r="AA3" s="41" t="s">
        <v>13</v>
      </c>
      <c r="AB3" s="43" t="s">
        <v>14</v>
      </c>
      <c r="AC3" s="44" t="s">
        <v>31</v>
      </c>
      <c r="AD3" s="41" t="s">
        <v>17</v>
      </c>
      <c r="AE3" s="41" t="s">
        <v>18</v>
      </c>
    </row>
    <row r="4" spans="1:46" ht="12.75">
      <c r="A4" s="46" t="s">
        <v>48</v>
      </c>
      <c r="B4" s="47"/>
      <c r="C4" s="48"/>
      <c r="D4" s="48"/>
      <c r="E4" s="50"/>
      <c r="F4" s="50"/>
      <c r="G4" s="51"/>
      <c r="H4" s="52"/>
      <c r="I4" s="53"/>
      <c r="J4" s="53"/>
      <c r="K4" s="55"/>
      <c r="L4" s="56"/>
      <c r="M4" s="55"/>
      <c r="N4" s="53"/>
      <c r="O4" s="55"/>
      <c r="P4" s="55"/>
      <c r="Q4" s="55"/>
      <c r="R4" s="53"/>
      <c r="S4" s="53"/>
      <c r="T4" s="53"/>
      <c r="U4" s="53"/>
      <c r="V4" s="53"/>
      <c r="W4" s="53"/>
      <c r="X4" s="58"/>
      <c r="Y4" s="53"/>
      <c r="Z4" s="53"/>
      <c r="AA4" s="55"/>
      <c r="AB4" s="53"/>
      <c r="AC4" s="58"/>
      <c r="AD4" s="55"/>
      <c r="AE4" s="55"/>
    </row>
    <row r="5" spans="1:46" ht="63.75">
      <c r="A5" s="22" t="s">
        <v>77</v>
      </c>
      <c r="B5" s="24" t="s">
        <v>21</v>
      </c>
      <c r="C5" s="24" t="s">
        <v>22</v>
      </c>
      <c r="D5" s="24" t="s">
        <v>23</v>
      </c>
      <c r="E5" s="60" t="s">
        <v>63</v>
      </c>
      <c r="F5" s="60" t="s">
        <v>78</v>
      </c>
      <c r="G5" s="61" t="s">
        <v>79</v>
      </c>
      <c r="H5" s="22" t="s">
        <v>80</v>
      </c>
      <c r="I5" s="40"/>
      <c r="J5" s="62" t="s">
        <v>81</v>
      </c>
      <c r="K5" s="63"/>
      <c r="L5" s="26" t="s">
        <v>79</v>
      </c>
      <c r="M5" s="22" t="s">
        <v>82</v>
      </c>
      <c r="N5" s="40"/>
      <c r="O5" s="22" t="s">
        <v>83</v>
      </c>
      <c r="P5" s="54"/>
      <c r="Q5" s="22" t="s">
        <v>79</v>
      </c>
      <c r="R5" s="30" t="s">
        <v>84</v>
      </c>
      <c r="S5" s="64" t="s">
        <v>85</v>
      </c>
      <c r="T5" s="25" t="s">
        <v>86</v>
      </c>
      <c r="U5" s="40"/>
      <c r="V5" s="30" t="s">
        <v>79</v>
      </c>
      <c r="W5" s="30" t="s">
        <v>88</v>
      </c>
      <c r="Y5" s="30" t="s">
        <v>89</v>
      </c>
      <c r="Z5" s="30" t="s">
        <v>90</v>
      </c>
      <c r="AA5" s="22" t="s">
        <v>79</v>
      </c>
      <c r="AB5" s="30" t="s">
        <v>91</v>
      </c>
      <c r="AC5" s="40"/>
      <c r="AD5" s="68" t="str">
        <f>HYPERLINK("https://docs.tigergraph.com/dev/gsql-ref/querying/operators-functions-and-expressions#accessing-attributes","""accessing attributes"" at docs.tigergraph.com
")</f>
        <v xml:space="preserve">"accessing attributes" at docs.tigergraph.com
</v>
      </c>
      <c r="AE5" s="22" t="s">
        <v>90</v>
      </c>
    </row>
    <row r="6" spans="1:46" ht="63.75">
      <c r="A6" s="22" t="s">
        <v>92</v>
      </c>
      <c r="B6" s="24" t="s">
        <v>21</v>
      </c>
      <c r="C6" s="24" t="s">
        <v>41</v>
      </c>
      <c r="D6" s="24" t="s">
        <v>41</v>
      </c>
      <c r="E6" s="60" t="s">
        <v>41</v>
      </c>
      <c r="F6" s="60" t="s">
        <v>78</v>
      </c>
      <c r="G6" s="61" t="s">
        <v>93</v>
      </c>
      <c r="H6" s="22" t="s">
        <v>94</v>
      </c>
      <c r="I6" s="40"/>
      <c r="J6" s="30" t="s">
        <v>95</v>
      </c>
      <c r="K6" s="22"/>
      <c r="L6" s="69"/>
      <c r="M6" s="54"/>
      <c r="N6" s="40"/>
      <c r="O6" s="22" t="s">
        <v>96</v>
      </c>
      <c r="P6" s="54"/>
      <c r="Q6" s="54"/>
      <c r="R6" s="40"/>
      <c r="S6" s="40"/>
      <c r="T6" s="40"/>
      <c r="U6" s="40"/>
      <c r="V6" s="40"/>
      <c r="W6" s="40"/>
      <c r="X6" s="70"/>
      <c r="Y6" s="40"/>
      <c r="Z6" s="40"/>
      <c r="AA6" s="22" t="s">
        <v>97</v>
      </c>
      <c r="AB6" s="30" t="s">
        <v>98</v>
      </c>
      <c r="AC6" s="40"/>
      <c r="AD6" s="71" t="str">
        <f>HYPERLINK("https://docs.tigergraph.com/dev/gsql-ref/querying/operators-functions-and-expressions#accessing-attributes","""accessing attributes"" at docs.tigergraph.com")</f>
        <v>"accessing attributes" at docs.tigergraph.com</v>
      </c>
      <c r="AE6" s="22" t="s">
        <v>99</v>
      </c>
    </row>
    <row r="7" spans="1:46" ht="12.75">
      <c r="A7" s="46" t="s">
        <v>100</v>
      </c>
      <c r="B7" s="47"/>
      <c r="C7" s="48"/>
      <c r="D7" s="48"/>
      <c r="E7" s="50"/>
      <c r="F7" s="50"/>
      <c r="G7" s="51"/>
      <c r="H7" s="52"/>
      <c r="I7" s="53"/>
      <c r="J7" s="53"/>
      <c r="K7" s="55"/>
      <c r="L7" s="56"/>
      <c r="M7" s="55"/>
      <c r="N7" s="53"/>
      <c r="O7" s="55"/>
      <c r="P7" s="55"/>
      <c r="Q7" s="55"/>
      <c r="R7" s="53"/>
      <c r="S7" s="53"/>
      <c r="T7" s="53"/>
      <c r="U7" s="53"/>
      <c r="V7" s="53"/>
      <c r="W7" s="53"/>
      <c r="X7" s="58"/>
      <c r="Y7" s="53"/>
      <c r="Z7" s="53"/>
      <c r="AA7" s="55"/>
      <c r="AB7" s="53"/>
      <c r="AC7" s="58"/>
      <c r="AD7" s="55"/>
      <c r="AE7" s="55"/>
    </row>
    <row r="8" spans="1:46" ht="38.25">
      <c r="A8" s="22" t="s">
        <v>101</v>
      </c>
      <c r="B8" s="24" t="s">
        <v>21</v>
      </c>
      <c r="C8" s="24" t="s">
        <v>102</v>
      </c>
      <c r="D8" s="24" t="s">
        <v>23</v>
      </c>
      <c r="E8" s="60" t="s">
        <v>63</v>
      </c>
      <c r="F8" s="60" t="s">
        <v>78</v>
      </c>
      <c r="G8" s="72" t="s">
        <v>103</v>
      </c>
      <c r="H8" s="22" t="s">
        <v>104</v>
      </c>
      <c r="I8" s="40"/>
      <c r="J8" s="30" t="s">
        <v>105</v>
      </c>
      <c r="K8" s="22"/>
      <c r="L8" s="73" t="s">
        <v>103</v>
      </c>
      <c r="M8" s="22" t="s">
        <v>106</v>
      </c>
      <c r="N8" s="40"/>
      <c r="O8" s="22" t="s">
        <v>107</v>
      </c>
      <c r="P8" s="54"/>
      <c r="Q8" s="74" t="s">
        <v>103</v>
      </c>
      <c r="R8" s="22" t="s">
        <v>108</v>
      </c>
      <c r="S8" s="40"/>
      <c r="T8" s="25" t="s">
        <v>109</v>
      </c>
      <c r="U8" s="40"/>
      <c r="V8" s="30" t="s">
        <v>110</v>
      </c>
      <c r="W8" s="30" t="s">
        <v>111</v>
      </c>
      <c r="X8" s="70"/>
      <c r="Y8" s="30" t="s">
        <v>112</v>
      </c>
      <c r="Z8" s="61"/>
      <c r="AA8" s="61" t="s">
        <v>110</v>
      </c>
      <c r="AB8" s="22" t="s">
        <v>113</v>
      </c>
      <c r="AC8" s="40"/>
      <c r="AD8" s="68" t="str">
        <f t="shared" ref="AD8:AD9" si="0">HYPERLINK("https://docs.tigergraph.com/dev/gsql-ref/querying/operators-functions-and-expressions#mathematical-operators-and-expressions","""Mathematical Operators and Expressions"" at docs.tigergraph.com")</f>
        <v>"Mathematical Operators and Expressions" at docs.tigergraph.com</v>
      </c>
      <c r="AE8" s="22" t="s">
        <v>114</v>
      </c>
    </row>
    <row r="9" spans="1:46" ht="38.25">
      <c r="A9" s="22" t="s">
        <v>115</v>
      </c>
      <c r="B9" s="24" t="s">
        <v>21</v>
      </c>
      <c r="C9" s="24" t="s">
        <v>102</v>
      </c>
      <c r="D9" s="24" t="s">
        <v>23</v>
      </c>
      <c r="E9" s="60" t="s">
        <v>63</v>
      </c>
      <c r="F9" s="60" t="s">
        <v>78</v>
      </c>
      <c r="G9" s="72" t="s">
        <v>96</v>
      </c>
      <c r="H9" s="22" t="s">
        <v>116</v>
      </c>
      <c r="I9" s="40"/>
      <c r="J9" s="77" t="s">
        <v>105</v>
      </c>
      <c r="K9" s="63"/>
      <c r="L9" s="73" t="s">
        <v>96</v>
      </c>
      <c r="M9" s="22"/>
      <c r="N9" s="40"/>
      <c r="O9" s="22" t="s">
        <v>107</v>
      </c>
      <c r="P9" s="79"/>
      <c r="Q9" s="81" t="s">
        <v>96</v>
      </c>
      <c r="R9" s="22" t="s">
        <v>118</v>
      </c>
      <c r="S9" s="40"/>
      <c r="T9" s="25" t="s">
        <v>120</v>
      </c>
      <c r="U9" s="40"/>
      <c r="V9" s="30" t="s">
        <v>123</v>
      </c>
      <c r="W9" s="30" t="s">
        <v>124</v>
      </c>
      <c r="X9" s="70"/>
      <c r="Y9" s="30" t="s">
        <v>125</v>
      </c>
      <c r="Z9" s="61"/>
      <c r="AA9" s="22" t="s">
        <v>123</v>
      </c>
      <c r="AB9" s="30" t="s">
        <v>124</v>
      </c>
      <c r="AC9" s="70"/>
      <c r="AD9" s="68" t="str">
        <f t="shared" si="0"/>
        <v>"Mathematical Operators and Expressions" at docs.tigergraph.com</v>
      </c>
      <c r="AE9" s="22" t="s">
        <v>126</v>
      </c>
    </row>
    <row r="10" spans="1:46" ht="25.5">
      <c r="A10" s="22" t="s">
        <v>127</v>
      </c>
      <c r="B10" s="24" t="s">
        <v>21</v>
      </c>
      <c r="C10" s="24" t="s">
        <v>102</v>
      </c>
      <c r="D10" s="24" t="s">
        <v>23</v>
      </c>
      <c r="E10" s="60" t="s">
        <v>63</v>
      </c>
      <c r="F10" s="60" t="s">
        <v>78</v>
      </c>
      <c r="G10" s="72" t="s">
        <v>128</v>
      </c>
      <c r="H10" s="22" t="s">
        <v>129</v>
      </c>
      <c r="I10" s="40"/>
      <c r="J10" s="62" t="s">
        <v>130</v>
      </c>
      <c r="K10" s="63"/>
      <c r="L10" s="73" t="s">
        <v>128</v>
      </c>
      <c r="M10" s="34" t="s">
        <v>131</v>
      </c>
      <c r="N10" s="40"/>
      <c r="O10" s="22" t="s">
        <v>107</v>
      </c>
      <c r="P10" s="79"/>
      <c r="Q10" s="83" t="s">
        <v>132</v>
      </c>
      <c r="R10" s="22" t="s">
        <v>133</v>
      </c>
      <c r="S10" s="40"/>
      <c r="T10" s="25" t="s">
        <v>134</v>
      </c>
      <c r="U10" s="40"/>
      <c r="V10" s="30" t="s">
        <v>123</v>
      </c>
      <c r="W10" s="30" t="s">
        <v>137</v>
      </c>
      <c r="X10" s="70"/>
      <c r="Y10" s="30" t="s">
        <v>138</v>
      </c>
      <c r="Z10" s="61"/>
      <c r="AA10" s="72" t="s">
        <v>128</v>
      </c>
      <c r="AB10" s="22" t="s">
        <v>139</v>
      </c>
      <c r="AC10" s="40"/>
      <c r="AD10" s="84" t="s">
        <v>140</v>
      </c>
      <c r="AE10" s="84" t="s">
        <v>140</v>
      </c>
    </row>
    <row r="11" spans="1:46" ht="38.25">
      <c r="A11" s="22" t="s">
        <v>142</v>
      </c>
      <c r="B11" s="24" t="s">
        <v>21</v>
      </c>
      <c r="C11" s="24" t="s">
        <v>102</v>
      </c>
      <c r="D11" s="24" t="s">
        <v>23</v>
      </c>
      <c r="E11" s="60" t="s">
        <v>63</v>
      </c>
      <c r="F11" s="60" t="s">
        <v>78</v>
      </c>
      <c r="G11" s="72" t="s">
        <v>143</v>
      </c>
      <c r="H11" s="22" t="s">
        <v>144</v>
      </c>
      <c r="I11" s="40"/>
      <c r="J11" s="30" t="s">
        <v>145</v>
      </c>
      <c r="K11" s="22"/>
      <c r="L11" s="26" t="s">
        <v>143</v>
      </c>
      <c r="M11" s="22" t="s">
        <v>146</v>
      </c>
      <c r="N11" s="40"/>
      <c r="O11" s="22" t="s">
        <v>107</v>
      </c>
      <c r="P11" s="79"/>
      <c r="Q11" s="81" t="s">
        <v>143</v>
      </c>
      <c r="R11" s="22" t="s">
        <v>147</v>
      </c>
      <c r="S11" s="40"/>
      <c r="T11" s="25" t="s">
        <v>148</v>
      </c>
      <c r="U11" s="40"/>
      <c r="V11" s="30" t="s">
        <v>153</v>
      </c>
      <c r="W11" s="30" t="s">
        <v>154</v>
      </c>
      <c r="X11" s="70"/>
      <c r="Y11" s="30" t="s">
        <v>155</v>
      </c>
      <c r="Z11" s="61"/>
      <c r="AA11" s="61" t="s">
        <v>153</v>
      </c>
      <c r="AB11" s="22" t="s">
        <v>156</v>
      </c>
      <c r="AC11" s="40"/>
      <c r="AD11" s="68" t="str">
        <f t="shared" ref="AD11:AD13" si="1">HYPERLINK("https://docs.tigergraph.com/dev/gsql-ref/querying/operators-functions-and-expressions#mathematical-operators-and-expressions","""Mathematical Operators and Expressions"" at docs.tigergraph.com")</f>
        <v>"Mathematical Operators and Expressions" at docs.tigergraph.com</v>
      </c>
      <c r="AE11" s="22" t="s">
        <v>159</v>
      </c>
    </row>
    <row r="12" spans="1:46" ht="38.25">
      <c r="A12" s="22" t="s">
        <v>160</v>
      </c>
      <c r="B12" s="24" t="s">
        <v>21</v>
      </c>
      <c r="C12" s="24" t="s">
        <v>102</v>
      </c>
      <c r="D12" s="24" t="s">
        <v>23</v>
      </c>
      <c r="E12" s="60" t="s">
        <v>63</v>
      </c>
      <c r="F12" s="60" t="s">
        <v>78</v>
      </c>
      <c r="G12" s="72" t="s">
        <v>161</v>
      </c>
      <c r="H12" s="22" t="s">
        <v>162</v>
      </c>
      <c r="I12" s="40"/>
      <c r="J12" s="77" t="s">
        <v>145</v>
      </c>
      <c r="K12" s="63"/>
      <c r="L12" s="73" t="s">
        <v>161</v>
      </c>
      <c r="M12" s="22" t="s">
        <v>163</v>
      </c>
      <c r="N12" s="40"/>
      <c r="O12" s="22" t="s">
        <v>107</v>
      </c>
      <c r="P12" s="79"/>
      <c r="Q12" s="81" t="s">
        <v>161</v>
      </c>
      <c r="R12" s="22" t="s">
        <v>164</v>
      </c>
      <c r="S12" s="40"/>
      <c r="T12" s="25" t="s">
        <v>165</v>
      </c>
      <c r="U12" s="40"/>
      <c r="V12" s="30" t="s">
        <v>167</v>
      </c>
      <c r="W12" s="30" t="s">
        <v>168</v>
      </c>
      <c r="X12" s="70"/>
      <c r="Y12" s="30" t="s">
        <v>170</v>
      </c>
      <c r="Z12" s="61"/>
      <c r="AA12" s="61" t="s">
        <v>167</v>
      </c>
      <c r="AB12" s="22" t="s">
        <v>172</v>
      </c>
      <c r="AC12" s="40"/>
      <c r="AD12" s="68" t="str">
        <f t="shared" si="1"/>
        <v>"Mathematical Operators and Expressions" at docs.tigergraph.com</v>
      </c>
      <c r="AE12" s="22" t="s">
        <v>173</v>
      </c>
    </row>
    <row r="13" spans="1:46" ht="38.25">
      <c r="A13" s="22" t="s">
        <v>174</v>
      </c>
      <c r="B13" s="24" t="s">
        <v>21</v>
      </c>
      <c r="C13" s="24" t="s">
        <v>102</v>
      </c>
      <c r="D13" s="24" t="s">
        <v>23</v>
      </c>
      <c r="E13" s="60" t="s">
        <v>63</v>
      </c>
      <c r="F13" s="60" t="s">
        <v>78</v>
      </c>
      <c r="G13" s="72" t="s">
        <v>175</v>
      </c>
      <c r="H13" s="22" t="s">
        <v>176</v>
      </c>
      <c r="I13" s="40"/>
      <c r="J13" s="77" t="s">
        <v>145</v>
      </c>
      <c r="K13" s="63"/>
      <c r="L13" s="26" t="s">
        <v>177</v>
      </c>
      <c r="M13" s="22" t="s">
        <v>178</v>
      </c>
      <c r="N13" s="40"/>
      <c r="O13" s="22" t="s">
        <v>179</v>
      </c>
      <c r="P13" s="79"/>
      <c r="Q13" s="81" t="s">
        <v>175</v>
      </c>
      <c r="R13" s="22" t="s">
        <v>180</v>
      </c>
      <c r="S13" s="40"/>
      <c r="T13" s="25" t="s">
        <v>181</v>
      </c>
      <c r="U13" s="40"/>
      <c r="V13" s="30" t="s">
        <v>182</v>
      </c>
      <c r="W13" s="30" t="s">
        <v>183</v>
      </c>
      <c r="X13" s="70"/>
      <c r="Y13" s="30" t="s">
        <v>184</v>
      </c>
      <c r="Z13" s="61"/>
      <c r="AA13" s="61" t="s">
        <v>182</v>
      </c>
      <c r="AB13" s="22" t="s">
        <v>185</v>
      </c>
      <c r="AC13" s="40"/>
      <c r="AD13" s="68" t="str">
        <f t="shared" si="1"/>
        <v>"Mathematical Operators and Expressions" at docs.tigergraph.com</v>
      </c>
      <c r="AE13" s="22" t="s">
        <v>187</v>
      </c>
    </row>
    <row r="14" spans="1:46" ht="38.25">
      <c r="A14" s="22" t="s">
        <v>188</v>
      </c>
      <c r="B14" s="24" t="s">
        <v>21</v>
      </c>
      <c r="C14" s="24" t="s">
        <v>102</v>
      </c>
      <c r="D14" s="24" t="s">
        <v>41</v>
      </c>
      <c r="E14" s="60" t="s">
        <v>63</v>
      </c>
      <c r="F14" s="60" t="s">
        <v>78</v>
      </c>
      <c r="G14" s="72" t="s">
        <v>189</v>
      </c>
      <c r="H14" s="22" t="s">
        <v>190</v>
      </c>
      <c r="I14" s="40"/>
      <c r="J14" s="30" t="s">
        <v>191</v>
      </c>
      <c r="K14" s="22"/>
      <c r="L14" s="26" t="s">
        <v>192</v>
      </c>
      <c r="M14" s="22" t="s">
        <v>193</v>
      </c>
      <c r="N14" s="40"/>
      <c r="O14" s="22" t="s">
        <v>194</v>
      </c>
      <c r="P14" s="54"/>
      <c r="Q14" s="40"/>
      <c r="R14" s="40"/>
      <c r="S14" s="40"/>
      <c r="T14" s="40"/>
      <c r="U14" s="40"/>
      <c r="V14" s="30" t="s">
        <v>195</v>
      </c>
      <c r="W14" s="30" t="s">
        <v>196</v>
      </c>
      <c r="X14" s="70"/>
      <c r="Y14" s="30" t="s">
        <v>197</v>
      </c>
      <c r="Z14" s="61"/>
      <c r="AA14" s="22" t="s">
        <v>198</v>
      </c>
      <c r="AB14" s="22" t="s">
        <v>199</v>
      </c>
      <c r="AC14" s="70"/>
      <c r="AD14" s="22" t="s">
        <v>200</v>
      </c>
      <c r="AE14" s="22" t="s">
        <v>200</v>
      </c>
    </row>
    <row r="15" spans="1:46" ht="38.25">
      <c r="A15" s="22" t="s">
        <v>201</v>
      </c>
      <c r="B15" s="24" t="s">
        <v>21</v>
      </c>
      <c r="C15" s="24" t="s">
        <v>102</v>
      </c>
      <c r="D15" s="24" t="s">
        <v>41</v>
      </c>
      <c r="E15" s="60" t="s">
        <v>41</v>
      </c>
      <c r="F15" s="60" t="s">
        <v>78</v>
      </c>
      <c r="G15" s="61" t="s">
        <v>202</v>
      </c>
      <c r="H15" s="22" t="s">
        <v>203</v>
      </c>
      <c r="I15" s="40"/>
      <c r="J15" s="30" t="s">
        <v>204</v>
      </c>
      <c r="K15" s="22"/>
      <c r="L15" s="26" t="s">
        <v>205</v>
      </c>
      <c r="M15" s="22" t="s">
        <v>206</v>
      </c>
      <c r="N15" s="40"/>
      <c r="O15" s="22" t="s">
        <v>207</v>
      </c>
      <c r="P15" s="22"/>
      <c r="Q15" s="40"/>
      <c r="R15" s="40"/>
      <c r="S15" s="40"/>
      <c r="T15" s="40"/>
      <c r="U15" s="40"/>
      <c r="V15" s="40"/>
      <c r="W15" s="40"/>
      <c r="X15" s="70"/>
      <c r="Y15" s="40"/>
      <c r="Z15" s="40"/>
      <c r="AA15" s="22" t="s">
        <v>208</v>
      </c>
      <c r="AB15" s="22" t="s">
        <v>209</v>
      </c>
      <c r="AC15" s="70"/>
      <c r="AD15" s="22" t="s">
        <v>200</v>
      </c>
      <c r="AE15" s="22" t="s">
        <v>200</v>
      </c>
    </row>
    <row r="16" spans="1:46" ht="38.25">
      <c r="A16" s="22" t="s">
        <v>210</v>
      </c>
      <c r="B16" s="24" t="s">
        <v>21</v>
      </c>
      <c r="C16" s="24" t="s">
        <v>102</v>
      </c>
      <c r="D16" s="24" t="s">
        <v>41</v>
      </c>
      <c r="E16" s="60" t="s">
        <v>41</v>
      </c>
      <c r="F16" s="60" t="s">
        <v>78</v>
      </c>
      <c r="G16" s="61" t="s">
        <v>211</v>
      </c>
      <c r="H16" s="22" t="s">
        <v>212</v>
      </c>
      <c r="I16" s="40"/>
      <c r="J16" s="36" t="s">
        <v>204</v>
      </c>
      <c r="K16" s="22"/>
      <c r="L16" s="26" t="s">
        <v>214</v>
      </c>
      <c r="M16" s="22" t="s">
        <v>215</v>
      </c>
      <c r="N16" s="40"/>
      <c r="O16" s="22" t="s">
        <v>216</v>
      </c>
      <c r="P16" s="54"/>
      <c r="Q16" s="40"/>
      <c r="R16" s="40"/>
      <c r="S16" s="40"/>
      <c r="T16" s="40"/>
      <c r="U16" s="40"/>
      <c r="V16" s="40"/>
      <c r="W16" s="40"/>
      <c r="X16" s="70"/>
      <c r="Y16" s="40"/>
      <c r="Z16" s="40"/>
      <c r="AA16" s="22" t="s">
        <v>218</v>
      </c>
      <c r="AB16" s="22" t="s">
        <v>219</v>
      </c>
      <c r="AC16" s="70"/>
      <c r="AD16" s="22" t="s">
        <v>200</v>
      </c>
      <c r="AE16" s="22" t="s">
        <v>200</v>
      </c>
    </row>
    <row r="17" spans="1:31" ht="38.25">
      <c r="A17" s="22" t="s">
        <v>220</v>
      </c>
      <c r="B17" s="24" t="s">
        <v>21</v>
      </c>
      <c r="C17" s="24" t="s">
        <v>102</v>
      </c>
      <c r="D17" s="24" t="s">
        <v>41</v>
      </c>
      <c r="E17" s="60" t="s">
        <v>41</v>
      </c>
      <c r="F17" s="60" t="s">
        <v>78</v>
      </c>
      <c r="G17" s="61" t="s">
        <v>221</v>
      </c>
      <c r="H17" s="22" t="s">
        <v>222</v>
      </c>
      <c r="I17" s="40"/>
      <c r="J17" s="30" t="s">
        <v>204</v>
      </c>
      <c r="K17" s="22"/>
      <c r="L17" s="26" t="s">
        <v>224</v>
      </c>
      <c r="M17" s="22" t="s">
        <v>225</v>
      </c>
      <c r="N17" s="40"/>
      <c r="O17" s="22" t="s">
        <v>226</v>
      </c>
      <c r="P17" s="54"/>
      <c r="Q17" s="40"/>
      <c r="R17" s="40"/>
      <c r="S17" s="40"/>
      <c r="T17" s="40"/>
      <c r="U17" s="40"/>
      <c r="V17" s="40"/>
      <c r="W17" s="40"/>
      <c r="X17" s="70"/>
      <c r="Y17" s="40"/>
      <c r="Z17" s="40"/>
      <c r="AA17" s="22" t="s">
        <v>227</v>
      </c>
      <c r="AB17" s="22" t="s">
        <v>228</v>
      </c>
      <c r="AC17" s="70"/>
      <c r="AD17" s="22" t="s">
        <v>200</v>
      </c>
      <c r="AE17" s="22" t="s">
        <v>200</v>
      </c>
    </row>
    <row r="18" spans="1:31" ht="38.25">
      <c r="A18" s="22" t="s">
        <v>229</v>
      </c>
      <c r="B18" s="24" t="s">
        <v>23</v>
      </c>
      <c r="C18" s="24" t="s">
        <v>41</v>
      </c>
      <c r="D18" s="24" t="s">
        <v>41</v>
      </c>
      <c r="E18" s="60" t="s">
        <v>41</v>
      </c>
      <c r="F18" s="60" t="s">
        <v>78</v>
      </c>
      <c r="G18" s="61" t="s">
        <v>230</v>
      </c>
      <c r="H18" s="22" t="s">
        <v>231</v>
      </c>
      <c r="I18" s="40"/>
      <c r="J18" s="30" t="s">
        <v>204</v>
      </c>
      <c r="K18" s="22"/>
      <c r="L18" s="69"/>
      <c r="M18" s="54"/>
      <c r="N18" s="40"/>
      <c r="O18" s="54"/>
      <c r="P18" s="54"/>
      <c r="Q18" s="40"/>
      <c r="R18" s="40"/>
      <c r="S18" s="40"/>
      <c r="T18" s="40"/>
      <c r="U18" s="40"/>
      <c r="V18" s="40"/>
      <c r="W18" s="40"/>
      <c r="X18" s="70"/>
      <c r="Y18" s="40"/>
      <c r="Z18" s="40"/>
      <c r="AA18" s="22" t="s">
        <v>230</v>
      </c>
      <c r="AB18" s="22" t="s">
        <v>232</v>
      </c>
      <c r="AC18" s="70"/>
      <c r="AD18" s="22" t="s">
        <v>200</v>
      </c>
      <c r="AE18" s="22" t="s">
        <v>200</v>
      </c>
    </row>
    <row r="19" spans="1:31" ht="38.25">
      <c r="A19" s="22" t="s">
        <v>233</v>
      </c>
      <c r="B19" s="24" t="s">
        <v>21</v>
      </c>
      <c r="C19" s="24" t="s">
        <v>41</v>
      </c>
      <c r="D19" s="24" t="s">
        <v>41</v>
      </c>
      <c r="E19" s="60" t="s">
        <v>41</v>
      </c>
      <c r="F19" s="60" t="s">
        <v>78</v>
      </c>
      <c r="G19" s="61" t="s">
        <v>235</v>
      </c>
      <c r="H19" s="22" t="s">
        <v>236</v>
      </c>
      <c r="I19" s="40"/>
      <c r="J19" s="30" t="s">
        <v>204</v>
      </c>
      <c r="K19" s="22"/>
      <c r="L19" s="69"/>
      <c r="M19" s="54"/>
      <c r="N19" s="40"/>
      <c r="O19" s="54"/>
      <c r="P19" s="22" t="s">
        <v>237</v>
      </c>
      <c r="Q19" s="54"/>
      <c r="R19" s="22"/>
      <c r="S19" s="40"/>
      <c r="T19" s="40"/>
      <c r="U19" s="40"/>
      <c r="V19" s="40"/>
      <c r="W19" s="40"/>
      <c r="X19" s="70"/>
      <c r="Y19" s="40"/>
      <c r="Z19" s="40"/>
      <c r="AA19" s="22" t="s">
        <v>238</v>
      </c>
      <c r="AB19" s="22" t="s">
        <v>239</v>
      </c>
      <c r="AC19" s="70"/>
      <c r="AD19" s="22" t="s">
        <v>200</v>
      </c>
      <c r="AE19" s="22" t="s">
        <v>200</v>
      </c>
    </row>
    <row r="20" spans="1:31" ht="12.75">
      <c r="A20" s="22" t="s">
        <v>240</v>
      </c>
      <c r="B20" s="24" t="s">
        <v>23</v>
      </c>
      <c r="C20" s="24" t="s">
        <v>41</v>
      </c>
      <c r="D20" s="24" t="s">
        <v>41</v>
      </c>
      <c r="E20" s="60" t="s">
        <v>41</v>
      </c>
      <c r="F20" s="60" t="s">
        <v>41</v>
      </c>
      <c r="G20" s="61" t="s">
        <v>241</v>
      </c>
      <c r="H20" s="22" t="s">
        <v>242</v>
      </c>
      <c r="I20" s="40"/>
      <c r="J20" s="30" t="s">
        <v>204</v>
      </c>
      <c r="K20" s="22"/>
      <c r="L20" s="69"/>
      <c r="M20" s="54"/>
      <c r="N20" s="40"/>
      <c r="O20" s="54"/>
      <c r="P20" s="54"/>
      <c r="Q20" s="54"/>
      <c r="R20" s="22"/>
      <c r="S20" s="40"/>
      <c r="T20" s="40"/>
      <c r="U20" s="40"/>
      <c r="V20" s="40"/>
      <c r="W20" s="40"/>
      <c r="X20" s="70"/>
      <c r="Y20" s="40"/>
      <c r="Z20" s="40"/>
      <c r="AA20" s="54"/>
      <c r="AB20" s="40"/>
      <c r="AC20" s="70"/>
      <c r="AD20" s="54"/>
      <c r="AE20" s="22" t="s">
        <v>243</v>
      </c>
    </row>
    <row r="21" spans="1:31" ht="25.5">
      <c r="A21" s="22" t="s">
        <v>244</v>
      </c>
      <c r="B21" s="24" t="s">
        <v>23</v>
      </c>
      <c r="C21" s="24" t="s">
        <v>41</v>
      </c>
      <c r="D21" s="24" t="s">
        <v>41</v>
      </c>
      <c r="E21" s="60" t="s">
        <v>41</v>
      </c>
      <c r="F21" s="60" t="s">
        <v>41</v>
      </c>
      <c r="G21" s="61" t="s">
        <v>245</v>
      </c>
      <c r="H21" s="22" t="s">
        <v>246</v>
      </c>
      <c r="I21" s="40"/>
      <c r="J21" s="30" t="s">
        <v>204</v>
      </c>
      <c r="K21" s="22"/>
      <c r="L21" s="69"/>
      <c r="M21" s="54"/>
      <c r="N21" s="40"/>
      <c r="O21" s="54"/>
      <c r="P21" s="54"/>
      <c r="Q21" s="54"/>
      <c r="R21" s="22"/>
      <c r="S21" s="40"/>
      <c r="T21" s="40"/>
      <c r="U21" s="40"/>
      <c r="V21" s="40"/>
      <c r="W21" s="40"/>
      <c r="X21" s="70"/>
      <c r="Y21" s="40"/>
      <c r="Z21" s="40"/>
      <c r="AA21" s="54"/>
      <c r="AB21" s="40"/>
      <c r="AC21" s="70"/>
      <c r="AD21" s="54"/>
      <c r="AE21" s="22" t="s">
        <v>243</v>
      </c>
    </row>
    <row r="22" spans="1:31" ht="25.5">
      <c r="A22" s="22" t="s">
        <v>247</v>
      </c>
      <c r="B22" s="24" t="s">
        <v>23</v>
      </c>
      <c r="C22" s="24" t="s">
        <v>102</v>
      </c>
      <c r="D22" s="24" t="s">
        <v>41</v>
      </c>
      <c r="E22" s="60" t="s">
        <v>41</v>
      </c>
      <c r="F22" s="60" t="s">
        <v>23</v>
      </c>
      <c r="G22" s="61" t="s">
        <v>249</v>
      </c>
      <c r="H22" s="22" t="s">
        <v>250</v>
      </c>
      <c r="I22" s="40"/>
      <c r="J22" s="30" t="s">
        <v>204</v>
      </c>
      <c r="K22" s="22"/>
      <c r="L22" s="26" t="s">
        <v>251</v>
      </c>
      <c r="M22" s="22" t="s">
        <v>252</v>
      </c>
      <c r="N22" s="40"/>
      <c r="O22" s="22" t="s">
        <v>254</v>
      </c>
      <c r="P22" s="54"/>
      <c r="Q22" s="54"/>
      <c r="R22" s="22"/>
      <c r="S22" s="40"/>
      <c r="T22" s="40"/>
      <c r="U22" s="40"/>
      <c r="V22" s="40"/>
      <c r="W22" s="40"/>
      <c r="X22" s="70"/>
      <c r="Y22" s="40"/>
      <c r="Z22" s="40"/>
      <c r="AA22" s="22" t="s">
        <v>255</v>
      </c>
      <c r="AB22" s="30" t="s">
        <v>255</v>
      </c>
      <c r="AC22" s="70"/>
      <c r="AD22" s="54"/>
      <c r="AE22" s="54"/>
    </row>
    <row r="23" spans="1:31" ht="25.5">
      <c r="A23" s="22" t="s">
        <v>256</v>
      </c>
      <c r="B23" s="24" t="s">
        <v>23</v>
      </c>
      <c r="C23" s="24" t="s">
        <v>102</v>
      </c>
      <c r="D23" s="24" t="s">
        <v>41</v>
      </c>
      <c r="E23" s="60" t="s">
        <v>41</v>
      </c>
      <c r="F23" s="60" t="s">
        <v>23</v>
      </c>
      <c r="G23" s="61" t="s">
        <v>258</v>
      </c>
      <c r="H23" s="22" t="s">
        <v>259</v>
      </c>
      <c r="I23" s="40"/>
      <c r="J23" s="30" t="s">
        <v>204</v>
      </c>
      <c r="K23" s="22"/>
      <c r="L23" s="26" t="s">
        <v>260</v>
      </c>
      <c r="M23" s="22" t="s">
        <v>261</v>
      </c>
      <c r="N23" s="40"/>
      <c r="O23" s="22" t="s">
        <v>262</v>
      </c>
      <c r="P23" s="54"/>
      <c r="Q23" s="54"/>
      <c r="R23" s="22"/>
      <c r="S23" s="40"/>
      <c r="T23" s="40"/>
      <c r="U23" s="40"/>
      <c r="V23" s="40"/>
      <c r="W23" s="40"/>
      <c r="X23" s="70"/>
      <c r="Y23" s="40"/>
      <c r="Z23" s="40"/>
      <c r="AA23" s="22" t="s">
        <v>258</v>
      </c>
      <c r="AB23" s="30" t="s">
        <v>258</v>
      </c>
      <c r="AC23" s="70"/>
      <c r="AD23" s="54"/>
      <c r="AE23" s="54"/>
    </row>
    <row r="24" spans="1:31" ht="25.5">
      <c r="A24" s="22" t="s">
        <v>263</v>
      </c>
      <c r="B24" s="24" t="s">
        <v>41</v>
      </c>
      <c r="C24" s="24" t="s">
        <v>102</v>
      </c>
      <c r="D24" s="24" t="s">
        <v>41</v>
      </c>
      <c r="E24" s="86"/>
      <c r="F24" s="60" t="s">
        <v>23</v>
      </c>
      <c r="G24" s="61"/>
      <c r="H24" s="22"/>
      <c r="I24" s="40"/>
      <c r="J24" s="30"/>
      <c r="K24" s="22"/>
      <c r="L24" s="26" t="s">
        <v>264</v>
      </c>
      <c r="M24" s="22" t="s">
        <v>265</v>
      </c>
      <c r="N24" s="40"/>
      <c r="O24" s="22" t="s">
        <v>266</v>
      </c>
      <c r="P24" s="54"/>
      <c r="Q24" s="54"/>
      <c r="R24" s="22"/>
      <c r="S24" s="40"/>
      <c r="T24" s="40"/>
      <c r="U24" s="40"/>
      <c r="V24" s="40"/>
      <c r="W24" s="40"/>
      <c r="X24" s="70"/>
      <c r="Y24" s="40"/>
      <c r="Z24" s="40"/>
      <c r="AA24" s="22" t="s">
        <v>267</v>
      </c>
      <c r="AB24" s="30" t="s">
        <v>268</v>
      </c>
      <c r="AC24" s="70"/>
      <c r="AD24" s="22" t="s">
        <v>269</v>
      </c>
      <c r="AE24" s="54"/>
    </row>
    <row r="25" spans="1:31" ht="38.25">
      <c r="A25" s="22" t="s">
        <v>270</v>
      </c>
      <c r="B25" s="24" t="s">
        <v>23</v>
      </c>
      <c r="C25" s="24" t="s">
        <v>102</v>
      </c>
      <c r="D25" s="24" t="s">
        <v>41</v>
      </c>
      <c r="E25" s="60" t="s">
        <v>41</v>
      </c>
      <c r="F25" s="60" t="s">
        <v>23</v>
      </c>
      <c r="G25" s="61" t="s">
        <v>271</v>
      </c>
      <c r="H25" s="22" t="s">
        <v>272</v>
      </c>
      <c r="I25" s="40"/>
      <c r="J25" s="30" t="s">
        <v>204</v>
      </c>
      <c r="K25" s="22"/>
      <c r="L25" s="26" t="s">
        <v>273</v>
      </c>
      <c r="M25" s="22" t="s">
        <v>274</v>
      </c>
      <c r="N25" s="40"/>
      <c r="O25" s="22" t="s">
        <v>275</v>
      </c>
      <c r="P25" s="54"/>
      <c r="Q25" s="54"/>
      <c r="R25" s="22"/>
      <c r="S25" s="40"/>
      <c r="T25" s="40"/>
      <c r="U25" s="40"/>
      <c r="V25" s="40"/>
      <c r="W25" s="40"/>
      <c r="X25" s="70"/>
      <c r="Y25" s="40"/>
      <c r="Z25" s="40"/>
      <c r="AA25" s="22" t="s">
        <v>258</v>
      </c>
      <c r="AB25" s="30" t="s">
        <v>258</v>
      </c>
      <c r="AC25" s="70"/>
      <c r="AD25" s="22" t="s">
        <v>200</v>
      </c>
      <c r="AE25" s="54"/>
    </row>
    <row r="26" spans="1:31" ht="38.25">
      <c r="A26" s="22" t="s">
        <v>276</v>
      </c>
      <c r="B26" s="24" t="s">
        <v>23</v>
      </c>
      <c r="C26" s="24" t="s">
        <v>102</v>
      </c>
      <c r="D26" s="24" t="s">
        <v>41</v>
      </c>
      <c r="E26" s="60" t="s">
        <v>41</v>
      </c>
      <c r="F26" s="60" t="s">
        <v>23</v>
      </c>
      <c r="G26" s="61" t="s">
        <v>277</v>
      </c>
      <c r="H26" s="22" t="s">
        <v>278</v>
      </c>
      <c r="I26" s="40"/>
      <c r="J26" s="30" t="s">
        <v>204</v>
      </c>
      <c r="K26" s="22"/>
      <c r="L26" s="26" t="s">
        <v>279</v>
      </c>
      <c r="M26" s="22" t="s">
        <v>280</v>
      </c>
      <c r="N26" s="40"/>
      <c r="O26" s="22" t="s">
        <v>281</v>
      </c>
      <c r="P26" s="54"/>
      <c r="Q26" s="54"/>
      <c r="R26" s="22"/>
      <c r="S26" s="40"/>
      <c r="T26" s="40"/>
      <c r="U26" s="40"/>
      <c r="V26" s="40"/>
      <c r="W26" s="40"/>
      <c r="X26" s="70"/>
      <c r="Y26" s="40"/>
      <c r="Z26" s="40"/>
      <c r="AA26" s="61" t="s">
        <v>277</v>
      </c>
      <c r="AB26" s="61" t="s">
        <v>277</v>
      </c>
      <c r="AC26" s="70"/>
      <c r="AD26" s="22" t="s">
        <v>200</v>
      </c>
      <c r="AE26" s="54"/>
    </row>
    <row r="27" spans="1:31" ht="25.5">
      <c r="A27" s="22" t="s">
        <v>283</v>
      </c>
      <c r="B27" s="24" t="s">
        <v>23</v>
      </c>
      <c r="C27" s="24" t="s">
        <v>102</v>
      </c>
      <c r="D27" s="24" t="s">
        <v>41</v>
      </c>
      <c r="E27" s="60" t="s">
        <v>41</v>
      </c>
      <c r="F27" s="60" t="s">
        <v>78</v>
      </c>
      <c r="G27" s="61" t="s">
        <v>285</v>
      </c>
      <c r="H27" s="22" t="s">
        <v>286</v>
      </c>
      <c r="I27" s="40"/>
      <c r="J27" s="30" t="s">
        <v>204</v>
      </c>
      <c r="K27" s="22"/>
      <c r="L27" s="26" t="s">
        <v>288</v>
      </c>
      <c r="M27" s="22" t="s">
        <v>289</v>
      </c>
      <c r="N27" s="40"/>
      <c r="O27" s="22" t="s">
        <v>290</v>
      </c>
      <c r="P27" s="54"/>
      <c r="Q27" s="54"/>
      <c r="R27" s="22"/>
      <c r="S27" s="40"/>
      <c r="T27" s="40"/>
      <c r="U27" s="40"/>
      <c r="V27" s="40"/>
      <c r="W27" s="40"/>
      <c r="X27" s="70"/>
      <c r="Y27" s="40"/>
      <c r="Z27" s="40"/>
      <c r="AA27" s="22" t="s">
        <v>294</v>
      </c>
      <c r="AB27" s="30"/>
      <c r="AC27" s="70"/>
      <c r="AD27" s="54"/>
      <c r="AE27" s="54"/>
    </row>
    <row r="28" spans="1:31" ht="38.25">
      <c r="A28" s="22" t="s">
        <v>297</v>
      </c>
      <c r="B28" s="24" t="s">
        <v>23</v>
      </c>
      <c r="C28" s="24" t="s">
        <v>102</v>
      </c>
      <c r="D28" s="24" t="s">
        <v>41</v>
      </c>
      <c r="E28" s="60" t="s">
        <v>41</v>
      </c>
      <c r="F28" s="60" t="s">
        <v>78</v>
      </c>
      <c r="G28" s="61" t="s">
        <v>298</v>
      </c>
      <c r="H28" s="22" t="s">
        <v>299</v>
      </c>
      <c r="I28" s="40"/>
      <c r="J28" s="30" t="s">
        <v>204</v>
      </c>
      <c r="K28" s="22"/>
      <c r="L28" s="26" t="s">
        <v>300</v>
      </c>
      <c r="M28" s="22" t="s">
        <v>301</v>
      </c>
      <c r="N28" s="40"/>
      <c r="O28" s="88" t="s">
        <v>290</v>
      </c>
      <c r="P28" s="54"/>
      <c r="Q28" s="54"/>
      <c r="R28" s="22"/>
      <c r="S28" s="40"/>
      <c r="T28" s="40"/>
      <c r="U28" s="40"/>
      <c r="V28" s="40"/>
      <c r="W28" s="40"/>
      <c r="X28" s="70"/>
      <c r="Y28" s="40"/>
      <c r="Z28" s="40"/>
      <c r="AA28" s="22" t="s">
        <v>302</v>
      </c>
      <c r="AB28" s="40"/>
      <c r="AC28" s="70"/>
      <c r="AD28" s="54"/>
      <c r="AE28" s="54"/>
    </row>
    <row r="29" spans="1:31" ht="25.5">
      <c r="A29" s="22" t="s">
        <v>303</v>
      </c>
      <c r="B29" s="24" t="s">
        <v>23</v>
      </c>
      <c r="C29" s="24" t="s">
        <v>41</v>
      </c>
      <c r="D29" s="24" t="s">
        <v>41</v>
      </c>
      <c r="E29" s="60" t="s">
        <v>41</v>
      </c>
      <c r="F29" s="60" t="s">
        <v>41</v>
      </c>
      <c r="G29" s="61" t="s">
        <v>304</v>
      </c>
      <c r="H29" s="22" t="s">
        <v>305</v>
      </c>
      <c r="I29" s="40"/>
      <c r="J29" s="30" t="s">
        <v>204</v>
      </c>
      <c r="K29" s="22"/>
      <c r="L29" s="69"/>
      <c r="M29" s="54"/>
      <c r="N29" s="40"/>
      <c r="O29" s="54"/>
      <c r="P29" s="54"/>
      <c r="Q29" s="54"/>
      <c r="R29" s="22"/>
      <c r="S29" s="40"/>
      <c r="T29" s="40"/>
      <c r="U29" s="40"/>
      <c r="V29" s="40"/>
      <c r="W29" s="40"/>
      <c r="X29" s="70"/>
      <c r="Y29" s="40"/>
      <c r="Z29" s="40"/>
      <c r="AA29" s="54"/>
      <c r="AB29" s="40"/>
      <c r="AC29" s="70"/>
      <c r="AD29" s="54"/>
      <c r="AE29" s="22" t="s">
        <v>243</v>
      </c>
    </row>
    <row r="30" spans="1:31" ht="25.5">
      <c r="A30" s="22" t="s">
        <v>309</v>
      </c>
      <c r="B30" s="24" t="s">
        <v>23</v>
      </c>
      <c r="C30" s="24" t="s">
        <v>41</v>
      </c>
      <c r="D30" s="24" t="s">
        <v>41</v>
      </c>
      <c r="E30" s="60" t="s">
        <v>41</v>
      </c>
      <c r="F30" s="60" t="s">
        <v>41</v>
      </c>
      <c r="G30" s="61" t="s">
        <v>310</v>
      </c>
      <c r="H30" s="22" t="s">
        <v>311</v>
      </c>
      <c r="I30" s="40"/>
      <c r="J30" s="30" t="s">
        <v>204</v>
      </c>
      <c r="K30" s="22"/>
      <c r="L30" s="69"/>
      <c r="M30" s="54"/>
      <c r="N30" s="40"/>
      <c r="O30" s="54"/>
      <c r="P30" s="54"/>
      <c r="Q30" s="54"/>
      <c r="R30" s="22"/>
      <c r="S30" s="40"/>
      <c r="T30" s="40"/>
      <c r="U30" s="40"/>
      <c r="V30" s="40"/>
      <c r="W30" s="40"/>
      <c r="X30" s="70"/>
      <c r="Y30" s="40"/>
      <c r="Z30" s="40"/>
      <c r="AA30" s="54"/>
      <c r="AB30" s="40"/>
      <c r="AC30" s="70"/>
      <c r="AD30" s="54"/>
      <c r="AE30" s="22" t="s">
        <v>243</v>
      </c>
    </row>
    <row r="31" spans="1:31" ht="12.75">
      <c r="A31" s="22" t="s">
        <v>315</v>
      </c>
      <c r="B31" s="24" t="s">
        <v>23</v>
      </c>
      <c r="C31" s="24" t="s">
        <v>41</v>
      </c>
      <c r="D31" s="24" t="s">
        <v>41</v>
      </c>
      <c r="E31" s="60" t="s">
        <v>41</v>
      </c>
      <c r="F31" s="60" t="s">
        <v>41</v>
      </c>
      <c r="G31" s="61" t="s">
        <v>316</v>
      </c>
      <c r="H31" s="22" t="s">
        <v>317</v>
      </c>
      <c r="I31" s="40"/>
      <c r="J31" s="30" t="s">
        <v>204</v>
      </c>
      <c r="K31" s="22"/>
      <c r="L31" s="69"/>
      <c r="M31" s="54"/>
      <c r="N31" s="40"/>
      <c r="O31" s="54"/>
      <c r="P31" s="54"/>
      <c r="Q31" s="54"/>
      <c r="R31" s="22"/>
      <c r="S31" s="40"/>
      <c r="T31" s="40"/>
      <c r="U31" s="40"/>
      <c r="V31" s="40"/>
      <c r="W31" s="40"/>
      <c r="X31" s="70"/>
      <c r="Y31" s="40"/>
      <c r="Z31" s="40"/>
      <c r="AA31" s="54"/>
      <c r="AB31" s="40"/>
      <c r="AC31" s="70"/>
      <c r="AD31" s="54"/>
      <c r="AE31" s="22" t="s">
        <v>243</v>
      </c>
    </row>
    <row r="32" spans="1:31" ht="25.5">
      <c r="A32" s="22" t="s">
        <v>320</v>
      </c>
      <c r="B32" s="24" t="s">
        <v>41</v>
      </c>
      <c r="C32" s="24" t="s">
        <v>102</v>
      </c>
      <c r="D32" s="24" t="s">
        <v>41</v>
      </c>
      <c r="E32" s="60" t="s">
        <v>41</v>
      </c>
      <c r="F32" s="60" t="s">
        <v>78</v>
      </c>
      <c r="G32" s="61"/>
      <c r="H32" s="22"/>
      <c r="I32" s="40"/>
      <c r="J32" s="30"/>
      <c r="K32" s="22"/>
      <c r="L32" s="26" t="s">
        <v>321</v>
      </c>
      <c r="M32" s="22" t="s">
        <v>322</v>
      </c>
      <c r="N32" s="40"/>
      <c r="O32" s="88" t="s">
        <v>290</v>
      </c>
      <c r="P32" s="54"/>
      <c r="Q32" s="54"/>
      <c r="R32" s="22"/>
      <c r="S32" s="40"/>
      <c r="T32" s="40"/>
      <c r="U32" s="40"/>
      <c r="V32" s="40"/>
      <c r="W32" s="40"/>
      <c r="X32" s="70"/>
      <c r="Y32" s="40"/>
      <c r="Z32" s="40"/>
      <c r="AA32" s="22" t="s">
        <v>323</v>
      </c>
      <c r="AB32" s="40"/>
      <c r="AC32" s="70"/>
      <c r="AD32" s="54"/>
      <c r="AE32" s="54"/>
    </row>
    <row r="33" spans="1:31" ht="38.25">
      <c r="A33" s="22" t="s">
        <v>324</v>
      </c>
      <c r="B33" s="24" t="s">
        <v>41</v>
      </c>
      <c r="C33" s="24" t="s">
        <v>102</v>
      </c>
      <c r="D33" s="24" t="s">
        <v>41</v>
      </c>
      <c r="E33" s="60" t="s">
        <v>41</v>
      </c>
      <c r="F33" s="60" t="s">
        <v>41</v>
      </c>
      <c r="G33" s="61"/>
      <c r="H33" s="22"/>
      <c r="I33" s="40"/>
      <c r="J33" s="30"/>
      <c r="K33" s="22"/>
      <c r="L33" s="26" t="s">
        <v>327</v>
      </c>
      <c r="M33" s="22" t="s">
        <v>328</v>
      </c>
      <c r="N33" s="40"/>
      <c r="O33" s="22" t="s">
        <v>329</v>
      </c>
      <c r="P33" s="54"/>
      <c r="Q33" s="54"/>
      <c r="R33" s="22"/>
      <c r="S33" s="40"/>
      <c r="T33" s="40"/>
      <c r="U33" s="40"/>
      <c r="V33" s="40"/>
      <c r="W33" s="40"/>
      <c r="X33" s="70"/>
      <c r="Y33" s="40"/>
      <c r="Z33" s="40"/>
      <c r="AA33" s="54"/>
      <c r="AB33" s="40"/>
      <c r="AC33" s="70"/>
      <c r="AD33" s="54"/>
      <c r="AE33" s="54"/>
    </row>
    <row r="34" spans="1:31" ht="12.75">
      <c r="A34" s="46" t="s">
        <v>330</v>
      </c>
      <c r="B34" s="47"/>
      <c r="C34" s="48"/>
      <c r="D34" s="48"/>
      <c r="E34" s="50"/>
      <c r="F34" s="50"/>
      <c r="G34" s="91"/>
      <c r="H34" s="52"/>
      <c r="I34" s="53"/>
      <c r="J34" s="53"/>
      <c r="K34" s="55"/>
      <c r="L34" s="56"/>
      <c r="M34" s="55"/>
      <c r="N34" s="53"/>
      <c r="O34" s="55"/>
      <c r="P34" s="55"/>
      <c r="Q34" s="55"/>
      <c r="R34" s="53"/>
      <c r="S34" s="53"/>
      <c r="T34" s="53"/>
      <c r="U34" s="53"/>
      <c r="V34" s="53"/>
      <c r="W34" s="53"/>
      <c r="X34" s="58"/>
      <c r="Y34" s="53"/>
      <c r="Z34" s="53"/>
      <c r="AA34" s="55"/>
      <c r="AB34" s="53"/>
      <c r="AC34" s="58"/>
      <c r="AD34" s="55"/>
      <c r="AE34" s="55"/>
    </row>
    <row r="35" spans="1:31" ht="12.75">
      <c r="A35" s="22" t="s">
        <v>332</v>
      </c>
      <c r="B35" s="269" t="s">
        <v>23</v>
      </c>
      <c r="C35" s="24" t="s">
        <v>102</v>
      </c>
      <c r="D35" s="272" t="s">
        <v>1390</v>
      </c>
      <c r="E35" s="268" t="s">
        <v>41</v>
      </c>
      <c r="F35" s="270" t="s">
        <v>21</v>
      </c>
      <c r="G35" s="92" t="s">
        <v>103</v>
      </c>
      <c r="H35" s="22" t="s">
        <v>334</v>
      </c>
      <c r="I35" s="40"/>
      <c r="J35" s="93" t="s">
        <v>105</v>
      </c>
      <c r="K35" s="45"/>
      <c r="L35" s="26" t="s">
        <v>340</v>
      </c>
      <c r="M35" s="22" t="s">
        <v>341</v>
      </c>
      <c r="N35" s="40"/>
      <c r="O35" s="22" t="s">
        <v>342</v>
      </c>
      <c r="P35" s="54"/>
      <c r="Q35" s="54"/>
      <c r="R35" s="40"/>
      <c r="S35" s="40"/>
      <c r="T35" s="40"/>
      <c r="U35" s="40"/>
      <c r="V35" s="40"/>
      <c r="W35" s="40"/>
      <c r="X35" s="70"/>
      <c r="Y35" s="40"/>
      <c r="Z35" s="40"/>
      <c r="AA35" s="22" t="s">
        <v>343</v>
      </c>
      <c r="AB35" s="30" t="s">
        <v>344</v>
      </c>
      <c r="AC35" s="70"/>
      <c r="AD35" s="54"/>
      <c r="AE35" s="54"/>
    </row>
    <row r="36" spans="1:31" ht="25.5">
      <c r="A36" s="22" t="s">
        <v>345</v>
      </c>
      <c r="B36" s="24" t="s">
        <v>23</v>
      </c>
      <c r="C36" s="24" t="s">
        <v>102</v>
      </c>
      <c r="D36" s="24"/>
      <c r="E36" s="60" t="s">
        <v>41</v>
      </c>
      <c r="F36" s="60" t="s">
        <v>21</v>
      </c>
      <c r="G36" s="82" t="s">
        <v>346</v>
      </c>
      <c r="H36" s="22" t="s">
        <v>347</v>
      </c>
      <c r="I36" s="40"/>
      <c r="J36" s="77" t="s">
        <v>204</v>
      </c>
      <c r="K36" s="63"/>
      <c r="L36" s="26" t="s">
        <v>348</v>
      </c>
      <c r="M36" s="22" t="s">
        <v>349</v>
      </c>
      <c r="N36" s="40"/>
      <c r="O36" s="22" t="s">
        <v>350</v>
      </c>
      <c r="P36" s="54"/>
      <c r="Q36" s="54"/>
      <c r="R36" s="40"/>
      <c r="S36" s="40"/>
      <c r="T36" s="40"/>
      <c r="U36" s="40"/>
      <c r="V36" s="40"/>
      <c r="W36" s="40"/>
      <c r="X36" s="70"/>
      <c r="Y36" s="40"/>
      <c r="Z36" s="40"/>
      <c r="AA36" s="22" t="s">
        <v>351</v>
      </c>
      <c r="AB36" s="30" t="s">
        <v>352</v>
      </c>
      <c r="AC36" s="70"/>
      <c r="AD36" s="54"/>
      <c r="AE36" s="54"/>
    </row>
    <row r="37" spans="1:31" ht="25.5">
      <c r="A37" s="22" t="s">
        <v>353</v>
      </c>
      <c r="B37" s="24" t="s">
        <v>21</v>
      </c>
      <c r="C37" s="24" t="s">
        <v>102</v>
      </c>
      <c r="D37" s="24" t="s">
        <v>41</v>
      </c>
      <c r="E37" s="60" t="s">
        <v>41</v>
      </c>
      <c r="F37" s="60" t="s">
        <v>21</v>
      </c>
      <c r="G37" s="82" t="s">
        <v>93</v>
      </c>
      <c r="H37" s="22" t="s">
        <v>354</v>
      </c>
      <c r="I37" s="40"/>
      <c r="J37" s="77" t="s">
        <v>95</v>
      </c>
      <c r="K37" s="63"/>
      <c r="L37" s="26" t="s">
        <v>355</v>
      </c>
      <c r="M37" s="22" t="s">
        <v>356</v>
      </c>
      <c r="N37" s="40"/>
      <c r="O37" s="22" t="s">
        <v>357</v>
      </c>
      <c r="P37" s="54"/>
      <c r="Q37" s="54"/>
      <c r="R37" s="40"/>
      <c r="S37" s="40"/>
      <c r="T37" s="40"/>
      <c r="U37" s="40"/>
      <c r="V37" s="40"/>
      <c r="W37" s="40"/>
      <c r="X37" s="70"/>
      <c r="Y37" s="40"/>
      <c r="Z37" s="40"/>
      <c r="AA37" s="22" t="s">
        <v>358</v>
      </c>
      <c r="AB37" s="30" t="s">
        <v>359</v>
      </c>
      <c r="AC37" s="70"/>
      <c r="AD37" s="54"/>
      <c r="AE37" s="54"/>
    </row>
    <row r="38" spans="1:31" ht="25.5">
      <c r="A38" s="22" t="s">
        <v>360</v>
      </c>
      <c r="B38" s="24" t="s">
        <v>21</v>
      </c>
      <c r="C38" s="24" t="s">
        <v>102</v>
      </c>
      <c r="D38" s="24" t="s">
        <v>41</v>
      </c>
      <c r="E38" s="60" t="s">
        <v>41</v>
      </c>
      <c r="F38" s="60" t="s">
        <v>23</v>
      </c>
      <c r="G38" s="82" t="s">
        <v>361</v>
      </c>
      <c r="H38" s="22" t="s">
        <v>362</v>
      </c>
      <c r="I38" s="40"/>
      <c r="J38" s="77" t="s">
        <v>363</v>
      </c>
      <c r="K38" s="63"/>
      <c r="L38" s="26" t="s">
        <v>364</v>
      </c>
      <c r="M38" s="54"/>
      <c r="N38" s="40"/>
      <c r="O38" s="22" t="s">
        <v>365</v>
      </c>
      <c r="P38" s="54"/>
      <c r="Q38" s="54"/>
      <c r="R38" s="40"/>
      <c r="S38" s="40"/>
      <c r="T38" s="40"/>
      <c r="U38" s="40"/>
      <c r="V38" s="40"/>
      <c r="W38" s="40"/>
      <c r="X38" s="70"/>
      <c r="Y38" s="40"/>
      <c r="Z38" s="40"/>
      <c r="AA38" s="22" t="s">
        <v>366</v>
      </c>
      <c r="AB38" s="30" t="s">
        <v>367</v>
      </c>
      <c r="AC38" s="70"/>
      <c r="AD38" s="54"/>
      <c r="AE38" s="54"/>
    </row>
    <row r="39" spans="1:31" ht="25.5">
      <c r="A39" s="22" t="s">
        <v>368</v>
      </c>
      <c r="B39" s="24" t="s">
        <v>23</v>
      </c>
      <c r="C39" s="24" t="s">
        <v>102</v>
      </c>
      <c r="D39" s="24" t="s">
        <v>41</v>
      </c>
      <c r="E39" s="60" t="s">
        <v>41</v>
      </c>
      <c r="F39" s="60" t="s">
        <v>23</v>
      </c>
      <c r="G39" s="82" t="s">
        <v>369</v>
      </c>
      <c r="H39" s="22" t="s">
        <v>370</v>
      </c>
      <c r="I39" s="40"/>
      <c r="J39" s="77" t="s">
        <v>204</v>
      </c>
      <c r="K39" s="63"/>
      <c r="L39" s="26" t="s">
        <v>371</v>
      </c>
      <c r="M39" s="22" t="s">
        <v>372</v>
      </c>
      <c r="N39" s="40"/>
      <c r="O39" s="22" t="s">
        <v>357</v>
      </c>
      <c r="P39" s="54"/>
      <c r="Q39" s="54"/>
      <c r="R39" s="40"/>
      <c r="S39" s="40"/>
      <c r="T39" s="40"/>
      <c r="U39" s="40"/>
      <c r="V39" s="40"/>
      <c r="W39" s="40"/>
      <c r="X39" s="70"/>
      <c r="Y39" s="40"/>
      <c r="Z39" s="40"/>
      <c r="AA39" s="22" t="s">
        <v>358</v>
      </c>
      <c r="AB39" s="30" t="s">
        <v>373</v>
      </c>
      <c r="AC39" s="70"/>
      <c r="AD39" s="54"/>
      <c r="AE39" s="54"/>
    </row>
    <row r="40" spans="1:31" ht="38.25">
      <c r="A40" s="22" t="s">
        <v>374</v>
      </c>
      <c r="B40" s="24" t="s">
        <v>23</v>
      </c>
      <c r="C40" s="24" t="s">
        <v>102</v>
      </c>
      <c r="D40" s="24" t="s">
        <v>41</v>
      </c>
      <c r="E40" s="60" t="s">
        <v>41</v>
      </c>
      <c r="F40" s="60" t="s">
        <v>23</v>
      </c>
      <c r="G40" s="82" t="s">
        <v>375</v>
      </c>
      <c r="H40" s="22" t="s">
        <v>376</v>
      </c>
      <c r="I40" s="40"/>
      <c r="J40" s="77" t="s">
        <v>204</v>
      </c>
      <c r="K40" s="63"/>
      <c r="L40" s="26" t="s">
        <v>377</v>
      </c>
      <c r="M40" s="88" t="s">
        <v>378</v>
      </c>
      <c r="N40" s="40"/>
      <c r="O40" s="22" t="s">
        <v>357</v>
      </c>
      <c r="P40" s="54"/>
      <c r="Q40" s="54"/>
      <c r="R40" s="40"/>
      <c r="S40" s="40"/>
      <c r="T40" s="40"/>
      <c r="U40" s="40"/>
      <c r="V40" s="40"/>
      <c r="W40" s="40"/>
      <c r="X40" s="70"/>
      <c r="Y40" s="40"/>
      <c r="Z40" s="40"/>
      <c r="AA40" s="22" t="s">
        <v>358</v>
      </c>
      <c r="AB40" s="30" t="s">
        <v>382</v>
      </c>
      <c r="AC40" s="70"/>
      <c r="AD40" s="54"/>
      <c r="AE40" s="54"/>
    </row>
    <row r="41" spans="1:31" ht="51">
      <c r="A41" s="22" t="s">
        <v>383</v>
      </c>
      <c r="B41" s="24" t="s">
        <v>23</v>
      </c>
      <c r="C41" s="24" t="s">
        <v>41</v>
      </c>
      <c r="D41" s="24" t="s">
        <v>41</v>
      </c>
      <c r="E41" s="60" t="s">
        <v>41</v>
      </c>
      <c r="F41" s="60" t="s">
        <v>23</v>
      </c>
      <c r="G41" s="82" t="s">
        <v>386</v>
      </c>
      <c r="H41" s="22" t="s">
        <v>387</v>
      </c>
      <c r="I41" s="40"/>
      <c r="J41" s="77" t="s">
        <v>204</v>
      </c>
      <c r="K41" s="63"/>
      <c r="L41" s="69"/>
      <c r="M41" s="54"/>
      <c r="N41" s="40"/>
      <c r="O41" s="54"/>
      <c r="P41" s="54"/>
      <c r="Q41" s="54"/>
      <c r="R41" s="40"/>
      <c r="S41" s="40"/>
      <c r="T41" s="40"/>
      <c r="U41" s="40"/>
      <c r="V41" s="40"/>
      <c r="W41" s="40"/>
      <c r="X41" s="70"/>
      <c r="Y41" s="40"/>
      <c r="Z41" s="40"/>
      <c r="AA41" s="22" t="s">
        <v>388</v>
      </c>
      <c r="AB41" s="30" t="s">
        <v>389</v>
      </c>
      <c r="AC41" s="70"/>
      <c r="AD41" s="54"/>
      <c r="AE41" s="54"/>
    </row>
    <row r="42" spans="1:31" ht="38.25">
      <c r="A42" s="22" t="s">
        <v>390</v>
      </c>
      <c r="B42" s="24" t="s">
        <v>23</v>
      </c>
      <c r="C42" s="24" t="s">
        <v>41</v>
      </c>
      <c r="D42" s="24" t="s">
        <v>41</v>
      </c>
      <c r="E42" s="60" t="s">
        <v>41</v>
      </c>
      <c r="F42" s="60" t="s">
        <v>23</v>
      </c>
      <c r="G42" s="82" t="s">
        <v>391</v>
      </c>
      <c r="H42" s="22" t="s">
        <v>392</v>
      </c>
      <c r="I42" s="40"/>
      <c r="J42" s="77" t="s">
        <v>204</v>
      </c>
      <c r="K42" s="63"/>
      <c r="L42" s="69"/>
      <c r="M42" s="54"/>
      <c r="N42" s="40"/>
      <c r="O42" s="54"/>
      <c r="P42" s="54"/>
      <c r="Q42" s="54"/>
      <c r="R42" s="40"/>
      <c r="S42" s="40"/>
      <c r="T42" s="40"/>
      <c r="U42" s="40"/>
      <c r="V42" s="40"/>
      <c r="W42" s="40"/>
      <c r="X42" s="70"/>
      <c r="Y42" s="40"/>
      <c r="Z42" s="40"/>
      <c r="AA42" s="22" t="s">
        <v>388</v>
      </c>
      <c r="AB42" s="30" t="s">
        <v>389</v>
      </c>
      <c r="AC42" s="70"/>
      <c r="AD42" s="54"/>
      <c r="AE42" s="54"/>
    </row>
    <row r="43" spans="1:31" ht="38.25">
      <c r="A43" s="22" t="s">
        <v>395</v>
      </c>
      <c r="B43" s="24" t="s">
        <v>23</v>
      </c>
      <c r="C43" s="24" t="s">
        <v>41</v>
      </c>
      <c r="D43" s="24" t="s">
        <v>41</v>
      </c>
      <c r="E43" s="60" t="s">
        <v>41</v>
      </c>
      <c r="F43" s="60" t="s">
        <v>23</v>
      </c>
      <c r="G43" s="82" t="s">
        <v>397</v>
      </c>
      <c r="H43" s="22" t="s">
        <v>398</v>
      </c>
      <c r="I43" s="40"/>
      <c r="J43" s="77" t="s">
        <v>204</v>
      </c>
      <c r="K43" s="63"/>
      <c r="L43" s="69"/>
      <c r="M43" s="54"/>
      <c r="N43" s="40"/>
      <c r="O43" s="54"/>
      <c r="P43" s="22" t="s">
        <v>399</v>
      </c>
      <c r="Q43" s="54"/>
      <c r="R43" s="40"/>
      <c r="S43" s="40"/>
      <c r="T43" s="40"/>
      <c r="U43" s="40"/>
      <c r="V43" s="40"/>
      <c r="W43" s="40"/>
      <c r="X43" s="70"/>
      <c r="Y43" s="40"/>
      <c r="Z43" s="40"/>
      <c r="AA43" s="22" t="s">
        <v>400</v>
      </c>
      <c r="AB43" s="30" t="s">
        <v>401</v>
      </c>
      <c r="AC43" s="70"/>
      <c r="AD43" s="54"/>
      <c r="AE43" s="54"/>
    </row>
    <row r="44" spans="1:31" ht="12.75">
      <c r="A44" s="78" t="s">
        <v>402</v>
      </c>
      <c r="B44" s="48"/>
      <c r="C44" s="48"/>
      <c r="D44" s="48"/>
      <c r="E44" s="50"/>
      <c r="F44" s="50"/>
      <c r="G44" s="80"/>
      <c r="H44" s="55"/>
      <c r="I44" s="53"/>
      <c r="J44" s="53"/>
      <c r="K44" s="55"/>
      <c r="L44" s="56"/>
      <c r="M44" s="55"/>
      <c r="N44" s="53"/>
      <c r="O44" s="55"/>
      <c r="P44" s="55"/>
      <c r="Q44" s="55"/>
      <c r="R44" s="53"/>
      <c r="S44" s="53"/>
      <c r="T44" s="53"/>
      <c r="U44" s="53"/>
      <c r="V44" s="53"/>
      <c r="W44" s="53"/>
      <c r="X44" s="58"/>
      <c r="Y44" s="53"/>
      <c r="Z44" s="53"/>
      <c r="AA44" s="55"/>
      <c r="AB44" s="53"/>
      <c r="AC44" s="58"/>
      <c r="AD44" s="55"/>
      <c r="AE44" s="55"/>
    </row>
    <row r="45" spans="1:31" ht="38.25">
      <c r="A45" s="22" t="s">
        <v>405</v>
      </c>
      <c r="B45" s="24" t="s">
        <v>21</v>
      </c>
      <c r="C45" s="24" t="s">
        <v>41</v>
      </c>
      <c r="D45" s="24" t="s">
        <v>41</v>
      </c>
      <c r="E45" s="60" t="s">
        <v>41</v>
      </c>
      <c r="F45" s="60" t="s">
        <v>21</v>
      </c>
      <c r="G45" s="82" t="s">
        <v>79</v>
      </c>
      <c r="H45" s="22" t="s">
        <v>407</v>
      </c>
      <c r="I45" s="40"/>
      <c r="J45" s="77" t="s">
        <v>81</v>
      </c>
      <c r="K45" s="63"/>
      <c r="L45" s="69"/>
      <c r="M45" s="54"/>
      <c r="N45" s="40"/>
      <c r="O45" s="54"/>
      <c r="P45" s="54"/>
      <c r="Q45" s="54"/>
      <c r="R45" s="40"/>
      <c r="S45" s="40"/>
      <c r="T45" s="40"/>
      <c r="U45" s="40"/>
      <c r="V45" s="40"/>
      <c r="W45" s="40"/>
      <c r="X45" s="70"/>
      <c r="Y45" s="40"/>
      <c r="Z45" s="40"/>
      <c r="AA45" s="22" t="s">
        <v>358</v>
      </c>
      <c r="AB45" s="30" t="s">
        <v>408</v>
      </c>
      <c r="AC45" s="70"/>
      <c r="AD45" s="54"/>
      <c r="AE45" s="54"/>
    </row>
    <row r="46" spans="1:31" ht="63.75">
      <c r="A46" s="22" t="s">
        <v>409</v>
      </c>
      <c r="B46" s="24" t="s">
        <v>21</v>
      </c>
      <c r="C46" s="24" t="s">
        <v>41</v>
      </c>
      <c r="D46" s="24" t="s">
        <v>41</v>
      </c>
      <c r="E46" s="60" t="s">
        <v>41</v>
      </c>
      <c r="F46" s="60" t="s">
        <v>21</v>
      </c>
      <c r="G46" s="82" t="s">
        <v>93</v>
      </c>
      <c r="H46" s="22" t="s">
        <v>410</v>
      </c>
      <c r="I46" s="40"/>
      <c r="J46" s="93" t="s">
        <v>95</v>
      </c>
      <c r="K46" s="45"/>
      <c r="L46" s="69"/>
      <c r="M46" s="54"/>
      <c r="N46" s="40"/>
      <c r="O46" s="54"/>
      <c r="P46" s="54"/>
      <c r="Q46" s="54"/>
      <c r="R46" s="40"/>
      <c r="S46" s="40"/>
      <c r="T46" s="40"/>
      <c r="U46" s="40"/>
      <c r="V46" s="40"/>
      <c r="W46" s="40"/>
      <c r="X46" s="70"/>
      <c r="Y46" s="40"/>
      <c r="Z46" s="40"/>
      <c r="AA46" s="22" t="s">
        <v>358</v>
      </c>
      <c r="AB46" s="40"/>
      <c r="AC46" s="70"/>
      <c r="AD46" s="54"/>
      <c r="AE46" s="54"/>
    </row>
    <row r="47" spans="1:31" ht="12.75">
      <c r="A47" s="22" t="s">
        <v>411</v>
      </c>
      <c r="B47" s="24" t="s">
        <v>23</v>
      </c>
      <c r="C47" s="24" t="s">
        <v>41</v>
      </c>
      <c r="D47" s="24" t="s">
        <v>41</v>
      </c>
      <c r="E47" s="60" t="s">
        <v>41</v>
      </c>
      <c r="F47" s="60" t="s">
        <v>22</v>
      </c>
      <c r="G47" s="82" t="s">
        <v>412</v>
      </c>
      <c r="H47" s="36" t="s">
        <v>413</v>
      </c>
      <c r="I47" s="40"/>
      <c r="J47" s="93" t="s">
        <v>204</v>
      </c>
      <c r="K47" s="45"/>
      <c r="L47" s="69"/>
      <c r="M47" s="54"/>
      <c r="N47" s="40"/>
      <c r="O47" s="54"/>
      <c r="P47" s="54"/>
      <c r="Q47" s="54"/>
      <c r="R47" s="40"/>
      <c r="S47" s="40"/>
      <c r="T47" s="40"/>
      <c r="U47" s="40"/>
      <c r="V47" s="40"/>
      <c r="W47" s="40"/>
      <c r="X47" s="70"/>
      <c r="Y47" s="40"/>
      <c r="Z47" s="40"/>
      <c r="AA47" s="54"/>
      <c r="AB47" s="40"/>
      <c r="AC47" s="70"/>
      <c r="AD47" s="54"/>
      <c r="AE47" s="54"/>
    </row>
    <row r="48" spans="1:31" ht="12.75">
      <c r="A48" s="78" t="s">
        <v>416</v>
      </c>
      <c r="B48" s="48"/>
      <c r="C48" s="48"/>
      <c r="D48" s="48"/>
      <c r="E48" s="50"/>
      <c r="F48" s="50"/>
      <c r="G48" s="80"/>
      <c r="H48" s="55"/>
      <c r="I48" s="53"/>
      <c r="J48" s="53"/>
      <c r="K48" s="55"/>
      <c r="L48" s="56"/>
      <c r="M48" s="55"/>
      <c r="N48" s="53"/>
      <c r="O48" s="55"/>
      <c r="P48" s="55"/>
      <c r="Q48" s="55"/>
      <c r="R48" s="53"/>
      <c r="S48" s="53"/>
      <c r="T48" s="53"/>
      <c r="U48" s="53"/>
      <c r="V48" s="53"/>
      <c r="W48" s="53"/>
      <c r="X48" s="58"/>
      <c r="Y48" s="53"/>
      <c r="Z48" s="53"/>
      <c r="AA48" s="55"/>
      <c r="AB48" s="53"/>
      <c r="AC48" s="58"/>
      <c r="AD48" s="55"/>
      <c r="AE48" s="55"/>
    </row>
    <row r="49" spans="1:31" ht="28.5">
      <c r="A49" s="22" t="s">
        <v>422</v>
      </c>
      <c r="B49" s="24" t="s">
        <v>23</v>
      </c>
      <c r="C49" s="24" t="s">
        <v>102</v>
      </c>
      <c r="D49" s="24" t="s">
        <v>41</v>
      </c>
      <c r="E49" s="60" t="s">
        <v>41</v>
      </c>
      <c r="F49" s="60" t="s">
        <v>23</v>
      </c>
      <c r="G49" s="92" t="s">
        <v>103</v>
      </c>
      <c r="H49" s="22" t="s">
        <v>423</v>
      </c>
      <c r="I49" s="40"/>
      <c r="J49" s="77" t="s">
        <v>105</v>
      </c>
      <c r="K49" s="63"/>
      <c r="L49" s="73" t="s">
        <v>103</v>
      </c>
      <c r="M49" s="22" t="s">
        <v>426</v>
      </c>
      <c r="N49" s="40"/>
      <c r="O49" s="22" t="s">
        <v>381</v>
      </c>
      <c r="P49" s="54"/>
      <c r="Q49" s="54"/>
      <c r="R49" s="40"/>
      <c r="S49" s="40"/>
      <c r="T49" s="40"/>
      <c r="U49" s="40"/>
      <c r="V49" s="40"/>
      <c r="W49" s="40"/>
      <c r="X49" s="70"/>
      <c r="Y49" s="40"/>
      <c r="Z49" s="40"/>
      <c r="AA49" s="22" t="s">
        <v>428</v>
      </c>
      <c r="AB49" s="96" t="s">
        <v>429</v>
      </c>
      <c r="AC49" s="70"/>
      <c r="AD49" s="54"/>
      <c r="AE49" s="54"/>
    </row>
    <row r="50" spans="1:31" ht="28.5">
      <c r="A50" s="22" t="s">
        <v>430</v>
      </c>
      <c r="B50" s="24" t="s">
        <v>23</v>
      </c>
      <c r="C50" s="24" t="s">
        <v>102</v>
      </c>
      <c r="D50" s="24" t="s">
        <v>41</v>
      </c>
      <c r="E50" s="60" t="s">
        <v>41</v>
      </c>
      <c r="F50" s="60" t="s">
        <v>23</v>
      </c>
      <c r="G50" s="92" t="s">
        <v>96</v>
      </c>
      <c r="H50" s="22" t="s">
        <v>431</v>
      </c>
      <c r="I50" s="40"/>
      <c r="J50" s="77" t="s">
        <v>105</v>
      </c>
      <c r="K50" s="63"/>
      <c r="L50" s="73" t="s">
        <v>96</v>
      </c>
      <c r="M50" s="22" t="s">
        <v>432</v>
      </c>
      <c r="N50" s="40"/>
      <c r="O50" s="22" t="s">
        <v>381</v>
      </c>
      <c r="P50" s="54"/>
      <c r="Q50" s="54"/>
      <c r="R50" s="40"/>
      <c r="S50" s="40"/>
      <c r="T50" s="40"/>
      <c r="U50" s="40"/>
      <c r="V50" s="40"/>
      <c r="W50" s="40"/>
      <c r="X50" s="70"/>
      <c r="Y50" s="40"/>
      <c r="Z50" s="40"/>
      <c r="AA50" s="22" t="s">
        <v>438</v>
      </c>
      <c r="AB50" s="96" t="s">
        <v>439</v>
      </c>
      <c r="AC50" s="70"/>
      <c r="AD50" s="54"/>
      <c r="AE50" s="54"/>
    </row>
    <row r="51" spans="1:31" ht="28.5">
      <c r="A51" s="22" t="s">
        <v>440</v>
      </c>
      <c r="B51" s="24" t="s">
        <v>23</v>
      </c>
      <c r="C51" s="24" t="s">
        <v>102</v>
      </c>
      <c r="D51" s="24" t="s">
        <v>41</v>
      </c>
      <c r="E51" s="60" t="s">
        <v>41</v>
      </c>
      <c r="F51" s="60" t="s">
        <v>23</v>
      </c>
      <c r="G51" s="92" t="s">
        <v>143</v>
      </c>
      <c r="H51" s="22" t="s">
        <v>441</v>
      </c>
      <c r="I51" s="40"/>
      <c r="J51" s="93" t="s">
        <v>145</v>
      </c>
      <c r="K51" s="45"/>
      <c r="L51" s="73" t="s">
        <v>143</v>
      </c>
      <c r="M51" s="22" t="s">
        <v>442</v>
      </c>
      <c r="N51" s="40"/>
      <c r="O51" s="22" t="s">
        <v>381</v>
      </c>
      <c r="P51" s="54"/>
      <c r="Q51" s="54"/>
      <c r="R51" s="40"/>
      <c r="S51" s="40"/>
      <c r="T51" s="40"/>
      <c r="U51" s="40"/>
      <c r="V51" s="40"/>
      <c r="W51" s="40"/>
      <c r="X51" s="70"/>
      <c r="Y51" s="40"/>
      <c r="Z51" s="40"/>
      <c r="AA51" s="98" t="s">
        <v>443</v>
      </c>
      <c r="AB51" s="99" t="s">
        <v>448</v>
      </c>
      <c r="AC51" s="100" t="s">
        <v>450</v>
      </c>
      <c r="AD51" s="54"/>
      <c r="AE51" s="54"/>
    </row>
    <row r="52" spans="1:31" ht="28.5">
      <c r="A52" s="22" t="s">
        <v>451</v>
      </c>
      <c r="B52" s="24" t="s">
        <v>23</v>
      </c>
      <c r="C52" s="24" t="s">
        <v>102</v>
      </c>
      <c r="D52" s="24" t="s">
        <v>41</v>
      </c>
      <c r="E52" s="60" t="s">
        <v>41</v>
      </c>
      <c r="F52" s="60" t="s">
        <v>23</v>
      </c>
      <c r="G52" s="92" t="s">
        <v>161</v>
      </c>
      <c r="H52" s="22" t="s">
        <v>452</v>
      </c>
      <c r="I52" s="40"/>
      <c r="J52" s="93" t="s">
        <v>145</v>
      </c>
      <c r="K52" s="45"/>
      <c r="L52" s="73" t="s">
        <v>161</v>
      </c>
      <c r="M52" s="22" t="s">
        <v>453</v>
      </c>
      <c r="N52" s="40"/>
      <c r="O52" s="22" t="s">
        <v>381</v>
      </c>
      <c r="P52" s="54"/>
      <c r="Q52" s="54"/>
      <c r="R52" s="40"/>
      <c r="S52" s="40"/>
      <c r="T52" s="40"/>
      <c r="U52" s="40"/>
      <c r="V52" s="40"/>
      <c r="W52" s="40"/>
      <c r="X52" s="70"/>
      <c r="Y52" s="40"/>
      <c r="Z52" s="40"/>
      <c r="AA52" s="98" t="s">
        <v>443</v>
      </c>
      <c r="AB52" s="99" t="s">
        <v>454</v>
      </c>
      <c r="AC52" s="100" t="s">
        <v>450</v>
      </c>
      <c r="AD52" s="54"/>
      <c r="AE52" s="54"/>
    </row>
    <row r="53" spans="1:31" ht="25.5">
      <c r="A53" s="22" t="s">
        <v>455</v>
      </c>
      <c r="B53" s="24" t="s">
        <v>23</v>
      </c>
      <c r="C53" s="24" t="s">
        <v>102</v>
      </c>
      <c r="D53" s="24" t="s">
        <v>41</v>
      </c>
      <c r="E53" s="60" t="s">
        <v>41</v>
      </c>
      <c r="F53" s="60" t="s">
        <v>23</v>
      </c>
      <c r="G53" s="82" t="s">
        <v>456</v>
      </c>
      <c r="H53" s="22" t="s">
        <v>457</v>
      </c>
      <c r="I53" s="40"/>
      <c r="J53" s="93" t="s">
        <v>204</v>
      </c>
      <c r="K53" s="45"/>
      <c r="L53" s="26" t="s">
        <v>459</v>
      </c>
      <c r="M53" s="22" t="s">
        <v>460</v>
      </c>
      <c r="N53" s="40"/>
      <c r="O53" s="22" t="s">
        <v>461</v>
      </c>
      <c r="P53" s="54"/>
      <c r="Q53" s="54"/>
      <c r="R53" s="40"/>
      <c r="S53" s="40"/>
      <c r="T53" s="40"/>
      <c r="U53" s="40"/>
      <c r="V53" s="40"/>
      <c r="W53" s="40"/>
      <c r="X53" s="70"/>
      <c r="Y53" s="40"/>
      <c r="Z53" s="40"/>
      <c r="AA53" s="22" t="s">
        <v>462</v>
      </c>
      <c r="AB53" s="22" t="s">
        <v>464</v>
      </c>
      <c r="AC53" s="70"/>
      <c r="AD53" s="22" t="s">
        <v>465</v>
      </c>
      <c r="AE53" s="54"/>
    </row>
    <row r="54" spans="1:31" ht="12.75">
      <c r="A54" s="78" t="s">
        <v>467</v>
      </c>
      <c r="B54" s="48"/>
      <c r="C54" s="48"/>
      <c r="D54" s="48"/>
      <c r="E54" s="50"/>
      <c r="F54" s="50"/>
      <c r="G54" s="80"/>
      <c r="H54" s="55"/>
      <c r="I54" s="53"/>
      <c r="J54" s="53"/>
      <c r="K54" s="55"/>
      <c r="L54" s="56"/>
      <c r="M54" s="55"/>
      <c r="N54" s="53"/>
      <c r="O54" s="55"/>
      <c r="P54" s="55"/>
      <c r="Q54" s="55"/>
      <c r="R54" s="53"/>
      <c r="S54" s="53"/>
      <c r="T54" s="53"/>
      <c r="U54" s="53"/>
      <c r="V54" s="53"/>
      <c r="W54" s="53"/>
      <c r="X54" s="58"/>
      <c r="Y54" s="53"/>
      <c r="Z54" s="53"/>
      <c r="AA54" s="55"/>
      <c r="AB54" s="53"/>
      <c r="AC54" s="58"/>
      <c r="AD54" s="55"/>
      <c r="AE54" s="55"/>
    </row>
    <row r="55" spans="1:31" ht="12.75">
      <c r="A55" s="22" t="s">
        <v>470</v>
      </c>
      <c r="B55" s="24" t="s">
        <v>23</v>
      </c>
      <c r="C55" s="24" t="s">
        <v>41</v>
      </c>
      <c r="D55" s="24" t="s">
        <v>41</v>
      </c>
      <c r="E55" s="60" t="s">
        <v>41</v>
      </c>
      <c r="F55" s="60"/>
      <c r="G55" s="61" t="s">
        <v>471</v>
      </c>
      <c r="H55" s="22" t="s">
        <v>472</v>
      </c>
      <c r="I55" s="40"/>
      <c r="J55" s="30" t="s">
        <v>204</v>
      </c>
      <c r="K55" s="54"/>
      <c r="L55" s="69"/>
      <c r="M55" s="54"/>
      <c r="N55" s="40"/>
      <c r="O55" s="54"/>
      <c r="P55" s="54"/>
      <c r="Q55" s="54"/>
      <c r="R55" s="40"/>
      <c r="S55" s="40"/>
      <c r="T55" s="54"/>
      <c r="U55" s="40"/>
      <c r="V55" s="40"/>
      <c r="W55" s="40"/>
      <c r="X55" s="70"/>
      <c r="Y55" s="40"/>
      <c r="Z55" s="40"/>
      <c r="AA55" s="54"/>
      <c r="AB55" s="54"/>
      <c r="AC55" s="70"/>
      <c r="AD55" s="54"/>
      <c r="AE55" s="54"/>
    </row>
    <row r="56" spans="1:31" ht="12.75">
      <c r="A56" s="22" t="s">
        <v>473</v>
      </c>
      <c r="B56" s="24" t="s">
        <v>23</v>
      </c>
      <c r="C56" s="24" t="s">
        <v>41</v>
      </c>
      <c r="D56" s="24" t="s">
        <v>41</v>
      </c>
      <c r="E56" s="60" t="s">
        <v>41</v>
      </c>
      <c r="F56" s="60"/>
      <c r="G56" s="61" t="s">
        <v>474</v>
      </c>
      <c r="H56" s="22" t="s">
        <v>475</v>
      </c>
      <c r="I56" s="40"/>
      <c r="J56" s="30" t="s">
        <v>204</v>
      </c>
      <c r="K56" s="54"/>
      <c r="L56" s="69"/>
      <c r="M56" s="54"/>
      <c r="N56" s="40"/>
      <c r="O56" s="54"/>
      <c r="P56" s="54"/>
      <c r="Q56" s="54"/>
      <c r="R56" s="40"/>
      <c r="S56" s="40"/>
      <c r="T56" s="54"/>
      <c r="U56" s="40"/>
      <c r="V56" s="40"/>
      <c r="W56" s="40"/>
      <c r="X56" s="70"/>
      <c r="Y56" s="40"/>
      <c r="Z56" s="40"/>
      <c r="AA56" s="54"/>
      <c r="AB56" s="54"/>
      <c r="AC56" s="70"/>
      <c r="AD56" s="54"/>
      <c r="AE56" s="54"/>
    </row>
    <row r="57" spans="1:31" ht="38.25">
      <c r="A57" s="22" t="s">
        <v>476</v>
      </c>
      <c r="B57" s="24" t="s">
        <v>23</v>
      </c>
      <c r="C57" s="24" t="s">
        <v>41</v>
      </c>
      <c r="D57" s="24" t="s">
        <v>23</v>
      </c>
      <c r="E57" s="60" t="s">
        <v>41</v>
      </c>
      <c r="F57" s="60" t="s">
        <v>23</v>
      </c>
      <c r="G57" s="61" t="s">
        <v>477</v>
      </c>
      <c r="H57" s="22" t="s">
        <v>478</v>
      </c>
      <c r="I57" s="40"/>
      <c r="J57" s="30" t="s">
        <v>204</v>
      </c>
      <c r="K57" s="54"/>
      <c r="L57" s="69"/>
      <c r="M57" s="54"/>
      <c r="N57" s="40"/>
      <c r="O57" s="54"/>
      <c r="P57" s="54"/>
      <c r="Q57" s="22" t="s">
        <v>479</v>
      </c>
      <c r="R57" s="40"/>
      <c r="S57" s="40"/>
      <c r="T57" s="101" t="s">
        <v>480</v>
      </c>
      <c r="U57" s="40"/>
      <c r="V57" s="40"/>
      <c r="W57" s="40"/>
      <c r="X57" s="70"/>
      <c r="Y57" s="40"/>
      <c r="Z57" s="40"/>
      <c r="AA57" s="102" t="s">
        <v>489</v>
      </c>
      <c r="AB57" s="22" t="s">
        <v>492</v>
      </c>
      <c r="AC57" s="70"/>
      <c r="AD57" s="54"/>
      <c r="AE57" s="54"/>
    </row>
    <row r="58" spans="1:31" ht="12.75">
      <c r="A58" s="22" t="s">
        <v>496</v>
      </c>
      <c r="B58" s="24" t="s">
        <v>23</v>
      </c>
      <c r="C58" s="24" t="s">
        <v>41</v>
      </c>
      <c r="D58" s="24" t="s">
        <v>41</v>
      </c>
      <c r="E58" s="60" t="s">
        <v>41</v>
      </c>
      <c r="F58" s="60" t="s">
        <v>41</v>
      </c>
      <c r="G58" s="61" t="s">
        <v>497</v>
      </c>
      <c r="H58" s="22" t="s">
        <v>498</v>
      </c>
      <c r="I58" s="40"/>
      <c r="J58" s="30" t="s">
        <v>204</v>
      </c>
      <c r="K58" s="54"/>
      <c r="L58" s="69"/>
      <c r="M58" s="54"/>
      <c r="N58" s="40"/>
      <c r="O58" s="54"/>
      <c r="P58" s="54"/>
      <c r="Q58" s="54"/>
      <c r="R58" s="40"/>
      <c r="S58" s="40"/>
      <c r="T58" s="54"/>
      <c r="U58" s="40"/>
      <c r="V58" s="40"/>
      <c r="W58" s="40"/>
      <c r="X58" s="70"/>
      <c r="Y58" s="40"/>
      <c r="Z58" s="40"/>
      <c r="AA58" s="54"/>
      <c r="AB58" s="54"/>
      <c r="AC58" s="70"/>
      <c r="AD58" s="54"/>
      <c r="AE58" s="54"/>
    </row>
    <row r="59" spans="1:31" ht="25.5">
      <c r="A59" s="22" t="s">
        <v>503</v>
      </c>
      <c r="B59" s="24" t="s">
        <v>23</v>
      </c>
      <c r="C59" s="24" t="s">
        <v>41</v>
      </c>
      <c r="D59" s="24" t="s">
        <v>41</v>
      </c>
      <c r="E59" s="60" t="s">
        <v>41</v>
      </c>
      <c r="F59" s="60" t="s">
        <v>41</v>
      </c>
      <c r="G59" s="61" t="s">
        <v>504</v>
      </c>
      <c r="H59" s="22" t="s">
        <v>505</v>
      </c>
      <c r="I59" s="40"/>
      <c r="J59" s="30" t="s">
        <v>204</v>
      </c>
      <c r="K59" s="54"/>
      <c r="L59" s="69"/>
      <c r="M59" s="54"/>
      <c r="N59" s="40"/>
      <c r="O59" s="54"/>
      <c r="P59" s="54"/>
      <c r="Q59" s="54"/>
      <c r="R59" s="40"/>
      <c r="S59" s="40"/>
      <c r="T59" s="54"/>
      <c r="U59" s="40"/>
      <c r="V59" s="40"/>
      <c r="W59" s="40"/>
      <c r="X59" s="70"/>
      <c r="Y59" s="40"/>
      <c r="Z59" s="40"/>
      <c r="AA59" s="54"/>
      <c r="AB59" s="54"/>
      <c r="AC59" s="70"/>
      <c r="AD59" s="54"/>
      <c r="AE59" s="54"/>
    </row>
    <row r="60" spans="1:31" ht="38.25">
      <c r="A60" s="22" t="s">
        <v>506</v>
      </c>
      <c r="B60" s="24" t="s">
        <v>23</v>
      </c>
      <c r="C60" s="24" t="s">
        <v>41</v>
      </c>
      <c r="D60" s="24" t="s">
        <v>23</v>
      </c>
      <c r="E60" s="60" t="s">
        <v>41</v>
      </c>
      <c r="F60" s="60" t="s">
        <v>21</v>
      </c>
      <c r="G60" s="61" t="s">
        <v>507</v>
      </c>
      <c r="H60" s="22" t="s">
        <v>508</v>
      </c>
      <c r="I60" s="40"/>
      <c r="J60" s="30" t="s">
        <v>204</v>
      </c>
      <c r="K60" s="54"/>
      <c r="L60" s="69"/>
      <c r="M60" s="54"/>
      <c r="N60" s="40"/>
      <c r="O60" s="54"/>
      <c r="P60" s="54"/>
      <c r="Q60" s="54"/>
      <c r="R60" s="40"/>
      <c r="S60" s="40"/>
      <c r="T60" s="54"/>
      <c r="U60" s="40"/>
      <c r="V60" s="40"/>
      <c r="W60" s="40"/>
      <c r="X60" s="70"/>
      <c r="Y60" s="40"/>
      <c r="Z60" s="40"/>
      <c r="AA60" s="22" t="s">
        <v>509</v>
      </c>
      <c r="AB60" s="22" t="s">
        <v>510</v>
      </c>
      <c r="AC60" s="70"/>
      <c r="AD60" s="22" t="s">
        <v>509</v>
      </c>
      <c r="AE60" s="54"/>
    </row>
    <row r="61" spans="1:31" ht="38.25">
      <c r="A61" s="22" t="s">
        <v>511</v>
      </c>
      <c r="B61" s="272" t="s">
        <v>41</v>
      </c>
      <c r="C61" s="24" t="s">
        <v>41</v>
      </c>
      <c r="D61" s="269" t="s">
        <v>23</v>
      </c>
      <c r="E61" s="270" t="s">
        <v>22</v>
      </c>
      <c r="F61" s="270" t="s">
        <v>23</v>
      </c>
      <c r="G61" s="61"/>
      <c r="H61" s="22"/>
      <c r="I61" s="40"/>
      <c r="J61" s="30"/>
      <c r="K61" s="271" t="s">
        <v>512</v>
      </c>
      <c r="L61" s="69"/>
      <c r="M61" s="54"/>
      <c r="N61" s="40"/>
      <c r="O61" s="54"/>
      <c r="P61" s="54"/>
      <c r="Q61" s="22" t="s">
        <v>514</v>
      </c>
      <c r="R61" s="40"/>
      <c r="S61" s="40"/>
      <c r="T61" s="101" t="s">
        <v>480</v>
      </c>
      <c r="U61" s="40"/>
      <c r="V61" s="40"/>
      <c r="W61" s="40"/>
      <c r="X61" s="70"/>
      <c r="Y61" s="40"/>
      <c r="Z61" s="40"/>
      <c r="AA61" s="22" t="s">
        <v>519</v>
      </c>
      <c r="AB61" s="22" t="s">
        <v>520</v>
      </c>
      <c r="AC61" s="70"/>
      <c r="AD61" s="54"/>
      <c r="AE61" s="54"/>
    </row>
    <row r="62" spans="1:31" ht="38.25">
      <c r="A62" s="22" t="s">
        <v>521</v>
      </c>
      <c r="B62" s="272" t="s">
        <v>41</v>
      </c>
      <c r="C62" s="24" t="s">
        <v>41</v>
      </c>
      <c r="D62" s="269" t="s">
        <v>23</v>
      </c>
      <c r="E62" s="270" t="s">
        <v>22</v>
      </c>
      <c r="F62" s="270" t="s">
        <v>23</v>
      </c>
      <c r="G62" s="61"/>
      <c r="H62" s="22"/>
      <c r="I62" s="40"/>
      <c r="J62" s="30"/>
      <c r="K62" s="271" t="s">
        <v>512</v>
      </c>
      <c r="L62" s="69"/>
      <c r="M62" s="54"/>
      <c r="N62" s="40"/>
      <c r="O62" s="54"/>
      <c r="P62" s="54"/>
      <c r="Q62" s="22" t="s">
        <v>522</v>
      </c>
      <c r="R62" s="40"/>
      <c r="S62" s="40"/>
      <c r="T62" s="101" t="s">
        <v>480</v>
      </c>
      <c r="U62" s="40"/>
      <c r="V62" s="40"/>
      <c r="W62" s="40"/>
      <c r="X62" s="70"/>
      <c r="Y62" s="40"/>
      <c r="Z62" s="40"/>
      <c r="AA62" s="22" t="s">
        <v>527</v>
      </c>
      <c r="AB62" s="22" t="s">
        <v>528</v>
      </c>
      <c r="AC62" s="70"/>
      <c r="AD62" s="22" t="s">
        <v>527</v>
      </c>
      <c r="AE62" s="54"/>
    </row>
    <row r="63" spans="1:31" ht="38.25">
      <c r="A63" s="22" t="s">
        <v>529</v>
      </c>
      <c r="B63" s="24" t="s">
        <v>23</v>
      </c>
      <c r="C63" s="24" t="s">
        <v>41</v>
      </c>
      <c r="D63" s="24" t="s">
        <v>23</v>
      </c>
      <c r="E63" s="60" t="s">
        <v>41</v>
      </c>
      <c r="F63" s="60" t="s">
        <v>21</v>
      </c>
      <c r="G63" s="61" t="s">
        <v>530</v>
      </c>
      <c r="H63" s="22" t="s">
        <v>531</v>
      </c>
      <c r="I63" s="40"/>
      <c r="J63" s="30" t="s">
        <v>204</v>
      </c>
      <c r="K63" s="22"/>
      <c r="L63" s="69"/>
      <c r="M63" s="54"/>
      <c r="N63" s="40"/>
      <c r="O63" s="54"/>
      <c r="P63" s="54"/>
      <c r="Q63" s="22" t="s">
        <v>532</v>
      </c>
      <c r="R63" s="40"/>
      <c r="S63" s="40"/>
      <c r="T63" s="102" t="s">
        <v>480</v>
      </c>
      <c r="U63" s="40"/>
      <c r="V63" s="40"/>
      <c r="W63" s="40"/>
      <c r="X63" s="70"/>
      <c r="Y63" s="40"/>
      <c r="Z63" s="40"/>
      <c r="AA63" s="22" t="s">
        <v>535</v>
      </c>
      <c r="AB63" s="22" t="s">
        <v>536</v>
      </c>
      <c r="AC63" s="70"/>
      <c r="AD63" s="22" t="s">
        <v>535</v>
      </c>
      <c r="AE63" s="22"/>
    </row>
    <row r="64" spans="1:31" ht="38.25">
      <c r="A64" s="22" t="s">
        <v>537</v>
      </c>
      <c r="B64" s="267" t="s">
        <v>41</v>
      </c>
      <c r="C64" s="24" t="s">
        <v>41</v>
      </c>
      <c r="D64" s="269" t="s">
        <v>23</v>
      </c>
      <c r="E64" s="60" t="s">
        <v>41</v>
      </c>
      <c r="F64" s="268" t="s">
        <v>41</v>
      </c>
      <c r="G64" s="61"/>
      <c r="H64" s="22"/>
      <c r="I64" s="40"/>
      <c r="J64" s="30"/>
      <c r="K64" s="22"/>
      <c r="L64" s="69"/>
      <c r="M64" s="54"/>
      <c r="N64" s="40"/>
      <c r="O64" s="54"/>
      <c r="P64" s="54"/>
      <c r="Q64" s="22" t="s">
        <v>538</v>
      </c>
      <c r="R64" s="40"/>
      <c r="S64" s="40"/>
      <c r="T64" s="102" t="s">
        <v>480</v>
      </c>
      <c r="U64" s="40"/>
      <c r="V64" s="40"/>
      <c r="W64" s="40"/>
      <c r="X64" s="70"/>
      <c r="Y64" s="40"/>
      <c r="Z64" s="40"/>
      <c r="AA64" s="22" t="s">
        <v>509</v>
      </c>
      <c r="AB64" s="54"/>
      <c r="AC64" s="70"/>
      <c r="AD64" s="22" t="s">
        <v>509</v>
      </c>
      <c r="AE64" s="22"/>
    </row>
    <row r="65" spans="1:31" ht="25.5">
      <c r="A65" s="22" t="s">
        <v>543</v>
      </c>
      <c r="B65" s="24" t="s">
        <v>23</v>
      </c>
      <c r="C65" s="24" t="s">
        <v>41</v>
      </c>
      <c r="D65" s="24" t="s">
        <v>41</v>
      </c>
      <c r="E65" s="60" t="s">
        <v>41</v>
      </c>
      <c r="F65" s="60" t="s">
        <v>41</v>
      </c>
      <c r="G65" s="61" t="s">
        <v>544</v>
      </c>
      <c r="H65" s="22" t="s">
        <v>545</v>
      </c>
      <c r="I65" s="40"/>
      <c r="J65" s="30" t="s">
        <v>204</v>
      </c>
      <c r="K65" s="54"/>
      <c r="L65" s="69"/>
      <c r="M65" s="54"/>
      <c r="N65" s="40"/>
      <c r="O65" s="54"/>
      <c r="P65" s="54"/>
      <c r="Q65" s="22"/>
      <c r="R65" s="40"/>
      <c r="S65" s="40"/>
      <c r="T65" s="101"/>
      <c r="U65" s="40"/>
      <c r="V65" s="40"/>
      <c r="W65" s="40"/>
      <c r="X65" s="70"/>
      <c r="Y65" s="40"/>
      <c r="Z65" s="40"/>
      <c r="AA65" s="54"/>
      <c r="AB65" s="54"/>
      <c r="AC65" s="70"/>
      <c r="AD65" s="54"/>
      <c r="AE65" s="54"/>
    </row>
    <row r="66" spans="1:31" ht="51">
      <c r="A66" s="22" t="s">
        <v>546</v>
      </c>
      <c r="B66" s="24" t="s">
        <v>23</v>
      </c>
      <c r="C66" s="24" t="s">
        <v>41</v>
      </c>
      <c r="D66" s="24" t="s">
        <v>41</v>
      </c>
      <c r="E66" s="60" t="s">
        <v>41</v>
      </c>
      <c r="F66" s="60" t="s">
        <v>23</v>
      </c>
      <c r="G66" s="61" t="s">
        <v>547</v>
      </c>
      <c r="H66" s="22" t="s">
        <v>548</v>
      </c>
      <c r="I66" s="40"/>
      <c r="J66" s="30" t="s">
        <v>204</v>
      </c>
      <c r="K66" s="54"/>
      <c r="L66" s="69"/>
      <c r="M66" s="54"/>
      <c r="N66" s="40"/>
      <c r="O66" s="54"/>
      <c r="P66" s="54"/>
      <c r="Q66" s="22"/>
      <c r="R66" s="40"/>
      <c r="S66" s="40"/>
      <c r="T66" s="101"/>
      <c r="U66" s="40"/>
      <c r="V66" s="40"/>
      <c r="W66" s="40"/>
      <c r="X66" s="70"/>
      <c r="Y66" s="40"/>
      <c r="Z66" s="40"/>
      <c r="AA66" s="22" t="s">
        <v>549</v>
      </c>
      <c r="AB66" s="22" t="s">
        <v>550</v>
      </c>
      <c r="AC66" s="70"/>
      <c r="AD66" s="54"/>
      <c r="AE66" s="54"/>
    </row>
    <row r="67" spans="1:31" ht="38.25">
      <c r="A67" s="22" t="s">
        <v>551</v>
      </c>
      <c r="B67" s="24" t="s">
        <v>23</v>
      </c>
      <c r="C67" s="24" t="s">
        <v>41</v>
      </c>
      <c r="D67" s="24" t="s">
        <v>41</v>
      </c>
      <c r="E67" s="60" t="s">
        <v>41</v>
      </c>
      <c r="F67" s="60" t="s">
        <v>23</v>
      </c>
      <c r="G67" s="61" t="s">
        <v>552</v>
      </c>
      <c r="H67" s="22" t="s">
        <v>553</v>
      </c>
      <c r="I67" s="40"/>
      <c r="J67" s="30" t="s">
        <v>204</v>
      </c>
      <c r="K67" s="54"/>
      <c r="L67" s="69"/>
      <c r="M67" s="54"/>
      <c r="N67" s="40"/>
      <c r="O67" s="54"/>
      <c r="P67" s="54"/>
      <c r="Q67" s="22"/>
      <c r="R67" s="40"/>
      <c r="S67" s="40"/>
      <c r="T67" s="101"/>
      <c r="U67" s="40"/>
      <c r="V67" s="40"/>
      <c r="W67" s="40"/>
      <c r="X67" s="70"/>
      <c r="Y67" s="40"/>
      <c r="Z67" s="40"/>
      <c r="AA67" s="22" t="s">
        <v>554</v>
      </c>
      <c r="AB67" s="22" t="s">
        <v>555</v>
      </c>
      <c r="AC67" s="70"/>
      <c r="AD67" s="54"/>
      <c r="AE67" s="54"/>
    </row>
    <row r="68" spans="1:31" ht="76.5">
      <c r="A68" s="22" t="s">
        <v>556</v>
      </c>
      <c r="B68" s="24" t="s">
        <v>23</v>
      </c>
      <c r="C68" s="24" t="s">
        <v>41</v>
      </c>
      <c r="D68" s="24" t="s">
        <v>23</v>
      </c>
      <c r="E68" s="60" t="s">
        <v>41</v>
      </c>
      <c r="F68" s="60" t="s">
        <v>23</v>
      </c>
      <c r="G68" s="61" t="s">
        <v>557</v>
      </c>
      <c r="H68" s="22" t="s">
        <v>558</v>
      </c>
      <c r="I68" s="40"/>
      <c r="J68" s="30" t="s">
        <v>204</v>
      </c>
      <c r="K68" s="54"/>
      <c r="L68" s="69"/>
      <c r="M68" s="22" t="s">
        <v>559</v>
      </c>
      <c r="N68" s="40"/>
      <c r="O68" s="54"/>
      <c r="P68" s="54"/>
      <c r="Q68" s="22"/>
      <c r="R68" s="40"/>
      <c r="S68" s="40"/>
      <c r="T68" s="101"/>
      <c r="U68" s="40"/>
      <c r="V68" s="40"/>
      <c r="W68" s="40"/>
      <c r="X68" s="70"/>
      <c r="Y68" s="40"/>
      <c r="Z68" s="40"/>
      <c r="AA68" s="22" t="s">
        <v>554</v>
      </c>
      <c r="AB68" s="22" t="s">
        <v>555</v>
      </c>
      <c r="AC68" s="70"/>
      <c r="AD68" s="54"/>
      <c r="AE68" s="54"/>
    </row>
    <row r="69" spans="1:31" ht="12.75">
      <c r="A69" s="46" t="s">
        <v>561</v>
      </c>
      <c r="B69" s="47"/>
      <c r="C69" s="48"/>
      <c r="D69" s="47"/>
      <c r="E69" s="50"/>
      <c r="F69" s="50"/>
      <c r="G69" s="91"/>
      <c r="H69" s="55"/>
      <c r="I69" s="53"/>
      <c r="J69" s="107"/>
      <c r="K69" s="52"/>
      <c r="L69" s="56"/>
      <c r="M69" s="55"/>
      <c r="N69" s="53"/>
      <c r="O69" s="55"/>
      <c r="P69" s="55"/>
      <c r="Q69" s="52"/>
      <c r="R69" s="53"/>
      <c r="S69" s="53"/>
      <c r="T69" s="107"/>
      <c r="U69" s="53"/>
      <c r="V69" s="53"/>
      <c r="W69" s="53"/>
      <c r="X69" s="58"/>
      <c r="Y69" s="53"/>
      <c r="Z69" s="53"/>
      <c r="AA69" s="55"/>
      <c r="AB69" s="53"/>
      <c r="AC69" s="58"/>
      <c r="AD69" s="55"/>
      <c r="AE69" s="55"/>
    </row>
    <row r="70" spans="1:31" ht="51">
      <c r="A70" s="22" t="s">
        <v>564</v>
      </c>
      <c r="B70" s="24" t="s">
        <v>23</v>
      </c>
      <c r="C70" s="24" t="s">
        <v>102</v>
      </c>
      <c r="D70" s="24" t="s">
        <v>41</v>
      </c>
      <c r="E70" s="60" t="s">
        <v>41</v>
      </c>
      <c r="F70" s="60" t="s">
        <v>41</v>
      </c>
      <c r="G70" s="82" t="s">
        <v>567</v>
      </c>
      <c r="H70" s="82" t="s">
        <v>568</v>
      </c>
      <c r="I70" s="40"/>
      <c r="J70" s="30" t="s">
        <v>204</v>
      </c>
      <c r="K70" s="22" t="s">
        <v>570</v>
      </c>
      <c r="L70" s="26" t="s">
        <v>571</v>
      </c>
      <c r="M70" s="22" t="s">
        <v>572</v>
      </c>
      <c r="N70" s="40"/>
      <c r="O70" s="22" t="s">
        <v>573</v>
      </c>
      <c r="P70" s="54"/>
      <c r="Q70" s="22"/>
      <c r="R70" s="40"/>
      <c r="S70" s="40"/>
      <c r="T70" s="30"/>
      <c r="U70" s="40"/>
      <c r="V70" s="40"/>
      <c r="W70" s="40"/>
      <c r="X70" s="70"/>
      <c r="Y70" s="40"/>
      <c r="Z70" s="40"/>
      <c r="AA70" s="54"/>
      <c r="AB70" s="40"/>
      <c r="AC70" s="70"/>
      <c r="AD70" s="54"/>
      <c r="AE70" s="54"/>
    </row>
    <row r="71" spans="1:31" ht="63.75">
      <c r="A71" s="22" t="s">
        <v>574</v>
      </c>
      <c r="B71" s="24" t="s">
        <v>23</v>
      </c>
      <c r="C71" s="24" t="s">
        <v>102</v>
      </c>
      <c r="D71" s="24" t="s">
        <v>41</v>
      </c>
      <c r="E71" s="60" t="s">
        <v>41</v>
      </c>
      <c r="F71" s="60" t="s">
        <v>41</v>
      </c>
      <c r="G71" s="82" t="s">
        <v>575</v>
      </c>
      <c r="H71" s="82" t="s">
        <v>576</v>
      </c>
      <c r="I71" s="40"/>
      <c r="J71" s="30" t="s">
        <v>204</v>
      </c>
      <c r="K71" s="22" t="s">
        <v>577</v>
      </c>
      <c r="L71" s="26" t="s">
        <v>578</v>
      </c>
      <c r="M71" s="22" t="s">
        <v>579</v>
      </c>
      <c r="N71" s="40"/>
      <c r="O71" s="22" t="s">
        <v>580</v>
      </c>
      <c r="P71" s="54"/>
      <c r="Q71" s="22"/>
      <c r="R71" s="40"/>
      <c r="S71" s="40"/>
      <c r="T71" s="30"/>
      <c r="U71" s="40"/>
      <c r="V71" s="40"/>
      <c r="W71" s="40"/>
      <c r="X71" s="70"/>
      <c r="Y71" s="40"/>
      <c r="Z71" s="40"/>
      <c r="AA71" s="54"/>
      <c r="AB71" s="40"/>
      <c r="AC71" s="70"/>
      <c r="AD71" s="54"/>
      <c r="AE71" s="54"/>
    </row>
    <row r="72" spans="1:31" ht="51">
      <c r="A72" s="22" t="s">
        <v>581</v>
      </c>
      <c r="B72" s="24" t="s">
        <v>23</v>
      </c>
      <c r="C72" s="24" t="s">
        <v>41</v>
      </c>
      <c r="D72" s="24" t="s">
        <v>41</v>
      </c>
      <c r="E72" s="60" t="s">
        <v>41</v>
      </c>
      <c r="F72" s="60" t="s">
        <v>41</v>
      </c>
      <c r="G72" s="82" t="s">
        <v>582</v>
      </c>
      <c r="H72" s="82" t="s">
        <v>583</v>
      </c>
      <c r="I72" s="40"/>
      <c r="J72" s="30" t="s">
        <v>204</v>
      </c>
      <c r="K72" s="22" t="s">
        <v>584</v>
      </c>
      <c r="L72" s="69"/>
      <c r="M72" s="54"/>
      <c r="N72" s="40"/>
      <c r="O72" s="22" t="s">
        <v>96</v>
      </c>
      <c r="P72" s="54"/>
      <c r="Q72" s="22"/>
      <c r="R72" s="40"/>
      <c r="S72" s="40"/>
      <c r="T72" s="30"/>
      <c r="U72" s="40"/>
      <c r="V72" s="40"/>
      <c r="W72" s="40"/>
      <c r="X72" s="70"/>
      <c r="Y72" s="40"/>
      <c r="Z72" s="40"/>
      <c r="AA72" s="54"/>
      <c r="AB72" s="40"/>
      <c r="AC72" s="70"/>
      <c r="AD72" s="54"/>
      <c r="AE72" s="54"/>
    </row>
    <row r="73" spans="1:31" ht="51">
      <c r="A73" s="22" t="s">
        <v>588</v>
      </c>
      <c r="B73" s="24" t="s">
        <v>23</v>
      </c>
      <c r="C73" s="24" t="s">
        <v>41</v>
      </c>
      <c r="D73" s="24" t="s">
        <v>41</v>
      </c>
      <c r="E73" s="60" t="s">
        <v>41</v>
      </c>
      <c r="F73" s="60" t="s">
        <v>41</v>
      </c>
      <c r="G73" s="108" t="s">
        <v>591</v>
      </c>
      <c r="H73" s="108" t="s">
        <v>596</v>
      </c>
      <c r="I73" s="40"/>
      <c r="J73" s="30" t="s">
        <v>204</v>
      </c>
      <c r="K73" s="22" t="s">
        <v>597</v>
      </c>
      <c r="L73" s="69"/>
      <c r="M73" s="54"/>
      <c r="N73" s="40"/>
      <c r="O73" s="54"/>
      <c r="P73" s="54"/>
      <c r="Q73" s="22"/>
      <c r="R73" s="40"/>
      <c r="S73" s="40"/>
      <c r="T73" s="30"/>
      <c r="U73" s="40"/>
      <c r="V73" s="40"/>
      <c r="W73" s="40"/>
      <c r="X73" s="70"/>
      <c r="Y73" s="40"/>
      <c r="Z73" s="40"/>
      <c r="AA73" s="54"/>
      <c r="AB73" s="40"/>
      <c r="AC73" s="70"/>
      <c r="AD73" s="54"/>
      <c r="AE73" s="54"/>
    </row>
    <row r="74" spans="1:31" ht="25.5">
      <c r="A74" s="22" t="s">
        <v>598</v>
      </c>
      <c r="B74" s="24" t="s">
        <v>23</v>
      </c>
      <c r="C74" s="24" t="s">
        <v>102</v>
      </c>
      <c r="D74" s="24" t="s">
        <v>41</v>
      </c>
      <c r="E74" s="60" t="s">
        <v>41</v>
      </c>
      <c r="F74" s="60" t="s">
        <v>21</v>
      </c>
      <c r="G74" s="82" t="s">
        <v>599</v>
      </c>
      <c r="H74" s="82" t="s">
        <v>600</v>
      </c>
      <c r="I74" s="40"/>
      <c r="J74" s="30" t="s">
        <v>204</v>
      </c>
      <c r="K74" s="22" t="s">
        <v>601</v>
      </c>
      <c r="L74" s="26" t="s">
        <v>602</v>
      </c>
      <c r="M74" s="22" t="s">
        <v>603</v>
      </c>
      <c r="N74" s="40"/>
      <c r="O74" s="22" t="s">
        <v>604</v>
      </c>
      <c r="P74" s="54"/>
      <c r="Q74" s="22"/>
      <c r="R74" s="40"/>
      <c r="S74" s="40"/>
      <c r="T74" s="30"/>
      <c r="U74" s="40"/>
      <c r="V74" s="40"/>
      <c r="W74" s="40"/>
      <c r="X74" s="70"/>
      <c r="Y74" s="40"/>
      <c r="Z74" s="40"/>
      <c r="AA74" s="22" t="s">
        <v>605</v>
      </c>
      <c r="AB74" s="30" t="s">
        <v>606</v>
      </c>
      <c r="AC74" s="70"/>
      <c r="AE74" s="25" t="s">
        <v>607</v>
      </c>
    </row>
    <row r="75" spans="1:31" ht="38.25">
      <c r="A75" s="22" t="s">
        <v>616</v>
      </c>
      <c r="B75" s="24" t="s">
        <v>23</v>
      </c>
      <c r="C75" s="24" t="s">
        <v>102</v>
      </c>
      <c r="D75" s="24" t="s">
        <v>41</v>
      </c>
      <c r="E75" s="60" t="s">
        <v>41</v>
      </c>
      <c r="F75" s="60" t="s">
        <v>21</v>
      </c>
      <c r="G75" s="82" t="s">
        <v>617</v>
      </c>
      <c r="H75" s="82" t="s">
        <v>618</v>
      </c>
      <c r="I75" s="40"/>
      <c r="J75" s="30" t="s">
        <v>204</v>
      </c>
      <c r="K75" s="22" t="s">
        <v>619</v>
      </c>
      <c r="L75" s="26" t="s">
        <v>620</v>
      </c>
      <c r="M75" s="22" t="s">
        <v>621</v>
      </c>
      <c r="N75" s="40"/>
      <c r="O75" s="22" t="s">
        <v>622</v>
      </c>
      <c r="P75" s="22" t="s">
        <v>623</v>
      </c>
      <c r="Q75" s="22"/>
      <c r="R75" s="40"/>
      <c r="S75" s="40"/>
      <c r="T75" s="30"/>
      <c r="U75" s="40"/>
      <c r="V75" s="40"/>
      <c r="W75" s="40"/>
      <c r="X75" s="70"/>
      <c r="Y75" s="40"/>
      <c r="Z75" s="40"/>
      <c r="AA75" s="22" t="s">
        <v>624</v>
      </c>
      <c r="AB75" s="109" t="s">
        <v>626</v>
      </c>
      <c r="AC75" s="70"/>
      <c r="AD75" s="30" t="s">
        <v>627</v>
      </c>
      <c r="AE75" s="25" t="s">
        <v>628</v>
      </c>
    </row>
    <row r="76" spans="1:31" ht="12.75">
      <c r="A76" s="22" t="s">
        <v>633</v>
      </c>
      <c r="B76" s="24" t="s">
        <v>23</v>
      </c>
      <c r="C76" s="24" t="s">
        <v>102</v>
      </c>
      <c r="D76" s="24" t="s">
        <v>41</v>
      </c>
      <c r="E76" s="60" t="s">
        <v>41</v>
      </c>
      <c r="F76" s="60" t="s">
        <v>21</v>
      </c>
      <c r="G76" s="113" t="s">
        <v>103</v>
      </c>
      <c r="H76" s="26" t="s">
        <v>634</v>
      </c>
      <c r="I76" s="40"/>
      <c r="J76" s="30" t="s">
        <v>105</v>
      </c>
      <c r="K76" s="22"/>
      <c r="L76" s="73" t="s">
        <v>340</v>
      </c>
      <c r="M76" s="22" t="s">
        <v>635</v>
      </c>
      <c r="N76" s="40"/>
      <c r="O76" s="115" t="s">
        <v>636</v>
      </c>
      <c r="P76" s="54"/>
      <c r="Q76" s="54"/>
      <c r="R76" s="40"/>
      <c r="S76" s="40"/>
      <c r="T76" s="40"/>
      <c r="U76" s="40"/>
      <c r="V76" s="40"/>
      <c r="W76" s="40"/>
      <c r="X76" s="70"/>
      <c r="Y76" s="40"/>
      <c r="Z76" s="40"/>
      <c r="AA76" s="116" t="s">
        <v>103</v>
      </c>
      <c r="AB76" s="22" t="s">
        <v>634</v>
      </c>
      <c r="AC76" s="40"/>
      <c r="AD76" s="22" t="s">
        <v>110</v>
      </c>
      <c r="AE76" s="54"/>
    </row>
    <row r="77" spans="1:31" ht="25.5">
      <c r="A77" s="22" t="s">
        <v>642</v>
      </c>
      <c r="B77" s="24" t="s">
        <v>23</v>
      </c>
      <c r="C77" s="24" t="s">
        <v>102</v>
      </c>
      <c r="D77" s="24" t="s">
        <v>41</v>
      </c>
      <c r="E77" s="60"/>
      <c r="F77" s="60" t="s">
        <v>22</v>
      </c>
      <c r="G77" s="82" t="s">
        <v>643</v>
      </c>
      <c r="H77" s="26" t="s">
        <v>644</v>
      </c>
      <c r="I77" s="40"/>
      <c r="J77" s="77" t="s">
        <v>204</v>
      </c>
      <c r="K77" s="63"/>
      <c r="L77" s="26" t="s">
        <v>645</v>
      </c>
      <c r="M77" s="22" t="s">
        <v>646</v>
      </c>
      <c r="N77" s="40"/>
      <c r="O77" s="22" t="s">
        <v>647</v>
      </c>
      <c r="P77" s="54"/>
      <c r="Q77" s="54"/>
      <c r="R77" s="40"/>
      <c r="S77" s="40"/>
      <c r="T77" s="40"/>
      <c r="U77" s="40"/>
      <c r="V77" s="40"/>
      <c r="W77" s="40"/>
      <c r="X77" s="70"/>
      <c r="Y77" s="40"/>
      <c r="Z77" s="40"/>
      <c r="AA77" s="54"/>
      <c r="AB77" s="40"/>
      <c r="AC77" s="70"/>
      <c r="AD77" s="54"/>
      <c r="AE77" s="54"/>
    </row>
    <row r="78" spans="1:31" ht="25.5">
      <c r="A78" s="22" t="s">
        <v>648</v>
      </c>
      <c r="B78" s="24" t="s">
        <v>41</v>
      </c>
      <c r="C78" s="24" t="s">
        <v>102</v>
      </c>
      <c r="D78" s="24" t="s">
        <v>41</v>
      </c>
      <c r="E78" s="60"/>
      <c r="F78" s="60" t="s">
        <v>22</v>
      </c>
      <c r="G78" s="82"/>
      <c r="H78" s="22"/>
      <c r="I78" s="40"/>
      <c r="J78" s="77"/>
      <c r="K78" s="63"/>
      <c r="L78" s="26" t="s">
        <v>649</v>
      </c>
      <c r="M78" s="22" t="s">
        <v>650</v>
      </c>
      <c r="N78" s="40"/>
      <c r="O78" s="22" t="s">
        <v>651</v>
      </c>
      <c r="P78" s="54"/>
      <c r="Q78" s="54"/>
      <c r="R78" s="40"/>
      <c r="S78" s="40"/>
      <c r="T78" s="40"/>
      <c r="U78" s="40"/>
      <c r="V78" s="40"/>
      <c r="W78" s="40"/>
      <c r="X78" s="70"/>
      <c r="Y78" s="40"/>
      <c r="Z78" s="40"/>
      <c r="AA78" s="54"/>
      <c r="AB78" s="40"/>
      <c r="AC78" s="70"/>
      <c r="AD78" s="54"/>
      <c r="AE78" s="54"/>
    </row>
    <row r="79" spans="1:31" ht="12.75">
      <c r="A79" s="78" t="s">
        <v>652</v>
      </c>
      <c r="B79" s="48"/>
      <c r="C79" s="48"/>
      <c r="D79" s="48"/>
      <c r="E79" s="50"/>
      <c r="F79" s="50"/>
      <c r="G79" s="80"/>
      <c r="H79" s="55"/>
      <c r="I79" s="53"/>
      <c r="J79" s="53"/>
      <c r="K79" s="55"/>
      <c r="L79" s="56"/>
      <c r="M79" s="55"/>
      <c r="N79" s="53"/>
      <c r="O79" s="55"/>
      <c r="P79" s="55"/>
      <c r="Q79" s="55"/>
      <c r="R79" s="53"/>
      <c r="S79" s="53"/>
      <c r="T79" s="53"/>
      <c r="U79" s="53"/>
      <c r="V79" s="53"/>
      <c r="W79" s="53"/>
      <c r="X79" s="58"/>
      <c r="Y79" s="53"/>
      <c r="Z79" s="53"/>
      <c r="AA79" s="55"/>
      <c r="AB79" s="53"/>
      <c r="AC79" s="58"/>
      <c r="AD79" s="55"/>
      <c r="AE79" s="55"/>
    </row>
    <row r="80" spans="1:31" ht="25.5">
      <c r="A80" s="22" t="s">
        <v>653</v>
      </c>
      <c r="B80" s="24" t="s">
        <v>23</v>
      </c>
      <c r="C80" s="24" t="s">
        <v>102</v>
      </c>
      <c r="D80" s="24" t="s">
        <v>23</v>
      </c>
      <c r="E80" s="60" t="s">
        <v>41</v>
      </c>
      <c r="F80" s="60" t="s">
        <v>78</v>
      </c>
      <c r="G80" s="61" t="s">
        <v>654</v>
      </c>
      <c r="H80" s="22" t="s">
        <v>656</v>
      </c>
      <c r="I80" s="40"/>
      <c r="J80" s="30" t="s">
        <v>658</v>
      </c>
      <c r="K80" s="22"/>
      <c r="L80" s="26" t="s">
        <v>659</v>
      </c>
      <c r="M80" s="22" t="s">
        <v>661</v>
      </c>
      <c r="N80" s="40"/>
      <c r="O80" s="22" t="s">
        <v>662</v>
      </c>
      <c r="P80" s="54"/>
      <c r="Q80" s="22" t="s">
        <v>664</v>
      </c>
      <c r="R80" s="30" t="s">
        <v>665</v>
      </c>
      <c r="S80" s="40"/>
      <c r="T80" s="40"/>
      <c r="U80" s="40"/>
      <c r="V80" s="40"/>
      <c r="W80" s="40"/>
      <c r="X80" s="70"/>
      <c r="Y80" s="40"/>
      <c r="Z80" s="40"/>
      <c r="AA80" s="61" t="s">
        <v>666</v>
      </c>
      <c r="AB80" s="22" t="s">
        <v>667</v>
      </c>
      <c r="AC80" s="40"/>
      <c r="AD80" s="61" t="s">
        <v>666</v>
      </c>
      <c r="AE80" s="102" t="s">
        <v>668</v>
      </c>
    </row>
    <row r="81" spans="1:31" ht="51">
      <c r="A81" s="22" t="s">
        <v>669</v>
      </c>
      <c r="B81" s="24" t="s">
        <v>23</v>
      </c>
      <c r="C81" s="24" t="s">
        <v>102</v>
      </c>
      <c r="D81" s="24" t="s">
        <v>23</v>
      </c>
      <c r="E81" s="60" t="s">
        <v>41</v>
      </c>
      <c r="F81" s="60" t="s">
        <v>23</v>
      </c>
      <c r="G81" s="61" t="s">
        <v>670</v>
      </c>
      <c r="H81" s="22" t="s">
        <v>671</v>
      </c>
      <c r="I81" s="40"/>
      <c r="J81" s="77" t="s">
        <v>672</v>
      </c>
      <c r="K81" s="63"/>
      <c r="L81" s="26" t="s">
        <v>673</v>
      </c>
      <c r="M81" s="22" t="s">
        <v>674</v>
      </c>
      <c r="N81" s="40"/>
      <c r="O81" s="22" t="s">
        <v>675</v>
      </c>
      <c r="P81" s="54"/>
      <c r="Q81" s="61" t="s">
        <v>676</v>
      </c>
      <c r="R81" s="40"/>
      <c r="S81" s="40"/>
      <c r="T81" s="40"/>
      <c r="U81" s="40"/>
      <c r="V81" s="40"/>
      <c r="W81" s="40"/>
      <c r="X81" s="70"/>
      <c r="Y81" s="40"/>
      <c r="Z81" s="40"/>
      <c r="AA81" s="61" t="s">
        <v>676</v>
      </c>
      <c r="AB81" s="40"/>
      <c r="AC81" s="70"/>
      <c r="AD81" s="54"/>
      <c r="AE81" s="54"/>
    </row>
    <row r="82" spans="1:31" ht="12.75">
      <c r="A82" s="115"/>
      <c r="B82" s="117"/>
      <c r="C82" s="117"/>
      <c r="D82" s="117"/>
      <c r="E82" s="117"/>
      <c r="F82" s="117"/>
      <c r="G82" s="118"/>
      <c r="H82" s="59"/>
      <c r="K82" s="59"/>
      <c r="L82" s="119"/>
      <c r="M82" s="59"/>
      <c r="O82" s="59"/>
      <c r="P82" s="59"/>
      <c r="Q82" s="59"/>
      <c r="AA82" s="59"/>
      <c r="AD82" s="59"/>
      <c r="AE82" s="59"/>
    </row>
    <row r="83" spans="1:31" ht="12.75">
      <c r="A83" s="59"/>
      <c r="B83" s="117"/>
      <c r="C83" s="117"/>
      <c r="D83" s="117"/>
      <c r="E83" s="117"/>
      <c r="F83" s="117"/>
      <c r="G83" s="118"/>
      <c r="H83" s="59"/>
      <c r="K83" s="59"/>
      <c r="L83" s="119"/>
      <c r="M83" s="59"/>
      <c r="O83" s="59"/>
      <c r="P83" s="59"/>
      <c r="Q83" s="59"/>
      <c r="AA83" s="59"/>
      <c r="AD83" s="59"/>
      <c r="AE83" s="59"/>
    </row>
    <row r="84" spans="1:31" ht="12.75">
      <c r="A84" s="59"/>
      <c r="B84" s="117"/>
      <c r="C84" s="117"/>
      <c r="D84" s="117"/>
      <c r="E84" s="117"/>
      <c r="F84" s="117"/>
      <c r="G84" s="118"/>
      <c r="H84" s="59"/>
      <c r="K84" s="59"/>
      <c r="L84" s="119"/>
      <c r="M84" s="59"/>
      <c r="O84" s="59"/>
      <c r="P84" s="59"/>
      <c r="Q84" s="59"/>
      <c r="AA84" s="59"/>
      <c r="AD84" s="59"/>
      <c r="AE84" s="59"/>
    </row>
    <row r="85" spans="1:31" ht="12.75">
      <c r="A85" s="59"/>
      <c r="B85" s="117"/>
      <c r="C85" s="117"/>
      <c r="D85" s="117"/>
      <c r="E85" s="117"/>
      <c r="F85" s="117"/>
      <c r="G85" s="118"/>
      <c r="H85" s="59"/>
      <c r="K85" s="59"/>
      <c r="L85" s="119"/>
      <c r="M85" s="59"/>
      <c r="O85" s="59"/>
      <c r="P85" s="59"/>
      <c r="Q85" s="59"/>
      <c r="AA85" s="59"/>
      <c r="AD85" s="59"/>
      <c r="AE85" s="59"/>
    </row>
    <row r="86" spans="1:31" ht="12.75">
      <c r="A86" s="59"/>
      <c r="B86" s="117"/>
      <c r="C86" s="117"/>
      <c r="D86" s="117"/>
      <c r="E86" s="117"/>
      <c r="F86" s="117"/>
      <c r="G86" s="118"/>
      <c r="H86" s="59"/>
      <c r="K86" s="59"/>
      <c r="L86" s="120"/>
      <c r="M86" s="59"/>
      <c r="O86" s="59"/>
      <c r="P86" s="59"/>
      <c r="Q86" s="59"/>
      <c r="AA86" s="59"/>
      <c r="AD86" s="59"/>
      <c r="AE86" s="59"/>
    </row>
    <row r="87" spans="1:31" ht="12.75">
      <c r="A87" s="59"/>
      <c r="B87" s="117"/>
      <c r="C87" s="117"/>
      <c r="D87" s="117"/>
      <c r="E87" s="117"/>
      <c r="F87" s="117"/>
      <c r="G87" s="118"/>
      <c r="H87" s="59"/>
      <c r="K87" s="59"/>
      <c r="L87" s="120"/>
      <c r="M87" s="59"/>
      <c r="O87" s="59"/>
      <c r="P87" s="59"/>
      <c r="Q87" s="59"/>
      <c r="AA87" s="59"/>
      <c r="AD87" s="59"/>
      <c r="AE87" s="59"/>
    </row>
    <row r="88" spans="1:31" ht="12.75">
      <c r="A88" s="59"/>
      <c r="B88" s="117"/>
      <c r="C88" s="117"/>
      <c r="D88" s="117"/>
      <c r="E88" s="117"/>
      <c r="F88" s="117"/>
      <c r="G88" s="118"/>
      <c r="H88" s="59"/>
      <c r="K88" s="59"/>
      <c r="L88" s="120"/>
      <c r="M88" s="59"/>
      <c r="O88" s="59"/>
      <c r="P88" s="59"/>
      <c r="Q88" s="59"/>
      <c r="AA88" s="59"/>
      <c r="AD88" s="59"/>
      <c r="AE88" s="59"/>
    </row>
    <row r="89" spans="1:31" ht="12.75">
      <c r="A89" s="59"/>
      <c r="B89" s="117"/>
      <c r="C89" s="117"/>
      <c r="D89" s="117"/>
      <c r="E89" s="117"/>
      <c r="F89" s="117"/>
      <c r="G89" s="118"/>
      <c r="H89" s="59"/>
      <c r="K89" s="59"/>
      <c r="L89" s="120"/>
      <c r="M89" s="59"/>
      <c r="O89" s="59"/>
      <c r="P89" s="59"/>
      <c r="Q89" s="59"/>
      <c r="AA89" s="59"/>
      <c r="AD89" s="59"/>
      <c r="AE89" s="59"/>
    </row>
    <row r="90" spans="1:31" ht="12.75">
      <c r="A90" s="59"/>
      <c r="B90" s="117"/>
      <c r="C90" s="117"/>
      <c r="D90" s="117"/>
      <c r="E90" s="117"/>
      <c r="F90" s="117"/>
      <c r="G90" s="118"/>
      <c r="H90" s="59"/>
      <c r="K90" s="59"/>
      <c r="L90" s="120"/>
      <c r="M90" s="59"/>
      <c r="O90" s="59"/>
      <c r="P90" s="59"/>
      <c r="Q90" s="59"/>
      <c r="AA90" s="59"/>
      <c r="AD90" s="59"/>
      <c r="AE90" s="59"/>
    </row>
    <row r="91" spans="1:31" ht="12.75">
      <c r="A91" s="59"/>
      <c r="B91" s="117"/>
      <c r="C91" s="117"/>
      <c r="D91" s="117"/>
      <c r="E91" s="117"/>
      <c r="F91" s="117"/>
      <c r="G91" s="118"/>
      <c r="H91" s="59"/>
      <c r="K91" s="59"/>
      <c r="L91" s="120"/>
      <c r="M91" s="59"/>
      <c r="O91" s="59"/>
      <c r="P91" s="59"/>
      <c r="Q91" s="59"/>
      <c r="AA91" s="59"/>
      <c r="AD91" s="59"/>
      <c r="AE91" s="59"/>
    </row>
    <row r="92" spans="1:31" ht="12.75">
      <c r="A92" s="59"/>
      <c r="B92" s="117"/>
      <c r="C92" s="117"/>
      <c r="D92" s="117"/>
      <c r="E92" s="117"/>
      <c r="F92" s="117"/>
      <c r="G92" s="118"/>
      <c r="H92" s="59"/>
      <c r="K92" s="59"/>
      <c r="L92" s="120"/>
      <c r="M92" s="59"/>
      <c r="O92" s="59"/>
      <c r="P92" s="59"/>
      <c r="Q92" s="59"/>
      <c r="AA92" s="59"/>
      <c r="AD92" s="59"/>
      <c r="AE92" s="59"/>
    </row>
    <row r="93" spans="1:31" ht="12.75">
      <c r="A93" s="59"/>
      <c r="B93" s="117"/>
      <c r="C93" s="117"/>
      <c r="D93" s="117"/>
      <c r="E93" s="117"/>
      <c r="F93" s="117"/>
      <c r="G93" s="118"/>
      <c r="H93" s="59"/>
      <c r="K93" s="59"/>
      <c r="L93" s="120"/>
      <c r="M93" s="59"/>
      <c r="O93" s="59"/>
      <c r="P93" s="59"/>
      <c r="Q93" s="59"/>
      <c r="AA93" s="59"/>
      <c r="AD93" s="59"/>
      <c r="AE93" s="59"/>
    </row>
    <row r="94" spans="1:31" ht="12.75">
      <c r="A94" s="59"/>
      <c r="B94" s="117"/>
      <c r="C94" s="117"/>
      <c r="D94" s="117"/>
      <c r="E94" s="117"/>
      <c r="F94" s="117"/>
      <c r="G94" s="118"/>
      <c r="H94" s="59"/>
      <c r="K94" s="59"/>
      <c r="L94" s="120"/>
      <c r="M94" s="59"/>
      <c r="O94" s="59"/>
      <c r="P94" s="59"/>
      <c r="Q94" s="59"/>
      <c r="AA94" s="59"/>
      <c r="AD94" s="59"/>
      <c r="AE94" s="59"/>
    </row>
    <row r="95" spans="1:31" ht="12.75">
      <c r="A95" s="59"/>
      <c r="B95" s="117"/>
      <c r="C95" s="117"/>
      <c r="D95" s="117"/>
      <c r="E95" s="117"/>
      <c r="F95" s="117"/>
      <c r="G95" s="118"/>
      <c r="H95" s="59"/>
      <c r="K95" s="59"/>
      <c r="L95" s="120"/>
      <c r="M95" s="59"/>
      <c r="O95" s="59"/>
      <c r="P95" s="59"/>
      <c r="Q95" s="59"/>
      <c r="AA95" s="59"/>
      <c r="AD95" s="59"/>
      <c r="AE95" s="59"/>
    </row>
    <row r="96" spans="1:31" ht="12.75">
      <c r="A96" s="59"/>
      <c r="B96" s="117"/>
      <c r="C96" s="117"/>
      <c r="D96" s="117"/>
      <c r="E96" s="117"/>
      <c r="F96" s="117"/>
      <c r="G96" s="118"/>
      <c r="H96" s="59"/>
      <c r="K96" s="59"/>
      <c r="L96" s="120"/>
      <c r="M96" s="59"/>
      <c r="O96" s="59"/>
      <c r="P96" s="59"/>
      <c r="Q96" s="59"/>
      <c r="AA96" s="59"/>
      <c r="AD96" s="59"/>
      <c r="AE96" s="59"/>
    </row>
    <row r="97" spans="1:31" ht="12.75">
      <c r="A97" s="59"/>
      <c r="B97" s="117"/>
      <c r="C97" s="117"/>
      <c r="D97" s="117"/>
      <c r="E97" s="117"/>
      <c r="F97" s="117"/>
      <c r="G97" s="118"/>
      <c r="H97" s="59"/>
      <c r="K97" s="59"/>
      <c r="L97" s="120"/>
      <c r="M97" s="59"/>
      <c r="O97" s="59"/>
      <c r="P97" s="59"/>
      <c r="Q97" s="59"/>
      <c r="AA97" s="59"/>
      <c r="AD97" s="59"/>
      <c r="AE97" s="59"/>
    </row>
    <row r="98" spans="1:31" ht="12.75">
      <c r="A98" s="59"/>
      <c r="B98" s="117"/>
      <c r="C98" s="117"/>
      <c r="D98" s="117"/>
      <c r="E98" s="117"/>
      <c r="F98" s="117"/>
      <c r="G98" s="118"/>
      <c r="H98" s="59"/>
      <c r="K98" s="59"/>
      <c r="L98" s="120"/>
      <c r="M98" s="59"/>
      <c r="O98" s="59"/>
      <c r="P98" s="59"/>
      <c r="Q98" s="59"/>
      <c r="AA98" s="59"/>
      <c r="AD98" s="59"/>
      <c r="AE98" s="59"/>
    </row>
    <row r="99" spans="1:31" ht="12.75">
      <c r="A99" s="59"/>
      <c r="B99" s="117"/>
      <c r="C99" s="117"/>
      <c r="D99" s="117"/>
      <c r="E99" s="117"/>
      <c r="F99" s="117"/>
      <c r="G99" s="118"/>
      <c r="H99" s="59"/>
      <c r="K99" s="59"/>
      <c r="L99" s="120"/>
      <c r="M99" s="59"/>
      <c r="O99" s="59"/>
      <c r="P99" s="59"/>
      <c r="Q99" s="59"/>
      <c r="AA99" s="59"/>
      <c r="AD99" s="59"/>
      <c r="AE99" s="59"/>
    </row>
    <row r="100" spans="1:31" ht="12.75">
      <c r="A100" s="59"/>
      <c r="B100" s="117"/>
      <c r="C100" s="117"/>
      <c r="D100" s="117"/>
      <c r="E100" s="117"/>
      <c r="F100" s="117"/>
      <c r="G100" s="118"/>
      <c r="H100" s="59"/>
      <c r="K100" s="59"/>
      <c r="L100" s="120"/>
      <c r="M100" s="59"/>
      <c r="O100" s="59"/>
      <c r="P100" s="59"/>
      <c r="Q100" s="59"/>
      <c r="AA100" s="59"/>
      <c r="AD100" s="59"/>
      <c r="AE100" s="59"/>
    </row>
    <row r="101" spans="1:31" ht="12.75">
      <c r="A101" s="59"/>
      <c r="B101" s="117"/>
      <c r="C101" s="117"/>
      <c r="D101" s="117"/>
      <c r="E101" s="117"/>
      <c r="F101" s="117"/>
      <c r="G101" s="118"/>
      <c r="H101" s="59"/>
      <c r="K101" s="59"/>
      <c r="L101" s="120"/>
      <c r="M101" s="59"/>
      <c r="O101" s="59"/>
      <c r="P101" s="59"/>
      <c r="Q101" s="59"/>
      <c r="AA101" s="59"/>
      <c r="AD101" s="59"/>
      <c r="AE101" s="59"/>
    </row>
    <row r="102" spans="1:31" ht="12.75">
      <c r="A102" s="59"/>
      <c r="B102" s="117"/>
      <c r="C102" s="117"/>
      <c r="D102" s="117"/>
      <c r="E102" s="117"/>
      <c r="F102" s="117"/>
      <c r="G102" s="118"/>
      <c r="H102" s="59"/>
      <c r="K102" s="59"/>
      <c r="L102" s="120"/>
      <c r="M102" s="59"/>
      <c r="O102" s="59"/>
      <c r="P102" s="59"/>
      <c r="Q102" s="59"/>
      <c r="AA102" s="59"/>
      <c r="AD102" s="59"/>
      <c r="AE102" s="59"/>
    </row>
    <row r="103" spans="1:31" ht="12.75">
      <c r="A103" s="59"/>
      <c r="B103" s="117"/>
      <c r="C103" s="117"/>
      <c r="D103" s="117"/>
      <c r="E103" s="117"/>
      <c r="F103" s="117"/>
      <c r="G103" s="118"/>
      <c r="H103" s="59"/>
      <c r="K103" s="59"/>
      <c r="L103" s="120"/>
      <c r="M103" s="59"/>
      <c r="O103" s="59"/>
      <c r="P103" s="59"/>
      <c r="Q103" s="59"/>
      <c r="AA103" s="59"/>
      <c r="AD103" s="59"/>
      <c r="AE103" s="59"/>
    </row>
    <row r="104" spans="1:31" ht="12.75">
      <c r="A104" s="59"/>
      <c r="B104" s="117"/>
      <c r="C104" s="117"/>
      <c r="D104" s="117"/>
      <c r="E104" s="117"/>
      <c r="F104" s="117"/>
      <c r="G104" s="118"/>
      <c r="H104" s="59"/>
      <c r="K104" s="59"/>
      <c r="L104" s="120"/>
      <c r="M104" s="59"/>
      <c r="O104" s="59"/>
      <c r="P104" s="59"/>
      <c r="Q104" s="59"/>
      <c r="AA104" s="59"/>
      <c r="AD104" s="59"/>
      <c r="AE104" s="59"/>
    </row>
    <row r="105" spans="1:31" ht="12.75">
      <c r="A105" s="59"/>
      <c r="B105" s="117"/>
      <c r="C105" s="117"/>
      <c r="D105" s="117"/>
      <c r="E105" s="117"/>
      <c r="F105" s="117"/>
      <c r="G105" s="118"/>
      <c r="H105" s="59"/>
      <c r="K105" s="59"/>
      <c r="L105" s="120"/>
      <c r="M105" s="59"/>
      <c r="O105" s="59"/>
      <c r="P105" s="59"/>
      <c r="Q105" s="59"/>
      <c r="AA105" s="59"/>
      <c r="AD105" s="59"/>
      <c r="AE105" s="59"/>
    </row>
    <row r="106" spans="1:31" ht="12.75">
      <c r="A106" s="59"/>
      <c r="B106" s="117"/>
      <c r="C106" s="117"/>
      <c r="D106" s="117"/>
      <c r="E106" s="117"/>
      <c r="F106" s="117"/>
      <c r="G106" s="118"/>
      <c r="H106" s="59"/>
      <c r="K106" s="59"/>
      <c r="L106" s="120"/>
      <c r="M106" s="59"/>
      <c r="O106" s="59"/>
      <c r="P106" s="59"/>
      <c r="Q106" s="59"/>
      <c r="AA106" s="59"/>
      <c r="AD106" s="59"/>
      <c r="AE106" s="59"/>
    </row>
    <row r="107" spans="1:31" ht="12.75">
      <c r="A107" s="59"/>
      <c r="B107" s="117"/>
      <c r="C107" s="117"/>
      <c r="D107" s="117"/>
      <c r="E107" s="117"/>
      <c r="F107" s="117"/>
      <c r="G107" s="118"/>
      <c r="H107" s="59"/>
      <c r="K107" s="59"/>
      <c r="L107" s="120"/>
      <c r="M107" s="59"/>
      <c r="O107" s="59"/>
      <c r="P107" s="59"/>
      <c r="Q107" s="59"/>
      <c r="AA107" s="59"/>
      <c r="AD107" s="59"/>
      <c r="AE107" s="59"/>
    </row>
    <row r="108" spans="1:31" ht="12.75">
      <c r="A108" s="59"/>
      <c r="B108" s="117"/>
      <c r="C108" s="117"/>
      <c r="D108" s="117"/>
      <c r="E108" s="117"/>
      <c r="F108" s="117"/>
      <c r="G108" s="118"/>
      <c r="H108" s="59"/>
      <c r="K108" s="59"/>
      <c r="L108" s="120"/>
      <c r="M108" s="59"/>
      <c r="O108" s="59"/>
      <c r="P108" s="59"/>
      <c r="Q108" s="59"/>
      <c r="AA108" s="59"/>
      <c r="AD108" s="59"/>
      <c r="AE108" s="59"/>
    </row>
    <row r="109" spans="1:31" ht="12.75">
      <c r="A109" s="59"/>
      <c r="B109" s="117"/>
      <c r="C109" s="117"/>
      <c r="D109" s="117"/>
      <c r="E109" s="117"/>
      <c r="F109" s="117"/>
      <c r="G109" s="118"/>
      <c r="H109" s="59"/>
      <c r="K109" s="59"/>
      <c r="L109" s="120"/>
      <c r="M109" s="59"/>
      <c r="O109" s="59"/>
      <c r="P109" s="59"/>
      <c r="Q109" s="59"/>
      <c r="AA109" s="59"/>
      <c r="AD109" s="59"/>
      <c r="AE109" s="59"/>
    </row>
    <row r="110" spans="1:31" ht="12.75">
      <c r="A110" s="59"/>
      <c r="B110" s="117"/>
      <c r="C110" s="117"/>
      <c r="D110" s="117"/>
      <c r="E110" s="117"/>
      <c r="F110" s="117"/>
      <c r="G110" s="118"/>
      <c r="H110" s="59"/>
      <c r="K110" s="59"/>
      <c r="L110" s="120"/>
      <c r="M110" s="59"/>
      <c r="O110" s="59"/>
      <c r="P110" s="59"/>
      <c r="Q110" s="59"/>
      <c r="AA110" s="59"/>
      <c r="AD110" s="59"/>
      <c r="AE110" s="59"/>
    </row>
    <row r="111" spans="1:31" ht="12.75">
      <c r="A111" s="59"/>
      <c r="B111" s="117"/>
      <c r="C111" s="117"/>
      <c r="D111" s="117"/>
      <c r="E111" s="117"/>
      <c r="F111" s="117"/>
      <c r="G111" s="118"/>
      <c r="H111" s="59"/>
      <c r="K111" s="59"/>
      <c r="L111" s="120"/>
      <c r="M111" s="59"/>
      <c r="O111" s="59"/>
      <c r="P111" s="59"/>
      <c r="Q111" s="59"/>
      <c r="AA111" s="59"/>
      <c r="AD111" s="59"/>
      <c r="AE111" s="59"/>
    </row>
    <row r="112" spans="1:31" ht="12.75">
      <c r="A112" s="59"/>
      <c r="B112" s="117"/>
      <c r="C112" s="117"/>
      <c r="D112" s="117"/>
      <c r="E112" s="117"/>
      <c r="F112" s="117"/>
      <c r="G112" s="118"/>
      <c r="H112" s="59"/>
      <c r="K112" s="59"/>
      <c r="L112" s="120"/>
      <c r="M112" s="59"/>
      <c r="O112" s="59"/>
      <c r="P112" s="59"/>
      <c r="Q112" s="59"/>
      <c r="AA112" s="59"/>
      <c r="AD112" s="59"/>
      <c r="AE112" s="59"/>
    </row>
    <row r="113" spans="1:31" ht="12.75">
      <c r="A113" s="59"/>
      <c r="B113" s="117"/>
      <c r="C113" s="117"/>
      <c r="D113" s="117"/>
      <c r="E113" s="117"/>
      <c r="F113" s="117"/>
      <c r="G113" s="118"/>
      <c r="H113" s="59"/>
      <c r="K113" s="59"/>
      <c r="L113" s="120"/>
      <c r="M113" s="59"/>
      <c r="O113" s="59"/>
      <c r="P113" s="59"/>
      <c r="Q113" s="59"/>
      <c r="AA113" s="59"/>
      <c r="AD113" s="59"/>
      <c r="AE113" s="59"/>
    </row>
    <row r="114" spans="1:31" ht="12.75">
      <c r="A114" s="59"/>
      <c r="B114" s="117"/>
      <c r="C114" s="117"/>
      <c r="D114" s="117"/>
      <c r="E114" s="117"/>
      <c r="F114" s="117"/>
      <c r="G114" s="118"/>
      <c r="H114" s="59"/>
      <c r="K114" s="59"/>
      <c r="L114" s="120"/>
      <c r="M114" s="59"/>
      <c r="O114" s="59"/>
      <c r="P114" s="59"/>
      <c r="Q114" s="59"/>
      <c r="AA114" s="59"/>
      <c r="AD114" s="59"/>
      <c r="AE114" s="59"/>
    </row>
    <row r="115" spans="1:31" ht="12.75">
      <c r="A115" s="59"/>
      <c r="B115" s="117"/>
      <c r="C115" s="117"/>
      <c r="D115" s="117"/>
      <c r="E115" s="117"/>
      <c r="F115" s="117"/>
      <c r="G115" s="118"/>
      <c r="H115" s="59"/>
      <c r="K115" s="59"/>
      <c r="L115" s="120"/>
      <c r="M115" s="59"/>
      <c r="O115" s="59"/>
      <c r="P115" s="59"/>
      <c r="Q115" s="59"/>
      <c r="AA115" s="59"/>
      <c r="AD115" s="59"/>
      <c r="AE115" s="59"/>
    </row>
    <row r="116" spans="1:31" ht="12.75">
      <c r="A116" s="59"/>
      <c r="B116" s="117"/>
      <c r="C116" s="117"/>
      <c r="D116" s="117"/>
      <c r="E116" s="117"/>
      <c r="F116" s="117"/>
      <c r="G116" s="118"/>
      <c r="H116" s="59"/>
      <c r="K116" s="59"/>
      <c r="L116" s="120"/>
      <c r="M116" s="59"/>
      <c r="O116" s="59"/>
      <c r="P116" s="59"/>
      <c r="Q116" s="59"/>
      <c r="AA116" s="59"/>
      <c r="AD116" s="59"/>
      <c r="AE116" s="59"/>
    </row>
    <row r="117" spans="1:31" ht="12.75">
      <c r="A117" s="59"/>
      <c r="B117" s="117"/>
      <c r="C117" s="117"/>
      <c r="D117" s="117"/>
      <c r="E117" s="117"/>
      <c r="F117" s="117"/>
      <c r="G117" s="118"/>
      <c r="H117" s="59"/>
      <c r="K117" s="59"/>
      <c r="L117" s="120"/>
      <c r="M117" s="59"/>
      <c r="O117" s="59"/>
      <c r="P117" s="59"/>
      <c r="Q117" s="59"/>
      <c r="AA117" s="59"/>
      <c r="AD117" s="59"/>
      <c r="AE117" s="59"/>
    </row>
    <row r="118" spans="1:31" ht="12.75">
      <c r="A118" s="59"/>
      <c r="B118" s="117"/>
      <c r="C118" s="117"/>
      <c r="D118" s="117"/>
      <c r="E118" s="117"/>
      <c r="F118" s="117"/>
      <c r="G118" s="118"/>
      <c r="H118" s="59"/>
      <c r="K118" s="59"/>
      <c r="L118" s="120"/>
      <c r="M118" s="59"/>
      <c r="O118" s="59"/>
      <c r="P118" s="59"/>
      <c r="Q118" s="59"/>
      <c r="AA118" s="59"/>
      <c r="AD118" s="59"/>
      <c r="AE118" s="59"/>
    </row>
    <row r="119" spans="1:31" ht="12.75">
      <c r="A119" s="59"/>
      <c r="B119" s="117"/>
      <c r="C119" s="117"/>
      <c r="D119" s="117"/>
      <c r="E119" s="117"/>
      <c r="F119" s="117"/>
      <c r="G119" s="118"/>
      <c r="H119" s="59"/>
      <c r="K119" s="59"/>
      <c r="L119" s="120"/>
      <c r="M119" s="59"/>
      <c r="O119" s="59"/>
      <c r="P119" s="59"/>
      <c r="Q119" s="59"/>
      <c r="AA119" s="59"/>
      <c r="AD119" s="59"/>
      <c r="AE119" s="59"/>
    </row>
    <row r="120" spans="1:31" ht="12.75">
      <c r="A120" s="59"/>
      <c r="B120" s="117"/>
      <c r="C120" s="117"/>
      <c r="D120" s="117"/>
      <c r="E120" s="117"/>
      <c r="F120" s="117"/>
      <c r="G120" s="118"/>
      <c r="H120" s="59"/>
      <c r="K120" s="59"/>
      <c r="L120" s="120"/>
      <c r="M120" s="59"/>
      <c r="O120" s="59"/>
      <c r="P120" s="59"/>
      <c r="Q120" s="59"/>
      <c r="AA120" s="59"/>
      <c r="AD120" s="59"/>
      <c r="AE120" s="59"/>
    </row>
    <row r="121" spans="1:31" ht="12.75">
      <c r="A121" s="59"/>
      <c r="B121" s="117"/>
      <c r="C121" s="117"/>
      <c r="D121" s="117"/>
      <c r="E121" s="117"/>
      <c r="F121" s="117"/>
      <c r="G121" s="118"/>
      <c r="H121" s="59"/>
      <c r="K121" s="59"/>
      <c r="L121" s="120"/>
      <c r="M121" s="59"/>
      <c r="O121" s="59"/>
      <c r="P121" s="59"/>
      <c r="Q121" s="59"/>
      <c r="AA121" s="59"/>
      <c r="AD121" s="59"/>
      <c r="AE121" s="59"/>
    </row>
    <row r="122" spans="1:31" ht="12.75">
      <c r="A122" s="59"/>
      <c r="B122" s="117"/>
      <c r="C122" s="117"/>
      <c r="D122" s="117"/>
      <c r="E122" s="117"/>
      <c r="F122" s="117"/>
      <c r="G122" s="118"/>
      <c r="H122" s="59"/>
      <c r="K122" s="59"/>
      <c r="L122" s="120"/>
      <c r="M122" s="59"/>
      <c r="O122" s="59"/>
      <c r="P122" s="59"/>
      <c r="Q122" s="59"/>
      <c r="AA122" s="59"/>
      <c r="AD122" s="59"/>
      <c r="AE122" s="59"/>
    </row>
    <row r="123" spans="1:31" ht="12.75">
      <c r="A123" s="59"/>
      <c r="B123" s="117"/>
      <c r="C123" s="117"/>
      <c r="D123" s="117"/>
      <c r="E123" s="117"/>
      <c r="F123" s="117"/>
      <c r="G123" s="118"/>
      <c r="H123" s="59"/>
      <c r="K123" s="59"/>
      <c r="L123" s="120"/>
      <c r="M123" s="59"/>
      <c r="O123" s="59"/>
      <c r="P123" s="59"/>
      <c r="Q123" s="59"/>
      <c r="AA123" s="59"/>
      <c r="AD123" s="59"/>
      <c r="AE123" s="59"/>
    </row>
    <row r="124" spans="1:31" ht="12.75">
      <c r="A124" s="59"/>
      <c r="B124" s="117"/>
      <c r="C124" s="117"/>
      <c r="D124" s="117"/>
      <c r="E124" s="117"/>
      <c r="F124" s="117"/>
      <c r="G124" s="118"/>
      <c r="H124" s="59"/>
      <c r="K124" s="59"/>
      <c r="L124" s="120"/>
      <c r="M124" s="59"/>
      <c r="O124" s="59"/>
      <c r="P124" s="59"/>
      <c r="Q124" s="59"/>
      <c r="AA124" s="59"/>
      <c r="AD124" s="59"/>
      <c r="AE124" s="59"/>
    </row>
    <row r="125" spans="1:31" ht="12.75">
      <c r="A125" s="59"/>
      <c r="B125" s="117"/>
      <c r="C125" s="117"/>
      <c r="D125" s="117"/>
      <c r="E125" s="117"/>
      <c r="F125" s="117"/>
      <c r="G125" s="118"/>
      <c r="H125" s="59"/>
      <c r="K125" s="59"/>
      <c r="L125" s="120"/>
      <c r="M125" s="59"/>
      <c r="O125" s="59"/>
      <c r="P125" s="59"/>
      <c r="Q125" s="59"/>
      <c r="AA125" s="59"/>
      <c r="AD125" s="59"/>
      <c r="AE125" s="59"/>
    </row>
    <row r="126" spans="1:31" ht="12.75">
      <c r="A126" s="59"/>
      <c r="B126" s="117"/>
      <c r="C126" s="117"/>
      <c r="D126" s="117"/>
      <c r="E126" s="117"/>
      <c r="F126" s="117"/>
      <c r="G126" s="118"/>
      <c r="H126" s="59"/>
      <c r="K126" s="59"/>
      <c r="L126" s="120"/>
      <c r="M126" s="59"/>
      <c r="O126" s="59"/>
      <c r="P126" s="59"/>
      <c r="Q126" s="59"/>
      <c r="AA126" s="59"/>
      <c r="AD126" s="59"/>
      <c r="AE126" s="59"/>
    </row>
    <row r="127" spans="1:31" ht="12.75">
      <c r="A127" s="59"/>
      <c r="B127" s="117"/>
      <c r="C127" s="117"/>
      <c r="D127" s="117"/>
      <c r="E127" s="117"/>
      <c r="F127" s="117"/>
      <c r="G127" s="118"/>
      <c r="H127" s="59"/>
      <c r="K127" s="59"/>
      <c r="L127" s="120"/>
      <c r="M127" s="59"/>
      <c r="O127" s="59"/>
      <c r="P127" s="59"/>
      <c r="Q127" s="59"/>
      <c r="AA127" s="59"/>
      <c r="AD127" s="59"/>
      <c r="AE127" s="59"/>
    </row>
    <row r="128" spans="1:31" ht="12.75">
      <c r="A128" s="59"/>
      <c r="B128" s="117"/>
      <c r="C128" s="117"/>
      <c r="D128" s="117"/>
      <c r="E128" s="117"/>
      <c r="F128" s="117"/>
      <c r="G128" s="118"/>
      <c r="H128" s="59"/>
      <c r="K128" s="59"/>
      <c r="L128" s="120"/>
      <c r="M128" s="59"/>
      <c r="O128" s="59"/>
      <c r="P128" s="59"/>
      <c r="Q128" s="59"/>
      <c r="AA128" s="59"/>
      <c r="AD128" s="59"/>
      <c r="AE128" s="59"/>
    </row>
    <row r="129" spans="1:31" ht="12.75">
      <c r="A129" s="59"/>
      <c r="B129" s="117"/>
      <c r="C129" s="117"/>
      <c r="D129" s="117"/>
      <c r="E129" s="117"/>
      <c r="F129" s="117"/>
      <c r="G129" s="118"/>
      <c r="H129" s="59"/>
      <c r="K129" s="59"/>
      <c r="L129" s="120"/>
      <c r="M129" s="59"/>
      <c r="O129" s="59"/>
      <c r="P129" s="59"/>
      <c r="Q129" s="59"/>
      <c r="AA129" s="59"/>
      <c r="AD129" s="59"/>
      <c r="AE129" s="59"/>
    </row>
    <row r="130" spans="1:31" ht="12.75">
      <c r="A130" s="59"/>
      <c r="B130" s="117"/>
      <c r="C130" s="117"/>
      <c r="D130" s="117"/>
      <c r="E130" s="117"/>
      <c r="F130" s="117"/>
      <c r="G130" s="118"/>
      <c r="H130" s="59"/>
      <c r="K130" s="59"/>
      <c r="L130" s="120"/>
      <c r="M130" s="59"/>
      <c r="O130" s="59"/>
      <c r="P130" s="59"/>
      <c r="Q130" s="59"/>
      <c r="AA130" s="59"/>
      <c r="AD130" s="59"/>
      <c r="AE130" s="59"/>
    </row>
    <row r="131" spans="1:31" ht="12.75">
      <c r="A131" s="59"/>
      <c r="B131" s="117"/>
      <c r="C131" s="117"/>
      <c r="D131" s="117"/>
      <c r="E131" s="117"/>
      <c r="F131" s="117"/>
      <c r="G131" s="118"/>
      <c r="H131" s="59"/>
      <c r="K131" s="59"/>
      <c r="L131" s="120"/>
      <c r="M131" s="59"/>
      <c r="O131" s="59"/>
      <c r="P131" s="59"/>
      <c r="Q131" s="59"/>
      <c r="AA131" s="59"/>
      <c r="AD131" s="59"/>
      <c r="AE131" s="59"/>
    </row>
    <row r="132" spans="1:31" ht="12.75">
      <c r="A132" s="59"/>
      <c r="B132" s="117"/>
      <c r="C132" s="117"/>
      <c r="D132" s="117"/>
      <c r="E132" s="117"/>
      <c r="F132" s="117"/>
      <c r="G132" s="118"/>
      <c r="H132" s="59"/>
      <c r="K132" s="59"/>
      <c r="L132" s="120"/>
      <c r="M132" s="59"/>
      <c r="O132" s="59"/>
      <c r="P132" s="59"/>
      <c r="Q132" s="59"/>
      <c r="AA132" s="59"/>
      <c r="AD132" s="59"/>
      <c r="AE132" s="59"/>
    </row>
    <row r="133" spans="1:31" ht="12.75">
      <c r="A133" s="59"/>
      <c r="B133" s="117"/>
      <c r="C133" s="117"/>
      <c r="D133" s="117"/>
      <c r="E133" s="117"/>
      <c r="F133" s="117"/>
      <c r="G133" s="118"/>
      <c r="H133" s="59"/>
      <c r="K133" s="59"/>
      <c r="L133" s="120"/>
      <c r="M133" s="59"/>
      <c r="O133" s="59"/>
      <c r="P133" s="59"/>
      <c r="Q133" s="59"/>
      <c r="AA133" s="59"/>
      <c r="AD133" s="59"/>
      <c r="AE133" s="59"/>
    </row>
    <row r="134" spans="1:31" ht="12.75">
      <c r="A134" s="59"/>
      <c r="B134" s="117"/>
      <c r="C134" s="117"/>
      <c r="D134" s="117"/>
      <c r="E134" s="117"/>
      <c r="F134" s="117"/>
      <c r="G134" s="118"/>
      <c r="H134" s="59"/>
      <c r="K134" s="59"/>
      <c r="L134" s="120"/>
      <c r="M134" s="59"/>
      <c r="O134" s="59"/>
      <c r="P134" s="59"/>
      <c r="Q134" s="59"/>
      <c r="AA134" s="59"/>
      <c r="AD134" s="59"/>
      <c r="AE134" s="59"/>
    </row>
    <row r="135" spans="1:31" ht="12.75">
      <c r="A135" s="59"/>
      <c r="B135" s="117"/>
      <c r="C135" s="117"/>
      <c r="D135" s="117"/>
      <c r="E135" s="117"/>
      <c r="F135" s="117"/>
      <c r="G135" s="118"/>
      <c r="H135" s="59"/>
      <c r="K135" s="59"/>
      <c r="L135" s="120"/>
      <c r="M135" s="59"/>
      <c r="O135" s="59"/>
      <c r="P135" s="59"/>
      <c r="Q135" s="59"/>
      <c r="AA135" s="59"/>
      <c r="AD135" s="59"/>
      <c r="AE135" s="59"/>
    </row>
    <row r="136" spans="1:31" ht="12.75">
      <c r="A136" s="59"/>
      <c r="B136" s="117"/>
      <c r="C136" s="117"/>
      <c r="D136" s="117"/>
      <c r="E136" s="117"/>
      <c r="F136" s="117"/>
      <c r="G136" s="118"/>
      <c r="H136" s="59"/>
      <c r="K136" s="59"/>
      <c r="L136" s="120"/>
      <c r="M136" s="59"/>
      <c r="O136" s="59"/>
      <c r="P136" s="59"/>
      <c r="Q136" s="59"/>
      <c r="AA136" s="59"/>
      <c r="AD136" s="59"/>
      <c r="AE136" s="59"/>
    </row>
    <row r="137" spans="1:31" ht="12.75">
      <c r="A137" s="59"/>
      <c r="B137" s="117"/>
      <c r="C137" s="117"/>
      <c r="D137" s="117"/>
      <c r="E137" s="117"/>
      <c r="F137" s="117"/>
      <c r="G137" s="118"/>
      <c r="H137" s="59"/>
      <c r="K137" s="59"/>
      <c r="L137" s="120"/>
      <c r="M137" s="59"/>
      <c r="O137" s="59"/>
      <c r="P137" s="59"/>
      <c r="Q137" s="59"/>
      <c r="AA137" s="59"/>
      <c r="AD137" s="59"/>
      <c r="AE137" s="59"/>
    </row>
    <row r="138" spans="1:31" ht="12.75">
      <c r="A138" s="59"/>
      <c r="B138" s="117"/>
      <c r="C138" s="117"/>
      <c r="D138" s="117"/>
      <c r="E138" s="117"/>
      <c r="F138" s="117"/>
      <c r="G138" s="118"/>
      <c r="H138" s="59"/>
      <c r="K138" s="59"/>
      <c r="L138" s="120"/>
      <c r="M138" s="59"/>
      <c r="O138" s="59"/>
      <c r="P138" s="59"/>
      <c r="Q138" s="59"/>
      <c r="AA138" s="59"/>
      <c r="AD138" s="59"/>
      <c r="AE138" s="59"/>
    </row>
    <row r="139" spans="1:31" ht="12.75">
      <c r="A139" s="59"/>
      <c r="B139" s="117"/>
      <c r="C139" s="117"/>
      <c r="D139" s="117"/>
      <c r="E139" s="117"/>
      <c r="F139" s="117"/>
      <c r="G139" s="118"/>
      <c r="H139" s="59"/>
      <c r="K139" s="59"/>
      <c r="L139" s="120"/>
      <c r="M139" s="59"/>
      <c r="O139" s="59"/>
      <c r="P139" s="59"/>
      <c r="Q139" s="59"/>
      <c r="AA139" s="59"/>
      <c r="AD139" s="59"/>
      <c r="AE139" s="59"/>
    </row>
    <row r="140" spans="1:31" ht="12.75">
      <c r="A140" s="59"/>
      <c r="B140" s="117"/>
      <c r="C140" s="117"/>
      <c r="D140" s="117"/>
      <c r="E140" s="117"/>
      <c r="F140" s="117"/>
      <c r="G140" s="118"/>
      <c r="H140" s="59"/>
      <c r="K140" s="59"/>
      <c r="L140" s="120"/>
      <c r="M140" s="59"/>
      <c r="O140" s="59"/>
      <c r="P140" s="59"/>
      <c r="Q140" s="59"/>
      <c r="AA140" s="59"/>
      <c r="AD140" s="59"/>
      <c r="AE140" s="59"/>
    </row>
    <row r="141" spans="1:31" ht="12.75">
      <c r="A141" s="59"/>
      <c r="B141" s="117"/>
      <c r="C141" s="117"/>
      <c r="D141" s="117"/>
      <c r="E141" s="117"/>
      <c r="F141" s="117"/>
      <c r="G141" s="118"/>
      <c r="H141" s="59"/>
      <c r="K141" s="59"/>
      <c r="L141" s="120"/>
      <c r="M141" s="59"/>
      <c r="O141" s="59"/>
      <c r="P141" s="59"/>
      <c r="Q141" s="59"/>
      <c r="AA141" s="59"/>
      <c r="AD141" s="59"/>
      <c r="AE141" s="59"/>
    </row>
    <row r="142" spans="1:31" ht="12.75">
      <c r="A142" s="59"/>
      <c r="B142" s="117"/>
      <c r="C142" s="117"/>
      <c r="D142" s="117"/>
      <c r="E142" s="117"/>
      <c r="F142" s="117"/>
      <c r="G142" s="118"/>
      <c r="H142" s="59"/>
      <c r="K142" s="59"/>
      <c r="L142" s="120"/>
      <c r="M142" s="59"/>
      <c r="O142" s="59"/>
      <c r="P142" s="59"/>
      <c r="Q142" s="59"/>
      <c r="AA142" s="59"/>
      <c r="AD142" s="59"/>
      <c r="AE142" s="59"/>
    </row>
    <row r="143" spans="1:31" ht="12.75">
      <c r="A143" s="59"/>
      <c r="B143" s="117"/>
      <c r="C143" s="117"/>
      <c r="D143" s="117"/>
      <c r="E143" s="117"/>
      <c r="F143" s="117"/>
      <c r="G143" s="118"/>
      <c r="H143" s="59"/>
      <c r="K143" s="59"/>
      <c r="L143" s="120"/>
      <c r="M143" s="59"/>
      <c r="O143" s="59"/>
      <c r="P143" s="59"/>
      <c r="Q143" s="59"/>
      <c r="AA143" s="59"/>
      <c r="AD143" s="59"/>
      <c r="AE143" s="59"/>
    </row>
    <row r="144" spans="1:31" ht="12.75">
      <c r="A144" s="59"/>
      <c r="B144" s="117"/>
      <c r="C144" s="117"/>
      <c r="D144" s="117"/>
      <c r="E144" s="117"/>
      <c r="F144" s="117"/>
      <c r="G144" s="118"/>
      <c r="H144" s="59"/>
      <c r="K144" s="59"/>
      <c r="L144" s="120"/>
      <c r="M144" s="59"/>
      <c r="O144" s="59"/>
      <c r="P144" s="59"/>
      <c r="Q144" s="59"/>
      <c r="AA144" s="59"/>
      <c r="AD144" s="59"/>
      <c r="AE144" s="59"/>
    </row>
    <row r="145" spans="1:31" ht="12.75">
      <c r="A145" s="59"/>
      <c r="B145" s="117"/>
      <c r="C145" s="117"/>
      <c r="D145" s="117"/>
      <c r="E145" s="117"/>
      <c r="F145" s="117"/>
      <c r="G145" s="118"/>
      <c r="H145" s="59"/>
      <c r="K145" s="59"/>
      <c r="L145" s="120"/>
      <c r="M145" s="59"/>
      <c r="O145" s="59"/>
      <c r="P145" s="59"/>
      <c r="Q145" s="59"/>
      <c r="AA145" s="59"/>
      <c r="AD145" s="59"/>
      <c r="AE145" s="59"/>
    </row>
    <row r="146" spans="1:31" ht="12.75">
      <c r="A146" s="59"/>
      <c r="B146" s="117"/>
      <c r="C146" s="117"/>
      <c r="D146" s="117"/>
      <c r="E146" s="117"/>
      <c r="F146" s="117"/>
      <c r="G146" s="118"/>
      <c r="H146" s="59"/>
      <c r="K146" s="59"/>
      <c r="L146" s="120"/>
      <c r="M146" s="59"/>
      <c r="O146" s="59"/>
      <c r="P146" s="59"/>
      <c r="Q146" s="59"/>
      <c r="AA146" s="59"/>
      <c r="AD146" s="59"/>
      <c r="AE146" s="59"/>
    </row>
    <row r="147" spans="1:31" ht="12.75">
      <c r="A147" s="59"/>
      <c r="B147" s="117"/>
      <c r="C147" s="117"/>
      <c r="D147" s="117"/>
      <c r="E147" s="117"/>
      <c r="F147" s="117"/>
      <c r="G147" s="118"/>
      <c r="H147" s="59"/>
      <c r="K147" s="59"/>
      <c r="L147" s="120"/>
      <c r="M147" s="59"/>
      <c r="O147" s="59"/>
      <c r="P147" s="59"/>
      <c r="Q147" s="59"/>
      <c r="AA147" s="59"/>
      <c r="AD147" s="59"/>
      <c r="AE147" s="59"/>
    </row>
    <row r="148" spans="1:31" ht="12.75">
      <c r="A148" s="59"/>
      <c r="B148" s="117"/>
      <c r="C148" s="117"/>
      <c r="D148" s="117"/>
      <c r="E148" s="117"/>
      <c r="F148" s="117"/>
      <c r="G148" s="118"/>
      <c r="H148" s="59"/>
      <c r="K148" s="59"/>
      <c r="L148" s="120"/>
      <c r="M148" s="59"/>
      <c r="O148" s="59"/>
      <c r="P148" s="59"/>
      <c r="Q148" s="59"/>
      <c r="AA148" s="59"/>
      <c r="AD148" s="59"/>
      <c r="AE148" s="59"/>
    </row>
    <row r="149" spans="1:31" ht="12.75">
      <c r="A149" s="59"/>
      <c r="B149" s="117"/>
      <c r="C149" s="117"/>
      <c r="D149" s="117"/>
      <c r="E149" s="117"/>
      <c r="F149" s="117"/>
      <c r="G149" s="118"/>
      <c r="H149" s="59"/>
      <c r="K149" s="59"/>
      <c r="L149" s="120"/>
      <c r="M149" s="59"/>
      <c r="O149" s="59"/>
      <c r="P149" s="59"/>
      <c r="Q149" s="59"/>
      <c r="AA149" s="59"/>
      <c r="AD149" s="59"/>
      <c r="AE149" s="59"/>
    </row>
    <row r="150" spans="1:31" ht="12.75">
      <c r="A150" s="59"/>
      <c r="B150" s="117"/>
      <c r="C150" s="117"/>
      <c r="D150" s="117"/>
      <c r="E150" s="117"/>
      <c r="F150" s="117"/>
      <c r="G150" s="118"/>
      <c r="H150" s="59"/>
      <c r="K150" s="59"/>
      <c r="L150" s="120"/>
      <c r="M150" s="59"/>
      <c r="O150" s="59"/>
      <c r="P150" s="59"/>
      <c r="Q150" s="59"/>
      <c r="AA150" s="59"/>
      <c r="AD150" s="59"/>
      <c r="AE150" s="59"/>
    </row>
    <row r="151" spans="1:31" ht="12.75">
      <c r="A151" s="59"/>
      <c r="B151" s="117"/>
      <c r="C151" s="117"/>
      <c r="D151" s="117"/>
      <c r="E151" s="117"/>
      <c r="F151" s="117"/>
      <c r="G151" s="118"/>
      <c r="H151" s="59"/>
      <c r="K151" s="59"/>
      <c r="L151" s="120"/>
      <c r="M151" s="59"/>
      <c r="O151" s="59"/>
      <c r="P151" s="59"/>
      <c r="Q151" s="59"/>
      <c r="AA151" s="59"/>
      <c r="AD151" s="59"/>
      <c r="AE151" s="59"/>
    </row>
    <row r="152" spans="1:31" ht="12.75">
      <c r="A152" s="59"/>
      <c r="B152" s="117"/>
      <c r="C152" s="117"/>
      <c r="D152" s="117"/>
      <c r="E152" s="117"/>
      <c r="F152" s="117"/>
      <c r="G152" s="118"/>
      <c r="H152" s="59"/>
      <c r="K152" s="59"/>
      <c r="L152" s="120"/>
      <c r="M152" s="59"/>
      <c r="O152" s="59"/>
      <c r="P152" s="59"/>
      <c r="Q152" s="59"/>
      <c r="AA152" s="59"/>
      <c r="AD152" s="59"/>
      <c r="AE152" s="59"/>
    </row>
    <row r="153" spans="1:31" ht="12.75">
      <c r="A153" s="59"/>
      <c r="B153" s="117"/>
      <c r="C153" s="117"/>
      <c r="D153" s="117"/>
      <c r="E153" s="117"/>
      <c r="F153" s="117"/>
      <c r="G153" s="118"/>
      <c r="H153" s="59"/>
      <c r="K153" s="59"/>
      <c r="L153" s="120"/>
      <c r="M153" s="59"/>
      <c r="O153" s="59"/>
      <c r="P153" s="59"/>
      <c r="Q153" s="59"/>
      <c r="AA153" s="59"/>
      <c r="AD153" s="59"/>
      <c r="AE153" s="59"/>
    </row>
    <row r="154" spans="1:31" ht="12.75">
      <c r="A154" s="59"/>
      <c r="B154" s="117"/>
      <c r="C154" s="117"/>
      <c r="D154" s="117"/>
      <c r="E154" s="117"/>
      <c r="F154" s="117"/>
      <c r="G154" s="118"/>
      <c r="H154" s="59"/>
      <c r="K154" s="59"/>
      <c r="L154" s="120"/>
      <c r="M154" s="59"/>
      <c r="O154" s="59"/>
      <c r="P154" s="59"/>
      <c r="Q154" s="59"/>
      <c r="AA154" s="59"/>
      <c r="AD154" s="59"/>
      <c r="AE154" s="59"/>
    </row>
    <row r="155" spans="1:31" ht="12.75">
      <c r="A155" s="59"/>
      <c r="B155" s="117"/>
      <c r="C155" s="117"/>
      <c r="D155" s="117"/>
      <c r="E155" s="117"/>
      <c r="F155" s="117"/>
      <c r="G155" s="118"/>
      <c r="H155" s="59"/>
      <c r="K155" s="59"/>
      <c r="L155" s="120"/>
      <c r="M155" s="59"/>
      <c r="O155" s="59"/>
      <c r="P155" s="59"/>
      <c r="Q155" s="59"/>
      <c r="AA155" s="59"/>
      <c r="AD155" s="59"/>
      <c r="AE155" s="59"/>
    </row>
    <row r="156" spans="1:31" ht="12.75">
      <c r="A156" s="59"/>
      <c r="B156" s="117"/>
      <c r="C156" s="117"/>
      <c r="D156" s="117"/>
      <c r="E156" s="117"/>
      <c r="F156" s="117"/>
      <c r="G156" s="118"/>
      <c r="H156" s="59"/>
      <c r="K156" s="59"/>
      <c r="L156" s="120"/>
      <c r="M156" s="59"/>
      <c r="O156" s="59"/>
      <c r="P156" s="59"/>
      <c r="Q156" s="59"/>
      <c r="AA156" s="59"/>
      <c r="AD156" s="59"/>
      <c r="AE156" s="59"/>
    </row>
    <row r="157" spans="1:31" ht="12.75">
      <c r="A157" s="59"/>
      <c r="B157" s="117"/>
      <c r="C157" s="117"/>
      <c r="D157" s="117"/>
      <c r="E157" s="117"/>
      <c r="F157" s="117"/>
      <c r="G157" s="118"/>
      <c r="H157" s="59"/>
      <c r="K157" s="59"/>
      <c r="L157" s="120"/>
      <c r="M157" s="59"/>
      <c r="O157" s="59"/>
      <c r="P157" s="59"/>
      <c r="Q157" s="59"/>
      <c r="AA157" s="59"/>
      <c r="AD157" s="59"/>
      <c r="AE157" s="59"/>
    </row>
    <row r="158" spans="1:31" ht="12.75">
      <c r="A158" s="59"/>
      <c r="B158" s="117"/>
      <c r="C158" s="117"/>
      <c r="D158" s="117"/>
      <c r="E158" s="117"/>
      <c r="F158" s="117"/>
      <c r="G158" s="118"/>
      <c r="H158" s="59"/>
      <c r="K158" s="59"/>
      <c r="L158" s="120"/>
      <c r="M158" s="59"/>
      <c r="O158" s="59"/>
      <c r="P158" s="59"/>
      <c r="Q158" s="59"/>
      <c r="AA158" s="59"/>
      <c r="AD158" s="59"/>
      <c r="AE158" s="59"/>
    </row>
    <row r="159" spans="1:31" ht="12.75">
      <c r="A159" s="59"/>
      <c r="B159" s="117"/>
      <c r="C159" s="117"/>
      <c r="D159" s="117"/>
      <c r="E159" s="117"/>
      <c r="F159" s="117"/>
      <c r="G159" s="118"/>
      <c r="H159" s="59"/>
      <c r="K159" s="59"/>
      <c r="L159" s="120"/>
      <c r="M159" s="59"/>
      <c r="O159" s="59"/>
      <c r="P159" s="59"/>
      <c r="Q159" s="59"/>
      <c r="AA159" s="59"/>
      <c r="AD159" s="59"/>
      <c r="AE159" s="59"/>
    </row>
    <row r="160" spans="1:31" ht="12.75">
      <c r="A160" s="59"/>
      <c r="B160" s="117"/>
      <c r="C160" s="117"/>
      <c r="D160" s="117"/>
      <c r="E160" s="117"/>
      <c r="F160" s="117"/>
      <c r="G160" s="118"/>
      <c r="H160" s="59"/>
      <c r="K160" s="59"/>
      <c r="L160" s="120"/>
      <c r="M160" s="59"/>
      <c r="O160" s="59"/>
      <c r="P160" s="59"/>
      <c r="Q160" s="59"/>
      <c r="AA160" s="59"/>
      <c r="AD160" s="59"/>
      <c r="AE160" s="59"/>
    </row>
    <row r="161" spans="1:31" ht="12.75">
      <c r="A161" s="59"/>
      <c r="B161" s="117"/>
      <c r="C161" s="117"/>
      <c r="D161" s="117"/>
      <c r="E161" s="117"/>
      <c r="F161" s="117"/>
      <c r="G161" s="118"/>
      <c r="H161" s="59"/>
      <c r="K161" s="59"/>
      <c r="L161" s="120"/>
      <c r="M161" s="59"/>
      <c r="O161" s="59"/>
      <c r="P161" s="59"/>
      <c r="Q161" s="59"/>
      <c r="AA161" s="59"/>
      <c r="AD161" s="59"/>
      <c r="AE161" s="59"/>
    </row>
    <row r="162" spans="1:31" ht="12.75">
      <c r="A162" s="59"/>
      <c r="B162" s="117"/>
      <c r="C162" s="117"/>
      <c r="D162" s="117"/>
      <c r="E162" s="117"/>
      <c r="F162" s="117"/>
      <c r="G162" s="118"/>
      <c r="H162" s="59"/>
      <c r="K162" s="59"/>
      <c r="L162" s="120"/>
      <c r="M162" s="59"/>
      <c r="O162" s="59"/>
      <c r="P162" s="59"/>
      <c r="Q162" s="59"/>
      <c r="AA162" s="59"/>
      <c r="AD162" s="59"/>
      <c r="AE162" s="59"/>
    </row>
    <row r="163" spans="1:31" ht="12.75">
      <c r="A163" s="59"/>
      <c r="B163" s="117"/>
      <c r="C163" s="117"/>
      <c r="D163" s="117"/>
      <c r="E163" s="117"/>
      <c r="F163" s="117"/>
      <c r="G163" s="118"/>
      <c r="H163" s="59"/>
      <c r="K163" s="59"/>
      <c r="L163" s="120"/>
      <c r="M163" s="59"/>
      <c r="O163" s="59"/>
      <c r="P163" s="59"/>
      <c r="Q163" s="59"/>
      <c r="AA163" s="59"/>
      <c r="AD163" s="59"/>
      <c r="AE163" s="59"/>
    </row>
    <row r="164" spans="1:31" ht="12.75">
      <c r="A164" s="59"/>
      <c r="B164" s="117"/>
      <c r="C164" s="117"/>
      <c r="D164" s="117"/>
      <c r="E164" s="117"/>
      <c r="F164" s="117"/>
      <c r="G164" s="118"/>
      <c r="H164" s="59"/>
      <c r="K164" s="59"/>
      <c r="L164" s="120"/>
      <c r="M164" s="59"/>
      <c r="O164" s="59"/>
      <c r="P164" s="59"/>
      <c r="Q164" s="59"/>
      <c r="AA164" s="59"/>
      <c r="AD164" s="59"/>
      <c r="AE164" s="59"/>
    </row>
    <row r="165" spans="1:31" ht="12.75">
      <c r="A165" s="59"/>
      <c r="B165" s="117"/>
      <c r="C165" s="117"/>
      <c r="D165" s="117"/>
      <c r="E165" s="117"/>
      <c r="F165" s="117"/>
      <c r="G165" s="118"/>
      <c r="H165" s="59"/>
      <c r="K165" s="59"/>
      <c r="L165" s="120"/>
      <c r="M165" s="59"/>
      <c r="O165" s="59"/>
      <c r="P165" s="59"/>
      <c r="Q165" s="59"/>
      <c r="AA165" s="59"/>
      <c r="AD165" s="59"/>
      <c r="AE165" s="59"/>
    </row>
    <row r="166" spans="1:31" ht="12.75">
      <c r="A166" s="59"/>
      <c r="B166" s="117"/>
      <c r="C166" s="117"/>
      <c r="D166" s="117"/>
      <c r="E166" s="117"/>
      <c r="F166" s="117"/>
      <c r="G166" s="118"/>
      <c r="H166" s="59"/>
      <c r="K166" s="59"/>
      <c r="L166" s="120"/>
      <c r="M166" s="59"/>
      <c r="O166" s="59"/>
      <c r="P166" s="59"/>
      <c r="Q166" s="59"/>
      <c r="AA166" s="59"/>
      <c r="AD166" s="59"/>
      <c r="AE166" s="59"/>
    </row>
    <row r="167" spans="1:31" ht="12.75">
      <c r="A167" s="59"/>
      <c r="B167" s="117"/>
      <c r="C167" s="117"/>
      <c r="D167" s="117"/>
      <c r="E167" s="117"/>
      <c r="F167" s="117"/>
      <c r="G167" s="118"/>
      <c r="H167" s="59"/>
      <c r="K167" s="59"/>
      <c r="L167" s="120"/>
      <c r="M167" s="59"/>
      <c r="O167" s="59"/>
      <c r="P167" s="59"/>
      <c r="Q167" s="59"/>
      <c r="AA167" s="59"/>
      <c r="AD167" s="59"/>
      <c r="AE167" s="59"/>
    </row>
    <row r="168" spans="1:31" ht="12.75">
      <c r="A168" s="59"/>
      <c r="B168" s="117"/>
      <c r="C168" s="117"/>
      <c r="D168" s="117"/>
      <c r="E168" s="117"/>
      <c r="F168" s="117"/>
      <c r="G168" s="118"/>
      <c r="H168" s="59"/>
      <c r="K168" s="59"/>
      <c r="L168" s="120"/>
      <c r="M168" s="59"/>
      <c r="O168" s="59"/>
      <c r="P168" s="59"/>
      <c r="Q168" s="59"/>
      <c r="AA168" s="59"/>
      <c r="AD168" s="59"/>
      <c r="AE168" s="59"/>
    </row>
    <row r="169" spans="1:31" ht="12.75">
      <c r="A169" s="59"/>
      <c r="B169" s="117"/>
      <c r="C169" s="117"/>
      <c r="D169" s="117"/>
      <c r="E169" s="117"/>
      <c r="F169" s="117"/>
      <c r="G169" s="118"/>
      <c r="H169" s="59"/>
      <c r="K169" s="59"/>
      <c r="L169" s="120"/>
      <c r="M169" s="59"/>
      <c r="O169" s="59"/>
      <c r="P169" s="59"/>
      <c r="Q169" s="59"/>
      <c r="AA169" s="59"/>
      <c r="AD169" s="59"/>
      <c r="AE169" s="59"/>
    </row>
    <row r="170" spans="1:31" ht="12.75">
      <c r="A170" s="59"/>
      <c r="B170" s="117"/>
      <c r="C170" s="117"/>
      <c r="D170" s="117"/>
      <c r="E170" s="117"/>
      <c r="F170" s="117"/>
      <c r="G170" s="118"/>
      <c r="H170" s="59"/>
      <c r="K170" s="59"/>
      <c r="L170" s="120"/>
      <c r="M170" s="59"/>
      <c r="O170" s="59"/>
      <c r="P170" s="59"/>
      <c r="Q170" s="59"/>
      <c r="AA170" s="59"/>
      <c r="AD170" s="59"/>
      <c r="AE170" s="59"/>
    </row>
    <row r="171" spans="1:31" ht="12.75">
      <c r="A171" s="59"/>
      <c r="B171" s="117"/>
      <c r="C171" s="117"/>
      <c r="D171" s="117"/>
      <c r="E171" s="117"/>
      <c r="F171" s="117"/>
      <c r="G171" s="118"/>
      <c r="H171" s="59"/>
      <c r="K171" s="59"/>
      <c r="L171" s="120"/>
      <c r="M171" s="59"/>
      <c r="O171" s="59"/>
      <c r="P171" s="59"/>
      <c r="Q171" s="59"/>
      <c r="AA171" s="59"/>
      <c r="AD171" s="59"/>
      <c r="AE171" s="59"/>
    </row>
    <row r="172" spans="1:31" ht="12.75">
      <c r="A172" s="59"/>
      <c r="B172" s="117"/>
      <c r="C172" s="117"/>
      <c r="D172" s="117"/>
      <c r="E172" s="117"/>
      <c r="F172" s="117"/>
      <c r="G172" s="118"/>
      <c r="H172" s="59"/>
      <c r="K172" s="59"/>
      <c r="L172" s="120"/>
      <c r="M172" s="59"/>
      <c r="O172" s="59"/>
      <c r="P172" s="59"/>
      <c r="Q172" s="59"/>
      <c r="AA172" s="59"/>
      <c r="AD172" s="59"/>
      <c r="AE172" s="59"/>
    </row>
    <row r="173" spans="1:31" ht="12.75">
      <c r="A173" s="59"/>
      <c r="B173" s="117"/>
      <c r="C173" s="117"/>
      <c r="D173" s="117"/>
      <c r="E173" s="117"/>
      <c r="F173" s="117"/>
      <c r="G173" s="118"/>
      <c r="H173" s="59"/>
      <c r="K173" s="59"/>
      <c r="L173" s="120"/>
      <c r="M173" s="59"/>
      <c r="O173" s="59"/>
      <c r="P173" s="59"/>
      <c r="Q173" s="59"/>
      <c r="AA173" s="59"/>
      <c r="AD173" s="59"/>
      <c r="AE173" s="59"/>
    </row>
    <row r="174" spans="1:31" ht="12.75">
      <c r="A174" s="59"/>
      <c r="B174" s="117"/>
      <c r="C174" s="117"/>
      <c r="D174" s="117"/>
      <c r="E174" s="117"/>
      <c r="F174" s="117"/>
      <c r="G174" s="118"/>
      <c r="H174" s="59"/>
      <c r="K174" s="59"/>
      <c r="L174" s="120"/>
      <c r="M174" s="59"/>
      <c r="O174" s="59"/>
      <c r="P174" s="59"/>
      <c r="Q174" s="59"/>
      <c r="AA174" s="59"/>
      <c r="AD174" s="59"/>
      <c r="AE174" s="59"/>
    </row>
    <row r="175" spans="1:31" ht="12.75">
      <c r="A175" s="59"/>
      <c r="B175" s="117"/>
      <c r="C175" s="117"/>
      <c r="D175" s="117"/>
      <c r="E175" s="117"/>
      <c r="F175" s="117"/>
      <c r="G175" s="118"/>
      <c r="H175" s="59"/>
      <c r="K175" s="59"/>
      <c r="L175" s="120"/>
      <c r="M175" s="59"/>
      <c r="O175" s="59"/>
      <c r="P175" s="59"/>
      <c r="Q175" s="59"/>
      <c r="AA175" s="59"/>
      <c r="AD175" s="59"/>
      <c r="AE175" s="59"/>
    </row>
    <row r="176" spans="1:31" ht="12.75">
      <c r="A176" s="59"/>
      <c r="B176" s="117"/>
      <c r="C176" s="117"/>
      <c r="D176" s="117"/>
      <c r="E176" s="117"/>
      <c r="F176" s="117"/>
      <c r="G176" s="118"/>
      <c r="H176" s="59"/>
      <c r="K176" s="59"/>
      <c r="L176" s="120"/>
      <c r="M176" s="59"/>
      <c r="O176" s="59"/>
      <c r="P176" s="59"/>
      <c r="Q176" s="59"/>
      <c r="AA176" s="59"/>
      <c r="AD176" s="59"/>
      <c r="AE176" s="59"/>
    </row>
    <row r="177" spans="1:31" ht="12.75">
      <c r="A177" s="59"/>
      <c r="B177" s="117"/>
      <c r="C177" s="117"/>
      <c r="D177" s="117"/>
      <c r="E177" s="117"/>
      <c r="F177" s="117"/>
      <c r="G177" s="118"/>
      <c r="H177" s="59"/>
      <c r="K177" s="59"/>
      <c r="L177" s="120"/>
      <c r="M177" s="59"/>
      <c r="O177" s="59"/>
      <c r="P177" s="59"/>
      <c r="Q177" s="59"/>
      <c r="AA177" s="59"/>
      <c r="AD177" s="59"/>
      <c r="AE177" s="59"/>
    </row>
    <row r="178" spans="1:31" ht="12.75">
      <c r="A178" s="59"/>
      <c r="B178" s="117"/>
      <c r="C178" s="117"/>
      <c r="D178" s="117"/>
      <c r="E178" s="117"/>
      <c r="F178" s="117"/>
      <c r="G178" s="118"/>
      <c r="H178" s="59"/>
      <c r="K178" s="59"/>
      <c r="L178" s="120"/>
      <c r="M178" s="59"/>
      <c r="O178" s="59"/>
      <c r="P178" s="59"/>
      <c r="Q178" s="59"/>
      <c r="AA178" s="59"/>
      <c r="AD178" s="59"/>
      <c r="AE178" s="59"/>
    </row>
    <row r="179" spans="1:31" ht="12.75">
      <c r="A179" s="59"/>
      <c r="B179" s="117"/>
      <c r="C179" s="117"/>
      <c r="D179" s="117"/>
      <c r="E179" s="117"/>
      <c r="F179" s="117"/>
      <c r="G179" s="118"/>
      <c r="H179" s="59"/>
      <c r="K179" s="59"/>
      <c r="L179" s="120"/>
      <c r="M179" s="59"/>
      <c r="O179" s="59"/>
      <c r="P179" s="59"/>
      <c r="Q179" s="59"/>
      <c r="AA179" s="59"/>
      <c r="AD179" s="59"/>
      <c r="AE179" s="59"/>
    </row>
    <row r="180" spans="1:31" ht="12.75">
      <c r="A180" s="59"/>
      <c r="B180" s="117"/>
      <c r="C180" s="117"/>
      <c r="D180" s="117"/>
      <c r="E180" s="117"/>
      <c r="F180" s="117"/>
      <c r="G180" s="118"/>
      <c r="H180" s="59"/>
      <c r="K180" s="59"/>
      <c r="L180" s="120"/>
      <c r="M180" s="59"/>
      <c r="O180" s="59"/>
      <c r="P180" s="59"/>
      <c r="Q180" s="59"/>
      <c r="AA180" s="59"/>
      <c r="AD180" s="59"/>
      <c r="AE180" s="59"/>
    </row>
    <row r="181" spans="1:31" ht="12.75">
      <c r="A181" s="59"/>
      <c r="B181" s="117"/>
      <c r="C181" s="117"/>
      <c r="D181" s="117"/>
      <c r="E181" s="117"/>
      <c r="F181" s="117"/>
      <c r="G181" s="118"/>
      <c r="H181" s="59"/>
      <c r="K181" s="59"/>
      <c r="L181" s="120"/>
      <c r="M181" s="59"/>
      <c r="O181" s="59"/>
      <c r="P181" s="59"/>
      <c r="Q181" s="59"/>
      <c r="AA181" s="59"/>
      <c r="AD181" s="59"/>
      <c r="AE181" s="59"/>
    </row>
    <row r="182" spans="1:31" ht="12.75">
      <c r="A182" s="59"/>
      <c r="B182" s="117"/>
      <c r="C182" s="117"/>
      <c r="D182" s="117"/>
      <c r="E182" s="117"/>
      <c r="F182" s="117"/>
      <c r="G182" s="118"/>
      <c r="H182" s="59"/>
      <c r="K182" s="59"/>
      <c r="L182" s="120"/>
      <c r="M182" s="59"/>
      <c r="O182" s="59"/>
      <c r="P182" s="59"/>
      <c r="Q182" s="59"/>
      <c r="AA182" s="59"/>
      <c r="AD182" s="59"/>
      <c r="AE182" s="59"/>
    </row>
    <row r="183" spans="1:31" ht="12.75">
      <c r="A183" s="59"/>
      <c r="B183" s="117"/>
      <c r="C183" s="117"/>
      <c r="D183" s="117"/>
      <c r="E183" s="117"/>
      <c r="F183" s="117"/>
      <c r="G183" s="118"/>
      <c r="H183" s="59"/>
      <c r="K183" s="59"/>
      <c r="L183" s="120"/>
      <c r="M183" s="59"/>
      <c r="O183" s="59"/>
      <c r="P183" s="59"/>
      <c r="Q183" s="59"/>
      <c r="AA183" s="59"/>
      <c r="AD183" s="59"/>
      <c r="AE183" s="59"/>
    </row>
    <row r="184" spans="1:31" ht="12.75">
      <c r="A184" s="59"/>
      <c r="B184" s="117"/>
      <c r="C184" s="117"/>
      <c r="D184" s="117"/>
      <c r="E184" s="117"/>
      <c r="F184" s="117"/>
      <c r="G184" s="118"/>
      <c r="H184" s="59"/>
      <c r="K184" s="59"/>
      <c r="L184" s="120"/>
      <c r="M184" s="59"/>
      <c r="O184" s="59"/>
      <c r="P184" s="59"/>
      <c r="Q184" s="59"/>
      <c r="AA184" s="59"/>
      <c r="AD184" s="59"/>
      <c r="AE184" s="59"/>
    </row>
    <row r="185" spans="1:31" ht="12.75">
      <c r="A185" s="59"/>
      <c r="B185" s="117"/>
      <c r="C185" s="117"/>
      <c r="D185" s="117"/>
      <c r="E185" s="117"/>
      <c r="F185" s="117"/>
      <c r="G185" s="118"/>
      <c r="H185" s="59"/>
      <c r="K185" s="59"/>
      <c r="L185" s="120"/>
      <c r="M185" s="59"/>
      <c r="O185" s="59"/>
      <c r="P185" s="59"/>
      <c r="Q185" s="59"/>
      <c r="AA185" s="59"/>
      <c r="AD185" s="59"/>
      <c r="AE185" s="59"/>
    </row>
    <row r="186" spans="1:31" ht="12.75">
      <c r="A186" s="59"/>
      <c r="B186" s="117"/>
      <c r="C186" s="117"/>
      <c r="D186" s="117"/>
      <c r="E186" s="117"/>
      <c r="F186" s="117"/>
      <c r="G186" s="118"/>
      <c r="H186" s="59"/>
      <c r="K186" s="59"/>
      <c r="L186" s="120"/>
      <c r="M186" s="59"/>
      <c r="O186" s="59"/>
      <c r="P186" s="59"/>
      <c r="Q186" s="59"/>
      <c r="AA186" s="59"/>
      <c r="AD186" s="59"/>
      <c r="AE186" s="59"/>
    </row>
    <row r="187" spans="1:31" ht="12.75">
      <c r="A187" s="59"/>
      <c r="B187" s="117"/>
      <c r="C187" s="117"/>
      <c r="D187" s="117"/>
      <c r="E187" s="117"/>
      <c r="F187" s="117"/>
      <c r="G187" s="118"/>
      <c r="H187" s="59"/>
      <c r="K187" s="59"/>
      <c r="L187" s="120"/>
      <c r="M187" s="59"/>
      <c r="O187" s="59"/>
      <c r="P187" s="59"/>
      <c r="Q187" s="59"/>
      <c r="AA187" s="59"/>
      <c r="AD187" s="59"/>
      <c r="AE187" s="59"/>
    </row>
    <row r="188" spans="1:31" ht="12.75">
      <c r="A188" s="59"/>
      <c r="B188" s="117"/>
      <c r="C188" s="117"/>
      <c r="D188" s="117"/>
      <c r="E188" s="117"/>
      <c r="F188" s="117"/>
      <c r="G188" s="118"/>
      <c r="H188" s="59"/>
      <c r="K188" s="59"/>
      <c r="L188" s="120"/>
      <c r="M188" s="59"/>
      <c r="O188" s="59"/>
      <c r="P188" s="59"/>
      <c r="Q188" s="59"/>
      <c r="AA188" s="59"/>
      <c r="AD188" s="59"/>
      <c r="AE188" s="59"/>
    </row>
    <row r="189" spans="1:31" ht="12.75">
      <c r="A189" s="59"/>
      <c r="B189" s="117"/>
      <c r="C189" s="117"/>
      <c r="D189" s="117"/>
      <c r="E189" s="117"/>
      <c r="F189" s="117"/>
      <c r="G189" s="118"/>
      <c r="H189" s="59"/>
      <c r="K189" s="59"/>
      <c r="L189" s="120"/>
      <c r="M189" s="59"/>
      <c r="O189" s="59"/>
      <c r="P189" s="59"/>
      <c r="Q189" s="59"/>
      <c r="AA189" s="59"/>
      <c r="AD189" s="59"/>
      <c r="AE189" s="59"/>
    </row>
    <row r="190" spans="1:31" ht="12.75">
      <c r="A190" s="59"/>
      <c r="B190" s="117"/>
      <c r="C190" s="117"/>
      <c r="D190" s="117"/>
      <c r="E190" s="117"/>
      <c r="F190" s="117"/>
      <c r="G190" s="118"/>
      <c r="H190" s="59"/>
      <c r="K190" s="59"/>
      <c r="L190" s="120"/>
      <c r="M190" s="59"/>
      <c r="O190" s="59"/>
      <c r="P190" s="59"/>
      <c r="Q190" s="59"/>
      <c r="AA190" s="59"/>
      <c r="AD190" s="59"/>
      <c r="AE190" s="59"/>
    </row>
    <row r="191" spans="1:31" ht="12.75">
      <c r="A191" s="59"/>
      <c r="B191" s="117"/>
      <c r="C191" s="117"/>
      <c r="D191" s="117"/>
      <c r="E191" s="117"/>
      <c r="F191" s="117"/>
      <c r="G191" s="118"/>
      <c r="H191" s="59"/>
      <c r="K191" s="59"/>
      <c r="L191" s="120"/>
      <c r="M191" s="59"/>
      <c r="O191" s="59"/>
      <c r="P191" s="59"/>
      <c r="Q191" s="59"/>
      <c r="AA191" s="59"/>
      <c r="AD191" s="59"/>
      <c r="AE191" s="59"/>
    </row>
    <row r="192" spans="1:31" ht="12.75">
      <c r="A192" s="59"/>
      <c r="B192" s="117"/>
      <c r="C192" s="117"/>
      <c r="D192" s="117"/>
      <c r="E192" s="117"/>
      <c r="F192" s="117"/>
      <c r="G192" s="118"/>
      <c r="H192" s="59"/>
      <c r="K192" s="59"/>
      <c r="L192" s="120"/>
      <c r="M192" s="59"/>
      <c r="O192" s="59"/>
      <c r="P192" s="59"/>
      <c r="Q192" s="59"/>
      <c r="AA192" s="59"/>
      <c r="AD192" s="59"/>
      <c r="AE192" s="59"/>
    </row>
    <row r="193" spans="1:31" ht="12.75">
      <c r="A193" s="59"/>
      <c r="B193" s="117"/>
      <c r="C193" s="117"/>
      <c r="D193" s="117"/>
      <c r="E193" s="117"/>
      <c r="F193" s="117"/>
      <c r="G193" s="118"/>
      <c r="H193" s="59"/>
      <c r="K193" s="59"/>
      <c r="L193" s="120"/>
      <c r="M193" s="59"/>
      <c r="O193" s="59"/>
      <c r="P193" s="59"/>
      <c r="Q193" s="59"/>
      <c r="AA193" s="59"/>
      <c r="AD193" s="59"/>
      <c r="AE193" s="59"/>
    </row>
    <row r="194" spans="1:31" ht="12.75">
      <c r="A194" s="59"/>
      <c r="B194" s="117"/>
      <c r="C194" s="117"/>
      <c r="D194" s="117"/>
      <c r="E194" s="117"/>
      <c r="F194" s="117"/>
      <c r="G194" s="118"/>
      <c r="H194" s="59"/>
      <c r="K194" s="59"/>
      <c r="L194" s="120"/>
      <c r="M194" s="59"/>
      <c r="O194" s="59"/>
      <c r="P194" s="59"/>
      <c r="Q194" s="59"/>
      <c r="AA194" s="59"/>
      <c r="AD194" s="59"/>
      <c r="AE194" s="59"/>
    </row>
    <row r="195" spans="1:31" ht="12.75">
      <c r="A195" s="59"/>
      <c r="B195" s="117"/>
      <c r="C195" s="117"/>
      <c r="D195" s="117"/>
      <c r="E195" s="117"/>
      <c r="F195" s="117"/>
      <c r="G195" s="118"/>
      <c r="H195" s="59"/>
      <c r="K195" s="59"/>
      <c r="L195" s="120"/>
      <c r="M195" s="59"/>
      <c r="O195" s="59"/>
      <c r="P195" s="59"/>
      <c r="Q195" s="59"/>
      <c r="AA195" s="59"/>
      <c r="AD195" s="59"/>
      <c r="AE195" s="59"/>
    </row>
    <row r="196" spans="1:31" ht="12.75">
      <c r="A196" s="59"/>
      <c r="B196" s="117"/>
      <c r="C196" s="117"/>
      <c r="D196" s="117"/>
      <c r="E196" s="117"/>
      <c r="F196" s="117"/>
      <c r="G196" s="118"/>
      <c r="H196" s="59"/>
      <c r="K196" s="59"/>
      <c r="L196" s="120"/>
      <c r="M196" s="59"/>
      <c r="O196" s="59"/>
      <c r="P196" s="59"/>
      <c r="Q196" s="59"/>
      <c r="AA196" s="59"/>
      <c r="AD196" s="59"/>
      <c r="AE196" s="59"/>
    </row>
    <row r="197" spans="1:31" ht="12.75">
      <c r="A197" s="59"/>
      <c r="B197" s="117"/>
      <c r="C197" s="117"/>
      <c r="D197" s="117"/>
      <c r="E197" s="117"/>
      <c r="F197" s="117"/>
      <c r="G197" s="118"/>
      <c r="H197" s="59"/>
      <c r="K197" s="59"/>
      <c r="L197" s="120"/>
      <c r="M197" s="59"/>
      <c r="O197" s="59"/>
      <c r="P197" s="59"/>
      <c r="Q197" s="59"/>
      <c r="AA197" s="59"/>
      <c r="AD197" s="59"/>
      <c r="AE197" s="59"/>
    </row>
    <row r="198" spans="1:31" ht="12.75">
      <c r="A198" s="59"/>
      <c r="B198" s="117"/>
      <c r="C198" s="117"/>
      <c r="D198" s="117"/>
      <c r="E198" s="117"/>
      <c r="F198" s="117"/>
      <c r="G198" s="118"/>
      <c r="H198" s="59"/>
      <c r="K198" s="59"/>
      <c r="L198" s="120"/>
      <c r="M198" s="59"/>
      <c r="O198" s="59"/>
      <c r="P198" s="59"/>
      <c r="Q198" s="59"/>
      <c r="AA198" s="59"/>
      <c r="AD198" s="59"/>
      <c r="AE198" s="59"/>
    </row>
    <row r="199" spans="1:31" ht="12.75">
      <c r="A199" s="59"/>
      <c r="B199" s="117"/>
      <c r="C199" s="117"/>
      <c r="D199" s="117"/>
      <c r="E199" s="117"/>
      <c r="F199" s="117"/>
      <c r="G199" s="118"/>
      <c r="H199" s="59"/>
      <c r="K199" s="59"/>
      <c r="L199" s="120"/>
      <c r="M199" s="59"/>
      <c r="O199" s="59"/>
      <c r="P199" s="59"/>
      <c r="Q199" s="59"/>
      <c r="AA199" s="59"/>
      <c r="AD199" s="59"/>
      <c r="AE199" s="59"/>
    </row>
    <row r="200" spans="1:31" ht="12.75">
      <c r="A200" s="59"/>
      <c r="B200" s="117"/>
      <c r="C200" s="117"/>
      <c r="D200" s="117"/>
      <c r="E200" s="117"/>
      <c r="F200" s="117"/>
      <c r="G200" s="118"/>
      <c r="H200" s="59"/>
      <c r="K200" s="59"/>
      <c r="L200" s="120"/>
      <c r="M200" s="59"/>
      <c r="O200" s="59"/>
      <c r="P200" s="59"/>
      <c r="Q200" s="59"/>
      <c r="AA200" s="59"/>
      <c r="AD200" s="59"/>
      <c r="AE200" s="59"/>
    </row>
    <row r="201" spans="1:31" ht="12.75">
      <c r="A201" s="59"/>
      <c r="B201" s="117"/>
      <c r="C201" s="117"/>
      <c r="D201" s="117"/>
      <c r="E201" s="117"/>
      <c r="F201" s="117"/>
      <c r="G201" s="118"/>
      <c r="H201" s="59"/>
      <c r="K201" s="59"/>
      <c r="L201" s="120"/>
      <c r="M201" s="59"/>
      <c r="O201" s="59"/>
      <c r="P201" s="59"/>
      <c r="Q201" s="59"/>
      <c r="AA201" s="59"/>
      <c r="AD201" s="59"/>
      <c r="AE201" s="59"/>
    </row>
    <row r="202" spans="1:31" ht="12.75">
      <c r="A202" s="59"/>
      <c r="B202" s="117"/>
      <c r="C202" s="117"/>
      <c r="D202" s="117"/>
      <c r="E202" s="117"/>
      <c r="F202" s="117"/>
      <c r="G202" s="118"/>
      <c r="H202" s="59"/>
      <c r="K202" s="59"/>
      <c r="L202" s="120"/>
      <c r="M202" s="59"/>
      <c r="O202" s="59"/>
      <c r="P202" s="59"/>
      <c r="Q202" s="59"/>
      <c r="AA202" s="59"/>
      <c r="AD202" s="59"/>
      <c r="AE202" s="59"/>
    </row>
    <row r="203" spans="1:31" ht="12.75">
      <c r="A203" s="59"/>
      <c r="B203" s="117"/>
      <c r="C203" s="117"/>
      <c r="D203" s="117"/>
      <c r="E203" s="117"/>
      <c r="F203" s="117"/>
      <c r="G203" s="118"/>
      <c r="H203" s="59"/>
      <c r="K203" s="59"/>
      <c r="L203" s="120"/>
      <c r="M203" s="59"/>
      <c r="O203" s="59"/>
      <c r="P203" s="59"/>
      <c r="Q203" s="59"/>
      <c r="AA203" s="59"/>
      <c r="AD203" s="59"/>
      <c r="AE203" s="59"/>
    </row>
    <row r="204" spans="1:31" ht="12.75">
      <c r="A204" s="59"/>
      <c r="B204" s="117"/>
      <c r="C204" s="117"/>
      <c r="D204" s="117"/>
      <c r="E204" s="117"/>
      <c r="F204" s="117"/>
      <c r="G204" s="118"/>
      <c r="H204" s="59"/>
      <c r="K204" s="59"/>
      <c r="L204" s="120"/>
      <c r="M204" s="59"/>
      <c r="O204" s="59"/>
      <c r="P204" s="59"/>
      <c r="Q204" s="59"/>
      <c r="AA204" s="59"/>
      <c r="AD204" s="59"/>
      <c r="AE204" s="59"/>
    </row>
    <row r="205" spans="1:31" ht="12.75">
      <c r="A205" s="59"/>
      <c r="B205" s="117"/>
      <c r="C205" s="117"/>
      <c r="D205" s="117"/>
      <c r="E205" s="117"/>
      <c r="F205" s="117"/>
      <c r="G205" s="118"/>
      <c r="H205" s="59"/>
      <c r="K205" s="59"/>
      <c r="L205" s="120"/>
      <c r="M205" s="59"/>
      <c r="O205" s="59"/>
      <c r="P205" s="59"/>
      <c r="Q205" s="59"/>
      <c r="AA205" s="59"/>
      <c r="AD205" s="59"/>
      <c r="AE205" s="59"/>
    </row>
    <row r="206" spans="1:31" ht="12.75">
      <c r="A206" s="59"/>
      <c r="B206" s="117"/>
      <c r="C206" s="117"/>
      <c r="D206" s="117"/>
      <c r="E206" s="117"/>
      <c r="F206" s="117"/>
      <c r="G206" s="118"/>
      <c r="H206" s="59"/>
      <c r="K206" s="59"/>
      <c r="L206" s="120"/>
      <c r="M206" s="59"/>
      <c r="O206" s="59"/>
      <c r="P206" s="59"/>
      <c r="Q206" s="59"/>
      <c r="AA206" s="59"/>
      <c r="AD206" s="59"/>
      <c r="AE206" s="59"/>
    </row>
    <row r="207" spans="1:31" ht="12.75">
      <c r="A207" s="59"/>
      <c r="B207" s="117"/>
      <c r="C207" s="117"/>
      <c r="D207" s="117"/>
      <c r="E207" s="117"/>
      <c r="F207" s="117"/>
      <c r="G207" s="118"/>
      <c r="H207" s="59"/>
      <c r="K207" s="59"/>
      <c r="L207" s="120"/>
      <c r="M207" s="59"/>
      <c r="O207" s="59"/>
      <c r="P207" s="59"/>
      <c r="Q207" s="59"/>
      <c r="AA207" s="59"/>
      <c r="AD207" s="59"/>
      <c r="AE207" s="59"/>
    </row>
    <row r="208" spans="1:31" ht="12.75">
      <c r="A208" s="59"/>
      <c r="B208" s="117"/>
      <c r="C208" s="117"/>
      <c r="D208" s="117"/>
      <c r="E208" s="117"/>
      <c r="F208" s="117"/>
      <c r="G208" s="118"/>
      <c r="H208" s="59"/>
      <c r="K208" s="59"/>
      <c r="L208" s="120"/>
      <c r="M208" s="59"/>
      <c r="O208" s="59"/>
      <c r="P208" s="59"/>
      <c r="Q208" s="59"/>
      <c r="AA208" s="59"/>
      <c r="AD208" s="59"/>
      <c r="AE208" s="59"/>
    </row>
    <row r="209" spans="1:31" ht="12.75">
      <c r="A209" s="59"/>
      <c r="B209" s="117"/>
      <c r="C209" s="117"/>
      <c r="D209" s="117"/>
      <c r="E209" s="117"/>
      <c r="F209" s="117"/>
      <c r="G209" s="118"/>
      <c r="H209" s="59"/>
      <c r="K209" s="59"/>
      <c r="L209" s="120"/>
      <c r="M209" s="59"/>
      <c r="O209" s="59"/>
      <c r="P209" s="59"/>
      <c r="Q209" s="59"/>
      <c r="AA209" s="59"/>
      <c r="AD209" s="59"/>
      <c r="AE209" s="59"/>
    </row>
    <row r="210" spans="1:31" ht="12.75">
      <c r="A210" s="59"/>
      <c r="B210" s="117"/>
      <c r="C210" s="117"/>
      <c r="D210" s="117"/>
      <c r="E210" s="117"/>
      <c r="F210" s="117"/>
      <c r="G210" s="118"/>
      <c r="H210" s="59"/>
      <c r="K210" s="59"/>
      <c r="L210" s="120"/>
      <c r="M210" s="59"/>
      <c r="O210" s="59"/>
      <c r="P210" s="59"/>
      <c r="Q210" s="59"/>
      <c r="AA210" s="59"/>
      <c r="AD210" s="59"/>
      <c r="AE210" s="59"/>
    </row>
    <row r="211" spans="1:31" ht="12.75">
      <c r="A211" s="59"/>
      <c r="B211" s="117"/>
      <c r="C211" s="117"/>
      <c r="D211" s="117"/>
      <c r="E211" s="117"/>
      <c r="F211" s="117"/>
      <c r="G211" s="118"/>
      <c r="H211" s="59"/>
      <c r="K211" s="59"/>
      <c r="L211" s="120"/>
      <c r="M211" s="59"/>
      <c r="O211" s="59"/>
      <c r="P211" s="59"/>
      <c r="Q211" s="59"/>
      <c r="AA211" s="59"/>
      <c r="AD211" s="59"/>
      <c r="AE211" s="59"/>
    </row>
    <row r="212" spans="1:31" ht="12.75">
      <c r="A212" s="59"/>
      <c r="B212" s="117"/>
      <c r="C212" s="117"/>
      <c r="D212" s="117"/>
      <c r="E212" s="117"/>
      <c r="F212" s="117"/>
      <c r="G212" s="118"/>
      <c r="H212" s="59"/>
      <c r="K212" s="59"/>
      <c r="L212" s="120"/>
      <c r="M212" s="59"/>
      <c r="O212" s="59"/>
      <c r="P212" s="59"/>
      <c r="Q212" s="59"/>
      <c r="AA212" s="59"/>
      <c r="AD212" s="59"/>
      <c r="AE212" s="59"/>
    </row>
    <row r="213" spans="1:31" ht="12.75">
      <c r="A213" s="59"/>
      <c r="B213" s="117"/>
      <c r="C213" s="117"/>
      <c r="D213" s="117"/>
      <c r="E213" s="117"/>
      <c r="F213" s="117"/>
      <c r="G213" s="118"/>
      <c r="H213" s="59"/>
      <c r="K213" s="59"/>
      <c r="L213" s="120"/>
      <c r="M213" s="59"/>
      <c r="O213" s="59"/>
      <c r="P213" s="59"/>
      <c r="Q213" s="59"/>
      <c r="AA213" s="59"/>
      <c r="AD213" s="59"/>
      <c r="AE213" s="59"/>
    </row>
    <row r="214" spans="1:31" ht="12.75">
      <c r="A214" s="59"/>
      <c r="B214" s="117"/>
      <c r="C214" s="117"/>
      <c r="D214" s="117"/>
      <c r="E214" s="117"/>
      <c r="F214" s="117"/>
      <c r="G214" s="118"/>
      <c r="H214" s="59"/>
      <c r="K214" s="59"/>
      <c r="L214" s="120"/>
      <c r="M214" s="59"/>
      <c r="O214" s="59"/>
      <c r="P214" s="59"/>
      <c r="Q214" s="59"/>
      <c r="AA214" s="59"/>
      <c r="AD214" s="59"/>
      <c r="AE214" s="59"/>
    </row>
    <row r="215" spans="1:31" ht="12.75">
      <c r="A215" s="59"/>
      <c r="B215" s="117"/>
      <c r="C215" s="117"/>
      <c r="D215" s="117"/>
      <c r="E215" s="117"/>
      <c r="F215" s="117"/>
      <c r="G215" s="118"/>
      <c r="H215" s="59"/>
      <c r="K215" s="59"/>
      <c r="L215" s="120"/>
      <c r="M215" s="59"/>
      <c r="O215" s="59"/>
      <c r="P215" s="59"/>
      <c r="Q215" s="59"/>
      <c r="AA215" s="59"/>
      <c r="AD215" s="59"/>
      <c r="AE215" s="59"/>
    </row>
    <row r="216" spans="1:31" ht="12.75">
      <c r="A216" s="59"/>
      <c r="B216" s="117"/>
      <c r="C216" s="117"/>
      <c r="D216" s="117"/>
      <c r="E216" s="117"/>
      <c r="F216" s="117"/>
      <c r="G216" s="118"/>
      <c r="H216" s="59"/>
      <c r="K216" s="59"/>
      <c r="L216" s="120"/>
      <c r="M216" s="59"/>
      <c r="O216" s="59"/>
      <c r="P216" s="59"/>
      <c r="Q216" s="59"/>
      <c r="AA216" s="59"/>
      <c r="AD216" s="59"/>
      <c r="AE216" s="59"/>
    </row>
    <row r="217" spans="1:31" ht="12.75">
      <c r="A217" s="59"/>
      <c r="B217" s="117"/>
      <c r="C217" s="117"/>
      <c r="D217" s="117"/>
      <c r="E217" s="117"/>
      <c r="F217" s="117"/>
      <c r="G217" s="118"/>
      <c r="H217" s="59"/>
      <c r="K217" s="59"/>
      <c r="L217" s="120"/>
      <c r="M217" s="59"/>
      <c r="O217" s="59"/>
      <c r="P217" s="59"/>
      <c r="Q217" s="59"/>
      <c r="AA217" s="59"/>
      <c r="AD217" s="59"/>
      <c r="AE217" s="59"/>
    </row>
    <row r="218" spans="1:31" ht="12.75">
      <c r="A218" s="59"/>
      <c r="B218" s="117"/>
      <c r="C218" s="117"/>
      <c r="D218" s="117"/>
      <c r="E218" s="117"/>
      <c r="F218" s="117"/>
      <c r="G218" s="118"/>
      <c r="H218" s="59"/>
      <c r="K218" s="59"/>
      <c r="L218" s="120"/>
      <c r="M218" s="59"/>
      <c r="O218" s="59"/>
      <c r="P218" s="59"/>
      <c r="Q218" s="59"/>
      <c r="AA218" s="59"/>
      <c r="AD218" s="59"/>
      <c r="AE218" s="59"/>
    </row>
    <row r="219" spans="1:31" ht="12.75">
      <c r="A219" s="59"/>
      <c r="B219" s="117"/>
      <c r="C219" s="117"/>
      <c r="D219" s="117"/>
      <c r="E219" s="117"/>
      <c r="F219" s="117"/>
      <c r="G219" s="118"/>
      <c r="H219" s="59"/>
      <c r="K219" s="59"/>
      <c r="L219" s="120"/>
      <c r="M219" s="59"/>
      <c r="O219" s="59"/>
      <c r="P219" s="59"/>
      <c r="Q219" s="59"/>
      <c r="AA219" s="59"/>
      <c r="AD219" s="59"/>
      <c r="AE219" s="59"/>
    </row>
    <row r="220" spans="1:31" ht="12.75">
      <c r="A220" s="59"/>
      <c r="B220" s="117"/>
      <c r="C220" s="117"/>
      <c r="D220" s="117"/>
      <c r="E220" s="117"/>
      <c r="F220" s="117"/>
      <c r="G220" s="118"/>
      <c r="H220" s="59"/>
      <c r="K220" s="59"/>
      <c r="L220" s="120"/>
      <c r="M220" s="59"/>
      <c r="O220" s="59"/>
      <c r="P220" s="59"/>
      <c r="Q220" s="59"/>
      <c r="AA220" s="59"/>
      <c r="AD220" s="59"/>
      <c r="AE220" s="59"/>
    </row>
    <row r="221" spans="1:31" ht="12.75">
      <c r="A221" s="59"/>
      <c r="B221" s="117"/>
      <c r="C221" s="117"/>
      <c r="D221" s="117"/>
      <c r="E221" s="117"/>
      <c r="F221" s="117"/>
      <c r="G221" s="118"/>
      <c r="H221" s="59"/>
      <c r="K221" s="59"/>
      <c r="L221" s="120"/>
      <c r="M221" s="59"/>
      <c r="O221" s="59"/>
      <c r="P221" s="59"/>
      <c r="Q221" s="59"/>
      <c r="AA221" s="59"/>
      <c r="AD221" s="59"/>
      <c r="AE221" s="59"/>
    </row>
    <row r="222" spans="1:31" ht="12.75">
      <c r="A222" s="59"/>
      <c r="B222" s="117"/>
      <c r="C222" s="117"/>
      <c r="D222" s="117"/>
      <c r="E222" s="117"/>
      <c r="F222" s="117"/>
      <c r="G222" s="118"/>
      <c r="H222" s="59"/>
      <c r="K222" s="59"/>
      <c r="L222" s="120"/>
      <c r="M222" s="59"/>
      <c r="O222" s="59"/>
      <c r="P222" s="59"/>
      <c r="Q222" s="59"/>
      <c r="AA222" s="59"/>
      <c r="AD222" s="59"/>
      <c r="AE222" s="59"/>
    </row>
    <row r="223" spans="1:31" ht="12.75">
      <c r="A223" s="59"/>
      <c r="B223" s="117"/>
      <c r="C223" s="117"/>
      <c r="D223" s="117"/>
      <c r="E223" s="117"/>
      <c r="F223" s="117"/>
      <c r="G223" s="118"/>
      <c r="H223" s="59"/>
      <c r="K223" s="59"/>
      <c r="L223" s="120"/>
      <c r="M223" s="59"/>
      <c r="O223" s="59"/>
      <c r="P223" s="59"/>
      <c r="Q223" s="59"/>
      <c r="AA223" s="59"/>
      <c r="AD223" s="59"/>
      <c r="AE223" s="59"/>
    </row>
    <row r="224" spans="1:31" ht="12.75">
      <c r="A224" s="59"/>
      <c r="B224" s="117"/>
      <c r="C224" s="117"/>
      <c r="D224" s="117"/>
      <c r="E224" s="117"/>
      <c r="F224" s="117"/>
      <c r="G224" s="118"/>
      <c r="H224" s="59"/>
      <c r="K224" s="59"/>
      <c r="L224" s="120"/>
      <c r="M224" s="59"/>
      <c r="O224" s="59"/>
      <c r="P224" s="59"/>
      <c r="Q224" s="59"/>
      <c r="AA224" s="59"/>
      <c r="AD224" s="59"/>
      <c r="AE224" s="59"/>
    </row>
    <row r="225" spans="1:31" ht="12.75">
      <c r="A225" s="59"/>
      <c r="B225" s="117"/>
      <c r="C225" s="117"/>
      <c r="D225" s="117"/>
      <c r="E225" s="117"/>
      <c r="F225" s="117"/>
      <c r="G225" s="118"/>
      <c r="H225" s="59"/>
      <c r="K225" s="59"/>
      <c r="L225" s="120"/>
      <c r="M225" s="59"/>
      <c r="O225" s="59"/>
      <c r="P225" s="59"/>
      <c r="Q225" s="59"/>
      <c r="AA225" s="59"/>
      <c r="AD225" s="59"/>
      <c r="AE225" s="59"/>
    </row>
    <row r="226" spans="1:31" ht="12.75">
      <c r="A226" s="59"/>
      <c r="B226" s="117"/>
      <c r="C226" s="117"/>
      <c r="D226" s="117"/>
      <c r="E226" s="117"/>
      <c r="F226" s="117"/>
      <c r="G226" s="118"/>
      <c r="H226" s="59"/>
      <c r="K226" s="59"/>
      <c r="L226" s="120"/>
      <c r="M226" s="59"/>
      <c r="O226" s="59"/>
      <c r="P226" s="59"/>
      <c r="Q226" s="59"/>
      <c r="AA226" s="59"/>
      <c r="AD226" s="59"/>
      <c r="AE226" s="59"/>
    </row>
    <row r="227" spans="1:31" ht="12.75">
      <c r="A227" s="59"/>
      <c r="B227" s="117"/>
      <c r="C227" s="117"/>
      <c r="D227" s="117"/>
      <c r="E227" s="117"/>
      <c r="F227" s="117"/>
      <c r="G227" s="118"/>
      <c r="H227" s="59"/>
      <c r="K227" s="59"/>
      <c r="L227" s="120"/>
      <c r="M227" s="59"/>
      <c r="O227" s="59"/>
      <c r="P227" s="59"/>
      <c r="Q227" s="59"/>
      <c r="AA227" s="59"/>
      <c r="AD227" s="59"/>
      <c r="AE227" s="59"/>
    </row>
    <row r="228" spans="1:31" ht="12.75">
      <c r="A228" s="59"/>
      <c r="B228" s="117"/>
      <c r="C228" s="117"/>
      <c r="D228" s="117"/>
      <c r="E228" s="117"/>
      <c r="F228" s="117"/>
      <c r="G228" s="118"/>
      <c r="H228" s="59"/>
      <c r="K228" s="59"/>
      <c r="L228" s="120"/>
      <c r="M228" s="59"/>
      <c r="O228" s="59"/>
      <c r="P228" s="59"/>
      <c r="Q228" s="59"/>
      <c r="AA228" s="59"/>
      <c r="AD228" s="59"/>
      <c r="AE228" s="59"/>
    </row>
    <row r="229" spans="1:31" ht="12.75">
      <c r="A229" s="59"/>
      <c r="B229" s="117"/>
      <c r="C229" s="117"/>
      <c r="D229" s="117"/>
      <c r="E229" s="117"/>
      <c r="F229" s="117"/>
      <c r="G229" s="118"/>
      <c r="H229" s="59"/>
      <c r="K229" s="59"/>
      <c r="L229" s="120"/>
      <c r="M229" s="59"/>
      <c r="O229" s="59"/>
      <c r="P229" s="59"/>
      <c r="Q229" s="59"/>
      <c r="AA229" s="59"/>
      <c r="AD229" s="59"/>
      <c r="AE229" s="59"/>
    </row>
    <row r="230" spans="1:31" ht="12.75">
      <c r="A230" s="59"/>
      <c r="B230" s="117"/>
      <c r="C230" s="117"/>
      <c r="D230" s="117"/>
      <c r="E230" s="117"/>
      <c r="F230" s="117"/>
      <c r="G230" s="118"/>
      <c r="H230" s="59"/>
      <c r="K230" s="59"/>
      <c r="L230" s="120"/>
      <c r="M230" s="59"/>
      <c r="O230" s="59"/>
      <c r="P230" s="59"/>
      <c r="Q230" s="59"/>
      <c r="AA230" s="59"/>
      <c r="AD230" s="59"/>
      <c r="AE230" s="59"/>
    </row>
    <row r="231" spans="1:31" ht="12.75">
      <c r="A231" s="59"/>
      <c r="B231" s="117"/>
      <c r="C231" s="117"/>
      <c r="D231" s="117"/>
      <c r="E231" s="117"/>
      <c r="F231" s="117"/>
      <c r="G231" s="118"/>
      <c r="H231" s="59"/>
      <c r="K231" s="59"/>
      <c r="L231" s="120"/>
      <c r="M231" s="59"/>
      <c r="O231" s="59"/>
      <c r="P231" s="59"/>
      <c r="Q231" s="59"/>
      <c r="AA231" s="59"/>
      <c r="AD231" s="59"/>
      <c r="AE231" s="59"/>
    </row>
    <row r="232" spans="1:31" ht="12.75">
      <c r="A232" s="59"/>
      <c r="B232" s="117"/>
      <c r="C232" s="117"/>
      <c r="D232" s="117"/>
      <c r="E232" s="117"/>
      <c r="F232" s="117"/>
      <c r="G232" s="118"/>
      <c r="H232" s="59"/>
      <c r="K232" s="59"/>
      <c r="L232" s="120"/>
      <c r="M232" s="59"/>
      <c r="O232" s="59"/>
      <c r="P232" s="59"/>
      <c r="Q232" s="59"/>
      <c r="AA232" s="59"/>
      <c r="AD232" s="59"/>
      <c r="AE232" s="59"/>
    </row>
    <row r="233" spans="1:31" ht="12.75">
      <c r="A233" s="59"/>
      <c r="B233" s="117"/>
      <c r="C233" s="117"/>
      <c r="D233" s="117"/>
      <c r="E233" s="117"/>
      <c r="F233" s="117"/>
      <c r="G233" s="118"/>
      <c r="H233" s="59"/>
      <c r="K233" s="59"/>
      <c r="L233" s="120"/>
      <c r="M233" s="59"/>
      <c r="O233" s="59"/>
      <c r="P233" s="59"/>
      <c r="Q233" s="59"/>
      <c r="AA233" s="59"/>
      <c r="AD233" s="59"/>
      <c r="AE233" s="59"/>
    </row>
    <row r="234" spans="1:31" ht="12.75">
      <c r="A234" s="59"/>
      <c r="B234" s="117"/>
      <c r="C234" s="117"/>
      <c r="D234" s="117"/>
      <c r="E234" s="117"/>
      <c r="F234" s="117"/>
      <c r="G234" s="118"/>
      <c r="H234" s="59"/>
      <c r="K234" s="59"/>
      <c r="L234" s="120"/>
      <c r="M234" s="59"/>
      <c r="O234" s="59"/>
      <c r="P234" s="59"/>
      <c r="Q234" s="59"/>
      <c r="AA234" s="59"/>
      <c r="AD234" s="59"/>
      <c r="AE234" s="59"/>
    </row>
    <row r="235" spans="1:31" ht="12.75">
      <c r="A235" s="59"/>
      <c r="B235" s="117"/>
      <c r="C235" s="117"/>
      <c r="D235" s="117"/>
      <c r="E235" s="117"/>
      <c r="F235" s="117"/>
      <c r="G235" s="118"/>
      <c r="H235" s="59"/>
      <c r="K235" s="59"/>
      <c r="L235" s="120"/>
      <c r="M235" s="59"/>
      <c r="O235" s="59"/>
      <c r="P235" s="59"/>
      <c r="Q235" s="59"/>
      <c r="AA235" s="59"/>
      <c r="AD235" s="59"/>
      <c r="AE235" s="59"/>
    </row>
    <row r="236" spans="1:31" ht="12.75">
      <c r="A236" s="59"/>
      <c r="B236" s="117"/>
      <c r="C236" s="117"/>
      <c r="D236" s="117"/>
      <c r="E236" s="117"/>
      <c r="F236" s="117"/>
      <c r="G236" s="118"/>
      <c r="H236" s="59"/>
      <c r="K236" s="59"/>
      <c r="L236" s="120"/>
      <c r="M236" s="59"/>
      <c r="O236" s="59"/>
      <c r="P236" s="59"/>
      <c r="Q236" s="59"/>
      <c r="AA236" s="59"/>
      <c r="AD236" s="59"/>
      <c r="AE236" s="59"/>
    </row>
    <row r="237" spans="1:31" ht="12.75">
      <c r="A237" s="59"/>
      <c r="B237" s="117"/>
      <c r="C237" s="117"/>
      <c r="D237" s="117"/>
      <c r="E237" s="117"/>
      <c r="F237" s="117"/>
      <c r="G237" s="118"/>
      <c r="H237" s="59"/>
      <c r="K237" s="59"/>
      <c r="L237" s="120"/>
      <c r="M237" s="59"/>
      <c r="O237" s="59"/>
      <c r="P237" s="59"/>
      <c r="Q237" s="59"/>
      <c r="AA237" s="59"/>
      <c r="AD237" s="59"/>
      <c r="AE237" s="59"/>
    </row>
    <row r="238" spans="1:31" ht="12.75">
      <c r="A238" s="59"/>
      <c r="B238" s="117"/>
      <c r="C238" s="117"/>
      <c r="D238" s="117"/>
      <c r="E238" s="117"/>
      <c r="F238" s="117"/>
      <c r="G238" s="118"/>
      <c r="H238" s="59"/>
      <c r="K238" s="59"/>
      <c r="L238" s="120"/>
      <c r="M238" s="59"/>
      <c r="O238" s="59"/>
      <c r="P238" s="59"/>
      <c r="Q238" s="59"/>
      <c r="AA238" s="59"/>
      <c r="AD238" s="59"/>
      <c r="AE238" s="59"/>
    </row>
    <row r="239" spans="1:31" ht="12.75">
      <c r="A239" s="59"/>
      <c r="B239" s="117"/>
      <c r="C239" s="117"/>
      <c r="D239" s="117"/>
      <c r="E239" s="117"/>
      <c r="F239" s="117"/>
      <c r="G239" s="118"/>
      <c r="H239" s="59"/>
      <c r="K239" s="59"/>
      <c r="L239" s="120"/>
      <c r="M239" s="59"/>
      <c r="O239" s="59"/>
      <c r="P239" s="59"/>
      <c r="Q239" s="59"/>
      <c r="AA239" s="59"/>
      <c r="AD239" s="59"/>
      <c r="AE239" s="59"/>
    </row>
    <row r="240" spans="1:31" ht="12.75">
      <c r="A240" s="59"/>
      <c r="B240" s="117"/>
      <c r="C240" s="117"/>
      <c r="D240" s="117"/>
      <c r="E240" s="117"/>
      <c r="F240" s="117"/>
      <c r="G240" s="118"/>
      <c r="H240" s="59"/>
      <c r="K240" s="59"/>
      <c r="L240" s="120"/>
      <c r="M240" s="59"/>
      <c r="O240" s="59"/>
      <c r="P240" s="59"/>
      <c r="Q240" s="59"/>
      <c r="AA240" s="59"/>
      <c r="AD240" s="59"/>
      <c r="AE240" s="59"/>
    </row>
    <row r="241" spans="1:31" ht="12.75">
      <c r="A241" s="59"/>
      <c r="B241" s="117"/>
      <c r="C241" s="117"/>
      <c r="D241" s="117"/>
      <c r="E241" s="117"/>
      <c r="F241" s="117"/>
      <c r="G241" s="118"/>
      <c r="H241" s="59"/>
      <c r="K241" s="59"/>
      <c r="L241" s="120"/>
      <c r="M241" s="59"/>
      <c r="O241" s="59"/>
      <c r="P241" s="59"/>
      <c r="Q241" s="59"/>
      <c r="AA241" s="59"/>
      <c r="AD241" s="59"/>
      <c r="AE241" s="59"/>
    </row>
    <row r="242" spans="1:31" ht="12.75">
      <c r="A242" s="59"/>
      <c r="B242" s="117"/>
      <c r="C242" s="117"/>
      <c r="D242" s="117"/>
      <c r="E242" s="117"/>
      <c r="F242" s="117"/>
      <c r="G242" s="118"/>
      <c r="H242" s="59"/>
      <c r="K242" s="59"/>
      <c r="L242" s="120"/>
      <c r="M242" s="59"/>
      <c r="O242" s="59"/>
      <c r="P242" s="59"/>
      <c r="Q242" s="59"/>
      <c r="AA242" s="59"/>
      <c r="AD242" s="59"/>
      <c r="AE242" s="59"/>
    </row>
    <row r="243" spans="1:31" ht="12.75">
      <c r="A243" s="59"/>
      <c r="B243" s="117"/>
      <c r="C243" s="117"/>
      <c r="D243" s="117"/>
      <c r="E243" s="117"/>
      <c r="F243" s="117"/>
      <c r="G243" s="118"/>
      <c r="H243" s="59"/>
      <c r="K243" s="59"/>
      <c r="L243" s="120"/>
      <c r="M243" s="59"/>
      <c r="O243" s="59"/>
      <c r="P243" s="59"/>
      <c r="Q243" s="59"/>
      <c r="AA243" s="59"/>
      <c r="AD243" s="59"/>
      <c r="AE243" s="59"/>
    </row>
    <row r="244" spans="1:31" ht="12.75">
      <c r="A244" s="59"/>
      <c r="B244" s="117"/>
      <c r="C244" s="117"/>
      <c r="D244" s="117"/>
      <c r="E244" s="117"/>
      <c r="F244" s="117"/>
      <c r="G244" s="118"/>
      <c r="H244" s="59"/>
      <c r="K244" s="59"/>
      <c r="L244" s="120"/>
      <c r="M244" s="59"/>
      <c r="O244" s="59"/>
      <c r="P244" s="59"/>
      <c r="Q244" s="59"/>
      <c r="AA244" s="59"/>
      <c r="AD244" s="59"/>
      <c r="AE244" s="59"/>
    </row>
    <row r="245" spans="1:31" ht="12.75">
      <c r="A245" s="59"/>
      <c r="B245" s="117"/>
      <c r="C245" s="117"/>
      <c r="D245" s="117"/>
      <c r="E245" s="117"/>
      <c r="F245" s="117"/>
      <c r="G245" s="118"/>
      <c r="H245" s="59"/>
      <c r="K245" s="59"/>
      <c r="L245" s="120"/>
      <c r="M245" s="59"/>
      <c r="O245" s="59"/>
      <c r="P245" s="59"/>
      <c r="Q245" s="59"/>
      <c r="AA245" s="59"/>
      <c r="AD245" s="59"/>
      <c r="AE245" s="59"/>
    </row>
    <row r="246" spans="1:31" ht="12.75">
      <c r="A246" s="59"/>
      <c r="B246" s="117"/>
      <c r="C246" s="117"/>
      <c r="D246" s="117"/>
      <c r="E246" s="117"/>
      <c r="F246" s="117"/>
      <c r="G246" s="118"/>
      <c r="H246" s="59"/>
      <c r="K246" s="59"/>
      <c r="L246" s="120"/>
      <c r="M246" s="59"/>
      <c r="O246" s="59"/>
      <c r="P246" s="59"/>
      <c r="Q246" s="59"/>
      <c r="AA246" s="59"/>
      <c r="AD246" s="59"/>
      <c r="AE246" s="59"/>
    </row>
    <row r="247" spans="1:31" ht="12.75">
      <c r="A247" s="59"/>
      <c r="B247" s="117"/>
      <c r="C247" s="117"/>
      <c r="D247" s="117"/>
      <c r="E247" s="117"/>
      <c r="F247" s="117"/>
      <c r="G247" s="118"/>
      <c r="H247" s="59"/>
      <c r="K247" s="59"/>
      <c r="L247" s="120"/>
      <c r="M247" s="59"/>
      <c r="O247" s="59"/>
      <c r="P247" s="59"/>
      <c r="Q247" s="59"/>
      <c r="AA247" s="59"/>
      <c r="AD247" s="59"/>
      <c r="AE247" s="59"/>
    </row>
    <row r="248" spans="1:31" ht="12.75">
      <c r="A248" s="59"/>
      <c r="B248" s="117"/>
      <c r="C248" s="117"/>
      <c r="D248" s="117"/>
      <c r="E248" s="117"/>
      <c r="F248" s="117"/>
      <c r="G248" s="118"/>
      <c r="H248" s="59"/>
      <c r="K248" s="59"/>
      <c r="L248" s="120"/>
      <c r="M248" s="59"/>
      <c r="O248" s="59"/>
      <c r="P248" s="59"/>
      <c r="Q248" s="59"/>
      <c r="AA248" s="59"/>
      <c r="AD248" s="59"/>
      <c r="AE248" s="59"/>
    </row>
    <row r="249" spans="1:31" ht="12.75">
      <c r="A249" s="59"/>
      <c r="B249" s="117"/>
      <c r="C249" s="117"/>
      <c r="D249" s="117"/>
      <c r="E249" s="117"/>
      <c r="F249" s="117"/>
      <c r="G249" s="118"/>
      <c r="H249" s="59"/>
      <c r="K249" s="59"/>
      <c r="L249" s="120"/>
      <c r="M249" s="59"/>
      <c r="O249" s="59"/>
      <c r="P249" s="59"/>
      <c r="Q249" s="59"/>
      <c r="AA249" s="59"/>
      <c r="AD249" s="59"/>
      <c r="AE249" s="59"/>
    </row>
    <row r="250" spans="1:31" ht="12.75">
      <c r="A250" s="59"/>
      <c r="B250" s="117"/>
      <c r="C250" s="117"/>
      <c r="D250" s="117"/>
      <c r="E250" s="117"/>
      <c r="F250" s="117"/>
      <c r="G250" s="118"/>
      <c r="H250" s="59"/>
      <c r="K250" s="59"/>
      <c r="L250" s="120"/>
      <c r="M250" s="59"/>
      <c r="O250" s="59"/>
      <c r="P250" s="59"/>
      <c r="Q250" s="59"/>
      <c r="AA250" s="59"/>
      <c r="AD250" s="59"/>
      <c r="AE250" s="59"/>
    </row>
    <row r="251" spans="1:31" ht="12.75">
      <c r="A251" s="59"/>
      <c r="B251" s="117"/>
      <c r="C251" s="117"/>
      <c r="D251" s="117"/>
      <c r="E251" s="117"/>
      <c r="F251" s="117"/>
      <c r="G251" s="118"/>
      <c r="H251" s="59"/>
      <c r="K251" s="59"/>
      <c r="L251" s="120"/>
      <c r="M251" s="59"/>
      <c r="O251" s="59"/>
      <c r="P251" s="59"/>
      <c r="Q251" s="59"/>
      <c r="AA251" s="59"/>
      <c r="AD251" s="59"/>
      <c r="AE251" s="59"/>
    </row>
    <row r="252" spans="1:31" ht="12.75">
      <c r="A252" s="59"/>
      <c r="B252" s="117"/>
      <c r="C252" s="117"/>
      <c r="D252" s="117"/>
      <c r="E252" s="117"/>
      <c r="F252" s="117"/>
      <c r="G252" s="118"/>
      <c r="H252" s="59"/>
      <c r="K252" s="59"/>
      <c r="L252" s="120"/>
      <c r="M252" s="59"/>
      <c r="O252" s="59"/>
      <c r="P252" s="59"/>
      <c r="Q252" s="59"/>
      <c r="AA252" s="59"/>
      <c r="AD252" s="59"/>
      <c r="AE252" s="59"/>
    </row>
    <row r="253" spans="1:31" ht="12.75">
      <c r="A253" s="59"/>
      <c r="B253" s="117"/>
      <c r="C253" s="117"/>
      <c r="D253" s="117"/>
      <c r="E253" s="117"/>
      <c r="F253" s="117"/>
      <c r="G253" s="118"/>
      <c r="H253" s="59"/>
      <c r="K253" s="59"/>
      <c r="L253" s="120"/>
      <c r="M253" s="59"/>
      <c r="O253" s="59"/>
      <c r="P253" s="59"/>
      <c r="Q253" s="59"/>
      <c r="AA253" s="59"/>
      <c r="AD253" s="59"/>
      <c r="AE253" s="59"/>
    </row>
    <row r="254" spans="1:31" ht="12.75">
      <c r="A254" s="59"/>
      <c r="B254" s="117"/>
      <c r="C254" s="117"/>
      <c r="D254" s="117"/>
      <c r="E254" s="117"/>
      <c r="F254" s="117"/>
      <c r="G254" s="118"/>
      <c r="H254" s="59"/>
      <c r="K254" s="59"/>
      <c r="L254" s="120"/>
      <c r="M254" s="59"/>
      <c r="O254" s="59"/>
      <c r="P254" s="59"/>
      <c r="Q254" s="59"/>
      <c r="AA254" s="59"/>
      <c r="AD254" s="59"/>
      <c r="AE254" s="59"/>
    </row>
    <row r="255" spans="1:31" ht="12.75">
      <c r="A255" s="59"/>
      <c r="B255" s="117"/>
      <c r="C255" s="117"/>
      <c r="D255" s="117"/>
      <c r="E255" s="117"/>
      <c r="F255" s="117"/>
      <c r="G255" s="118"/>
      <c r="H255" s="59"/>
      <c r="K255" s="59"/>
      <c r="L255" s="120"/>
      <c r="M255" s="59"/>
      <c r="O255" s="59"/>
      <c r="P255" s="59"/>
      <c r="Q255" s="59"/>
      <c r="AA255" s="59"/>
      <c r="AD255" s="59"/>
      <c r="AE255" s="59"/>
    </row>
    <row r="256" spans="1:31" ht="12.75">
      <c r="A256" s="59"/>
      <c r="B256" s="117"/>
      <c r="C256" s="117"/>
      <c r="D256" s="117"/>
      <c r="E256" s="117"/>
      <c r="F256" s="117"/>
      <c r="G256" s="118"/>
      <c r="H256" s="59"/>
      <c r="K256" s="59"/>
      <c r="L256" s="120"/>
      <c r="M256" s="59"/>
      <c r="O256" s="59"/>
      <c r="P256" s="59"/>
      <c r="Q256" s="59"/>
      <c r="AA256" s="59"/>
      <c r="AD256" s="59"/>
      <c r="AE256" s="59"/>
    </row>
    <row r="257" spans="1:31" ht="12.75">
      <c r="A257" s="59"/>
      <c r="B257" s="117"/>
      <c r="C257" s="117"/>
      <c r="D257" s="117"/>
      <c r="E257" s="117"/>
      <c r="F257" s="117"/>
      <c r="G257" s="118"/>
      <c r="H257" s="59"/>
      <c r="K257" s="59"/>
      <c r="L257" s="120"/>
      <c r="M257" s="59"/>
      <c r="O257" s="59"/>
      <c r="P257" s="59"/>
      <c r="Q257" s="59"/>
      <c r="AA257" s="59"/>
      <c r="AD257" s="59"/>
      <c r="AE257" s="59"/>
    </row>
    <row r="258" spans="1:31" ht="12.75">
      <c r="A258" s="59"/>
      <c r="B258" s="117"/>
      <c r="C258" s="117"/>
      <c r="D258" s="117"/>
      <c r="E258" s="117"/>
      <c r="F258" s="117"/>
      <c r="G258" s="118"/>
      <c r="H258" s="59"/>
      <c r="K258" s="59"/>
      <c r="L258" s="120"/>
      <c r="M258" s="59"/>
      <c r="O258" s="59"/>
      <c r="P258" s="59"/>
      <c r="Q258" s="59"/>
      <c r="AA258" s="59"/>
      <c r="AD258" s="59"/>
      <c r="AE258" s="59"/>
    </row>
    <row r="259" spans="1:31" ht="12.75">
      <c r="A259" s="59"/>
      <c r="B259" s="117"/>
      <c r="C259" s="117"/>
      <c r="D259" s="117"/>
      <c r="E259" s="117"/>
      <c r="F259" s="117"/>
      <c r="G259" s="118"/>
      <c r="H259" s="59"/>
      <c r="K259" s="59"/>
      <c r="L259" s="120"/>
      <c r="M259" s="59"/>
      <c r="O259" s="59"/>
      <c r="P259" s="59"/>
      <c r="Q259" s="59"/>
      <c r="AA259" s="59"/>
      <c r="AD259" s="59"/>
      <c r="AE259" s="59"/>
    </row>
    <row r="260" spans="1:31" ht="12.75">
      <c r="A260" s="59"/>
      <c r="B260" s="117"/>
      <c r="C260" s="117"/>
      <c r="D260" s="117"/>
      <c r="E260" s="117"/>
      <c r="F260" s="117"/>
      <c r="G260" s="118"/>
      <c r="H260" s="59"/>
      <c r="K260" s="59"/>
      <c r="L260" s="120"/>
      <c r="M260" s="59"/>
      <c r="O260" s="59"/>
      <c r="P260" s="59"/>
      <c r="Q260" s="59"/>
      <c r="AA260" s="59"/>
      <c r="AD260" s="59"/>
      <c r="AE260" s="59"/>
    </row>
    <row r="261" spans="1:31" ht="12.75">
      <c r="A261" s="59"/>
      <c r="B261" s="117"/>
      <c r="C261" s="117"/>
      <c r="D261" s="117"/>
      <c r="E261" s="117"/>
      <c r="F261" s="117"/>
      <c r="G261" s="118"/>
      <c r="H261" s="59"/>
      <c r="K261" s="59"/>
      <c r="L261" s="120"/>
      <c r="M261" s="59"/>
      <c r="O261" s="59"/>
      <c r="P261" s="59"/>
      <c r="Q261" s="59"/>
      <c r="AA261" s="59"/>
      <c r="AD261" s="59"/>
      <c r="AE261" s="59"/>
    </row>
    <row r="262" spans="1:31" ht="12.75">
      <c r="A262" s="59"/>
      <c r="B262" s="117"/>
      <c r="C262" s="117"/>
      <c r="D262" s="117"/>
      <c r="E262" s="117"/>
      <c r="F262" s="117"/>
      <c r="G262" s="118"/>
      <c r="H262" s="59"/>
      <c r="K262" s="59"/>
      <c r="L262" s="120"/>
      <c r="M262" s="59"/>
      <c r="O262" s="59"/>
      <c r="P262" s="59"/>
      <c r="Q262" s="59"/>
      <c r="AA262" s="59"/>
      <c r="AD262" s="59"/>
      <c r="AE262" s="59"/>
    </row>
    <row r="263" spans="1:31" ht="12.75">
      <c r="A263" s="59"/>
      <c r="B263" s="117"/>
      <c r="C263" s="117"/>
      <c r="D263" s="117"/>
      <c r="E263" s="117"/>
      <c r="F263" s="117"/>
      <c r="G263" s="118"/>
      <c r="H263" s="59"/>
      <c r="K263" s="59"/>
      <c r="L263" s="120"/>
      <c r="M263" s="59"/>
      <c r="O263" s="59"/>
      <c r="P263" s="59"/>
      <c r="Q263" s="59"/>
      <c r="AA263" s="59"/>
      <c r="AD263" s="59"/>
      <c r="AE263" s="59"/>
    </row>
    <row r="264" spans="1:31" ht="12.75">
      <c r="A264" s="59"/>
      <c r="B264" s="117"/>
      <c r="C264" s="117"/>
      <c r="D264" s="117"/>
      <c r="E264" s="117"/>
      <c r="F264" s="117"/>
      <c r="G264" s="118"/>
      <c r="H264" s="59"/>
      <c r="K264" s="59"/>
      <c r="L264" s="120"/>
      <c r="M264" s="59"/>
      <c r="O264" s="59"/>
      <c r="P264" s="59"/>
      <c r="Q264" s="59"/>
      <c r="AA264" s="59"/>
      <c r="AD264" s="59"/>
      <c r="AE264" s="59"/>
    </row>
    <row r="265" spans="1:31" ht="12.75">
      <c r="A265" s="59"/>
      <c r="B265" s="117"/>
      <c r="C265" s="117"/>
      <c r="D265" s="117"/>
      <c r="E265" s="117"/>
      <c r="F265" s="117"/>
      <c r="G265" s="118"/>
      <c r="H265" s="59"/>
      <c r="K265" s="59"/>
      <c r="L265" s="120"/>
      <c r="M265" s="59"/>
      <c r="O265" s="59"/>
      <c r="P265" s="59"/>
      <c r="Q265" s="59"/>
      <c r="AA265" s="59"/>
      <c r="AD265" s="59"/>
      <c r="AE265" s="59"/>
    </row>
    <row r="266" spans="1:31" ht="12.75">
      <c r="A266" s="59"/>
      <c r="B266" s="117"/>
      <c r="C266" s="117"/>
      <c r="D266" s="117"/>
      <c r="E266" s="117"/>
      <c r="F266" s="117"/>
      <c r="G266" s="118"/>
      <c r="H266" s="59"/>
      <c r="K266" s="59"/>
      <c r="L266" s="120"/>
      <c r="M266" s="59"/>
      <c r="O266" s="59"/>
      <c r="P266" s="59"/>
      <c r="Q266" s="59"/>
      <c r="AA266" s="59"/>
      <c r="AD266" s="59"/>
      <c r="AE266" s="59"/>
    </row>
    <row r="267" spans="1:31" ht="12.75">
      <c r="A267" s="59"/>
      <c r="B267" s="117"/>
      <c r="C267" s="117"/>
      <c r="D267" s="117"/>
      <c r="E267" s="117"/>
      <c r="F267" s="117"/>
      <c r="G267" s="118"/>
      <c r="H267" s="59"/>
      <c r="K267" s="59"/>
      <c r="L267" s="120"/>
      <c r="M267" s="59"/>
      <c r="O267" s="59"/>
      <c r="P267" s="59"/>
      <c r="Q267" s="59"/>
      <c r="AA267" s="59"/>
      <c r="AD267" s="59"/>
      <c r="AE267" s="59"/>
    </row>
    <row r="268" spans="1:31" ht="12.75">
      <c r="A268" s="59"/>
      <c r="B268" s="117"/>
      <c r="C268" s="117"/>
      <c r="D268" s="117"/>
      <c r="E268" s="117"/>
      <c r="F268" s="117"/>
      <c r="G268" s="118"/>
      <c r="H268" s="59"/>
      <c r="K268" s="59"/>
      <c r="L268" s="120"/>
      <c r="M268" s="59"/>
      <c r="O268" s="59"/>
      <c r="P268" s="59"/>
      <c r="Q268" s="59"/>
      <c r="AA268" s="59"/>
      <c r="AD268" s="59"/>
      <c r="AE268" s="59"/>
    </row>
    <row r="269" spans="1:31" ht="12.75">
      <c r="A269" s="59"/>
      <c r="B269" s="117"/>
      <c r="C269" s="117"/>
      <c r="D269" s="117"/>
      <c r="E269" s="117"/>
      <c r="F269" s="117"/>
      <c r="G269" s="118"/>
      <c r="H269" s="59"/>
      <c r="K269" s="59"/>
      <c r="L269" s="120"/>
      <c r="M269" s="59"/>
      <c r="O269" s="59"/>
      <c r="P269" s="59"/>
      <c r="Q269" s="59"/>
      <c r="AA269" s="59"/>
      <c r="AD269" s="59"/>
      <c r="AE269" s="59"/>
    </row>
    <row r="270" spans="1:31" ht="12.75">
      <c r="A270" s="59"/>
      <c r="B270" s="117"/>
      <c r="C270" s="117"/>
      <c r="D270" s="117"/>
      <c r="E270" s="117"/>
      <c r="F270" s="117"/>
      <c r="G270" s="118"/>
      <c r="H270" s="59"/>
      <c r="K270" s="59"/>
      <c r="L270" s="120"/>
      <c r="M270" s="59"/>
      <c r="O270" s="59"/>
      <c r="P270" s="59"/>
      <c r="Q270" s="59"/>
      <c r="AA270" s="59"/>
      <c r="AD270" s="59"/>
      <c r="AE270" s="59"/>
    </row>
    <row r="271" spans="1:31" ht="12.75">
      <c r="A271" s="59"/>
      <c r="B271" s="117"/>
      <c r="C271" s="117"/>
      <c r="D271" s="117"/>
      <c r="E271" s="117"/>
      <c r="F271" s="117"/>
      <c r="G271" s="118"/>
      <c r="H271" s="59"/>
      <c r="K271" s="59"/>
      <c r="L271" s="120"/>
      <c r="M271" s="59"/>
      <c r="O271" s="59"/>
      <c r="P271" s="59"/>
      <c r="Q271" s="59"/>
      <c r="AA271" s="59"/>
      <c r="AD271" s="59"/>
      <c r="AE271" s="59"/>
    </row>
    <row r="272" spans="1:31" ht="12.75">
      <c r="A272" s="59"/>
      <c r="B272" s="117"/>
      <c r="C272" s="117"/>
      <c r="D272" s="117"/>
      <c r="E272" s="117"/>
      <c r="F272" s="117"/>
      <c r="G272" s="118"/>
      <c r="H272" s="59"/>
      <c r="K272" s="59"/>
      <c r="L272" s="120"/>
      <c r="M272" s="59"/>
      <c r="O272" s="59"/>
      <c r="P272" s="59"/>
      <c r="Q272" s="59"/>
      <c r="AA272" s="59"/>
      <c r="AD272" s="59"/>
      <c r="AE272" s="59"/>
    </row>
    <row r="273" spans="1:31" ht="12.75">
      <c r="A273" s="59"/>
      <c r="B273" s="117"/>
      <c r="C273" s="117"/>
      <c r="D273" s="117"/>
      <c r="E273" s="117"/>
      <c r="F273" s="117"/>
      <c r="G273" s="118"/>
      <c r="H273" s="59"/>
      <c r="K273" s="59"/>
      <c r="L273" s="120"/>
      <c r="M273" s="59"/>
      <c r="O273" s="59"/>
      <c r="P273" s="59"/>
      <c r="Q273" s="59"/>
      <c r="AA273" s="59"/>
      <c r="AD273" s="59"/>
      <c r="AE273" s="59"/>
    </row>
    <row r="274" spans="1:31" ht="12.75">
      <c r="A274" s="59"/>
      <c r="B274" s="117"/>
      <c r="C274" s="117"/>
      <c r="D274" s="117"/>
      <c r="E274" s="117"/>
      <c r="F274" s="117"/>
      <c r="G274" s="118"/>
      <c r="H274" s="59"/>
      <c r="K274" s="59"/>
      <c r="L274" s="120"/>
      <c r="M274" s="59"/>
      <c r="O274" s="59"/>
      <c r="P274" s="59"/>
      <c r="Q274" s="59"/>
      <c r="AA274" s="59"/>
      <c r="AD274" s="59"/>
      <c r="AE274" s="59"/>
    </row>
    <row r="275" spans="1:31" ht="12.75">
      <c r="A275" s="59"/>
      <c r="B275" s="117"/>
      <c r="C275" s="117"/>
      <c r="D275" s="117"/>
      <c r="E275" s="117"/>
      <c r="F275" s="117"/>
      <c r="G275" s="118"/>
      <c r="H275" s="59"/>
      <c r="K275" s="59"/>
      <c r="L275" s="120"/>
      <c r="M275" s="59"/>
      <c r="O275" s="59"/>
      <c r="P275" s="59"/>
      <c r="Q275" s="59"/>
      <c r="AA275" s="59"/>
      <c r="AD275" s="59"/>
      <c r="AE275" s="59"/>
    </row>
    <row r="276" spans="1:31" ht="12.75">
      <c r="A276" s="59"/>
      <c r="B276" s="117"/>
      <c r="C276" s="117"/>
      <c r="D276" s="117"/>
      <c r="E276" s="117"/>
      <c r="F276" s="117"/>
      <c r="G276" s="118"/>
      <c r="H276" s="59"/>
      <c r="K276" s="59"/>
      <c r="L276" s="120"/>
      <c r="M276" s="59"/>
      <c r="O276" s="59"/>
      <c r="P276" s="59"/>
      <c r="Q276" s="59"/>
      <c r="AA276" s="59"/>
      <c r="AD276" s="59"/>
      <c r="AE276" s="59"/>
    </row>
    <row r="277" spans="1:31" ht="12.75">
      <c r="A277" s="59"/>
      <c r="B277" s="117"/>
      <c r="C277" s="117"/>
      <c r="D277" s="117"/>
      <c r="E277" s="117"/>
      <c r="F277" s="117"/>
      <c r="G277" s="118"/>
      <c r="H277" s="59"/>
      <c r="K277" s="59"/>
      <c r="L277" s="120"/>
      <c r="M277" s="59"/>
      <c r="O277" s="59"/>
      <c r="P277" s="59"/>
      <c r="Q277" s="59"/>
      <c r="AA277" s="59"/>
      <c r="AD277" s="59"/>
      <c r="AE277" s="59"/>
    </row>
    <row r="278" spans="1:31" ht="12.75">
      <c r="A278" s="59"/>
      <c r="B278" s="117"/>
      <c r="C278" s="117"/>
      <c r="D278" s="117"/>
      <c r="E278" s="117"/>
      <c r="F278" s="117"/>
      <c r="G278" s="118"/>
      <c r="H278" s="59"/>
      <c r="K278" s="59"/>
      <c r="L278" s="120"/>
      <c r="M278" s="59"/>
      <c r="O278" s="59"/>
      <c r="P278" s="59"/>
      <c r="Q278" s="59"/>
      <c r="AA278" s="59"/>
      <c r="AD278" s="59"/>
      <c r="AE278" s="59"/>
    </row>
    <row r="279" spans="1:31" ht="12.75">
      <c r="A279" s="59"/>
      <c r="B279" s="117"/>
      <c r="C279" s="117"/>
      <c r="D279" s="117"/>
      <c r="E279" s="117"/>
      <c r="F279" s="117"/>
      <c r="G279" s="118"/>
      <c r="H279" s="59"/>
      <c r="K279" s="59"/>
      <c r="L279" s="120"/>
      <c r="M279" s="59"/>
      <c r="O279" s="59"/>
      <c r="P279" s="59"/>
      <c r="Q279" s="59"/>
      <c r="AA279" s="59"/>
      <c r="AD279" s="59"/>
      <c r="AE279" s="59"/>
    </row>
    <row r="280" spans="1:31" ht="12.75">
      <c r="A280" s="59"/>
      <c r="B280" s="117"/>
      <c r="C280" s="117"/>
      <c r="D280" s="117"/>
      <c r="E280" s="117"/>
      <c r="F280" s="117"/>
      <c r="G280" s="118"/>
      <c r="H280" s="59"/>
      <c r="K280" s="59"/>
      <c r="L280" s="120"/>
      <c r="M280" s="59"/>
      <c r="O280" s="59"/>
      <c r="P280" s="59"/>
      <c r="Q280" s="59"/>
      <c r="AA280" s="59"/>
      <c r="AD280" s="59"/>
      <c r="AE280" s="59"/>
    </row>
    <row r="281" spans="1:31" ht="12.75">
      <c r="A281" s="59"/>
      <c r="B281" s="117"/>
      <c r="C281" s="117"/>
      <c r="D281" s="117"/>
      <c r="E281" s="117"/>
      <c r="F281" s="117"/>
      <c r="G281" s="118"/>
      <c r="H281" s="59"/>
      <c r="K281" s="59"/>
      <c r="L281" s="120"/>
      <c r="M281" s="59"/>
      <c r="O281" s="59"/>
      <c r="P281" s="59"/>
      <c r="Q281" s="59"/>
      <c r="AA281" s="59"/>
      <c r="AD281" s="59"/>
      <c r="AE281" s="59"/>
    </row>
    <row r="282" spans="1:31" ht="12.75">
      <c r="A282" s="59"/>
      <c r="B282" s="117"/>
      <c r="C282" s="117"/>
      <c r="D282" s="117"/>
      <c r="E282" s="117"/>
      <c r="F282" s="117"/>
      <c r="G282" s="118"/>
      <c r="H282" s="59"/>
      <c r="K282" s="59"/>
      <c r="L282" s="120"/>
      <c r="M282" s="59"/>
      <c r="O282" s="59"/>
      <c r="P282" s="59"/>
      <c r="Q282" s="59"/>
      <c r="AA282" s="59"/>
      <c r="AD282" s="59"/>
      <c r="AE282" s="59"/>
    </row>
    <row r="283" spans="1:31" ht="12.75">
      <c r="A283" s="59"/>
      <c r="B283" s="117"/>
      <c r="C283" s="117"/>
      <c r="D283" s="117"/>
      <c r="E283" s="117"/>
      <c r="F283" s="117"/>
      <c r="G283" s="118"/>
      <c r="H283" s="59"/>
      <c r="K283" s="59"/>
      <c r="L283" s="120"/>
      <c r="M283" s="59"/>
      <c r="O283" s="59"/>
      <c r="P283" s="59"/>
      <c r="Q283" s="59"/>
      <c r="AA283" s="59"/>
      <c r="AD283" s="59"/>
      <c r="AE283" s="59"/>
    </row>
    <row r="284" spans="1:31" ht="12.75">
      <c r="A284" s="59"/>
      <c r="B284" s="117"/>
      <c r="C284" s="117"/>
      <c r="D284" s="117"/>
      <c r="E284" s="117"/>
      <c r="F284" s="117"/>
      <c r="G284" s="118"/>
      <c r="H284" s="59"/>
      <c r="K284" s="59"/>
      <c r="L284" s="120"/>
      <c r="M284" s="59"/>
      <c r="O284" s="59"/>
      <c r="P284" s="59"/>
      <c r="Q284" s="59"/>
      <c r="AA284" s="59"/>
      <c r="AD284" s="59"/>
      <c r="AE284" s="59"/>
    </row>
    <row r="285" spans="1:31" ht="12.75">
      <c r="A285" s="59"/>
      <c r="B285" s="117"/>
      <c r="C285" s="117"/>
      <c r="D285" s="117"/>
      <c r="E285" s="117"/>
      <c r="F285" s="117"/>
      <c r="G285" s="118"/>
      <c r="H285" s="59"/>
      <c r="K285" s="59"/>
      <c r="L285" s="120"/>
      <c r="M285" s="59"/>
      <c r="O285" s="59"/>
      <c r="P285" s="59"/>
      <c r="Q285" s="59"/>
      <c r="AA285" s="59"/>
      <c r="AD285" s="59"/>
      <c r="AE285" s="59"/>
    </row>
    <row r="286" spans="1:31" ht="12.75">
      <c r="A286" s="59"/>
      <c r="B286" s="117"/>
      <c r="C286" s="117"/>
      <c r="D286" s="117"/>
      <c r="E286" s="117"/>
      <c r="F286" s="117"/>
      <c r="G286" s="118"/>
      <c r="H286" s="59"/>
      <c r="K286" s="59"/>
      <c r="L286" s="120"/>
      <c r="M286" s="59"/>
      <c r="O286" s="59"/>
      <c r="P286" s="59"/>
      <c r="Q286" s="59"/>
      <c r="AA286" s="59"/>
      <c r="AD286" s="59"/>
      <c r="AE286" s="59"/>
    </row>
    <row r="287" spans="1:31" ht="12.75">
      <c r="A287" s="59"/>
      <c r="B287" s="117"/>
      <c r="C287" s="117"/>
      <c r="D287" s="117"/>
      <c r="E287" s="117"/>
      <c r="F287" s="117"/>
      <c r="G287" s="118"/>
      <c r="H287" s="59"/>
      <c r="K287" s="59"/>
      <c r="L287" s="120"/>
      <c r="M287" s="59"/>
      <c r="O287" s="59"/>
      <c r="P287" s="59"/>
      <c r="Q287" s="59"/>
      <c r="AA287" s="59"/>
      <c r="AD287" s="59"/>
      <c r="AE287" s="59"/>
    </row>
    <row r="288" spans="1:31" ht="12.75">
      <c r="A288" s="59"/>
      <c r="B288" s="117"/>
      <c r="C288" s="117"/>
      <c r="D288" s="117"/>
      <c r="E288" s="117"/>
      <c r="F288" s="117"/>
      <c r="G288" s="118"/>
      <c r="H288" s="59"/>
      <c r="K288" s="59"/>
      <c r="L288" s="120"/>
      <c r="M288" s="59"/>
      <c r="O288" s="59"/>
      <c r="P288" s="59"/>
      <c r="Q288" s="59"/>
      <c r="AA288" s="59"/>
      <c r="AD288" s="59"/>
      <c r="AE288" s="59"/>
    </row>
    <row r="289" spans="1:31" ht="12.75">
      <c r="A289" s="59"/>
      <c r="B289" s="117"/>
      <c r="C289" s="117"/>
      <c r="D289" s="117"/>
      <c r="E289" s="117"/>
      <c r="F289" s="117"/>
      <c r="G289" s="118"/>
      <c r="H289" s="59"/>
      <c r="K289" s="59"/>
      <c r="L289" s="120"/>
      <c r="M289" s="59"/>
      <c r="O289" s="59"/>
      <c r="P289" s="59"/>
      <c r="Q289" s="59"/>
      <c r="AA289" s="59"/>
      <c r="AD289" s="59"/>
      <c r="AE289" s="59"/>
    </row>
    <row r="290" spans="1:31" ht="12.75">
      <c r="A290" s="59"/>
      <c r="B290" s="117"/>
      <c r="C290" s="117"/>
      <c r="D290" s="117"/>
      <c r="E290" s="117"/>
      <c r="F290" s="117"/>
      <c r="G290" s="118"/>
      <c r="H290" s="59"/>
      <c r="K290" s="59"/>
      <c r="L290" s="120"/>
      <c r="M290" s="59"/>
      <c r="O290" s="59"/>
      <c r="P290" s="59"/>
      <c r="Q290" s="59"/>
      <c r="AA290" s="59"/>
      <c r="AD290" s="59"/>
      <c r="AE290" s="59"/>
    </row>
    <row r="291" spans="1:31" ht="12.75">
      <c r="A291" s="59"/>
      <c r="B291" s="117"/>
      <c r="C291" s="117"/>
      <c r="D291" s="117"/>
      <c r="E291" s="117"/>
      <c r="F291" s="117"/>
      <c r="G291" s="118"/>
      <c r="H291" s="59"/>
      <c r="K291" s="59"/>
      <c r="L291" s="120"/>
      <c r="M291" s="59"/>
      <c r="O291" s="59"/>
      <c r="P291" s="59"/>
      <c r="Q291" s="59"/>
      <c r="AA291" s="59"/>
      <c r="AD291" s="59"/>
      <c r="AE291" s="59"/>
    </row>
    <row r="292" spans="1:31" ht="12.75">
      <c r="A292" s="59"/>
      <c r="B292" s="117"/>
      <c r="C292" s="117"/>
      <c r="D292" s="117"/>
      <c r="E292" s="117"/>
      <c r="F292" s="117"/>
      <c r="G292" s="118"/>
      <c r="H292" s="59"/>
      <c r="K292" s="59"/>
      <c r="L292" s="120"/>
      <c r="M292" s="59"/>
      <c r="O292" s="59"/>
      <c r="P292" s="59"/>
      <c r="Q292" s="59"/>
      <c r="AA292" s="59"/>
      <c r="AD292" s="59"/>
      <c r="AE292" s="59"/>
    </row>
    <row r="293" spans="1:31" ht="12.75">
      <c r="A293" s="59"/>
      <c r="B293" s="117"/>
      <c r="C293" s="117"/>
      <c r="D293" s="117"/>
      <c r="E293" s="117"/>
      <c r="F293" s="117"/>
      <c r="G293" s="118"/>
      <c r="H293" s="59"/>
      <c r="K293" s="59"/>
      <c r="L293" s="120"/>
      <c r="M293" s="59"/>
      <c r="O293" s="59"/>
      <c r="P293" s="59"/>
      <c r="Q293" s="59"/>
      <c r="AA293" s="59"/>
      <c r="AD293" s="59"/>
      <c r="AE293" s="59"/>
    </row>
    <row r="294" spans="1:31" ht="12.75">
      <c r="A294" s="59"/>
      <c r="B294" s="117"/>
      <c r="C294" s="117"/>
      <c r="D294" s="117"/>
      <c r="E294" s="117"/>
      <c r="F294" s="117"/>
      <c r="G294" s="118"/>
      <c r="H294" s="59"/>
      <c r="K294" s="59"/>
      <c r="L294" s="120"/>
      <c r="M294" s="59"/>
      <c r="O294" s="59"/>
      <c r="P294" s="59"/>
      <c r="Q294" s="59"/>
      <c r="AA294" s="59"/>
      <c r="AD294" s="59"/>
      <c r="AE294" s="59"/>
    </row>
    <row r="295" spans="1:31" ht="12.75">
      <c r="A295" s="59"/>
      <c r="B295" s="117"/>
      <c r="C295" s="117"/>
      <c r="D295" s="117"/>
      <c r="E295" s="117"/>
      <c r="F295" s="117"/>
      <c r="G295" s="118"/>
      <c r="H295" s="59"/>
      <c r="K295" s="59"/>
      <c r="L295" s="120"/>
      <c r="M295" s="59"/>
      <c r="O295" s="59"/>
      <c r="P295" s="59"/>
      <c r="Q295" s="59"/>
      <c r="AA295" s="59"/>
      <c r="AD295" s="59"/>
      <c r="AE295" s="59"/>
    </row>
    <row r="296" spans="1:31" ht="12.75">
      <c r="A296" s="59"/>
      <c r="B296" s="117"/>
      <c r="C296" s="117"/>
      <c r="D296" s="117"/>
      <c r="E296" s="117"/>
      <c r="F296" s="117"/>
      <c r="G296" s="118"/>
      <c r="H296" s="59"/>
      <c r="K296" s="59"/>
      <c r="L296" s="120"/>
      <c r="M296" s="59"/>
      <c r="O296" s="59"/>
      <c r="P296" s="59"/>
      <c r="Q296" s="59"/>
      <c r="AA296" s="59"/>
      <c r="AD296" s="59"/>
      <c r="AE296" s="59"/>
    </row>
    <row r="297" spans="1:31" ht="12.75">
      <c r="A297" s="59"/>
      <c r="B297" s="117"/>
      <c r="C297" s="117"/>
      <c r="D297" s="117"/>
      <c r="E297" s="117"/>
      <c r="F297" s="117"/>
      <c r="G297" s="118"/>
      <c r="H297" s="59"/>
      <c r="K297" s="59"/>
      <c r="L297" s="120"/>
      <c r="M297" s="59"/>
      <c r="O297" s="59"/>
      <c r="P297" s="59"/>
      <c r="Q297" s="59"/>
      <c r="AA297" s="59"/>
      <c r="AD297" s="59"/>
      <c r="AE297" s="59"/>
    </row>
    <row r="298" spans="1:31" ht="12.75">
      <c r="A298" s="59"/>
      <c r="B298" s="117"/>
      <c r="C298" s="117"/>
      <c r="D298" s="117"/>
      <c r="E298" s="117"/>
      <c r="F298" s="117"/>
      <c r="G298" s="118"/>
      <c r="H298" s="59"/>
      <c r="K298" s="59"/>
      <c r="L298" s="120"/>
      <c r="M298" s="59"/>
      <c r="O298" s="59"/>
      <c r="P298" s="59"/>
      <c r="Q298" s="59"/>
      <c r="AA298" s="59"/>
      <c r="AD298" s="59"/>
      <c r="AE298" s="59"/>
    </row>
    <row r="299" spans="1:31" ht="12.75">
      <c r="A299" s="59"/>
      <c r="B299" s="117"/>
      <c r="C299" s="117"/>
      <c r="D299" s="117"/>
      <c r="E299" s="117"/>
      <c r="F299" s="117"/>
      <c r="G299" s="118"/>
      <c r="H299" s="59"/>
      <c r="K299" s="59"/>
      <c r="L299" s="120"/>
      <c r="M299" s="59"/>
      <c r="O299" s="59"/>
      <c r="P299" s="59"/>
      <c r="Q299" s="59"/>
      <c r="AA299" s="59"/>
      <c r="AD299" s="59"/>
      <c r="AE299" s="59"/>
    </row>
    <row r="300" spans="1:31" ht="12.75">
      <c r="A300" s="59"/>
      <c r="B300" s="117"/>
      <c r="C300" s="117"/>
      <c r="D300" s="117"/>
      <c r="E300" s="117"/>
      <c r="F300" s="117"/>
      <c r="G300" s="118"/>
      <c r="H300" s="59"/>
      <c r="K300" s="59"/>
      <c r="L300" s="120"/>
      <c r="M300" s="59"/>
      <c r="O300" s="59"/>
      <c r="P300" s="59"/>
      <c r="Q300" s="59"/>
      <c r="AA300" s="59"/>
      <c r="AD300" s="59"/>
      <c r="AE300" s="59"/>
    </row>
    <row r="301" spans="1:31" ht="12.75">
      <c r="A301" s="59"/>
      <c r="B301" s="117"/>
      <c r="C301" s="117"/>
      <c r="D301" s="117"/>
      <c r="E301" s="117"/>
      <c r="F301" s="117"/>
      <c r="G301" s="118"/>
      <c r="H301" s="59"/>
      <c r="K301" s="59"/>
      <c r="L301" s="120"/>
      <c r="M301" s="59"/>
      <c r="O301" s="59"/>
      <c r="P301" s="59"/>
      <c r="Q301" s="59"/>
      <c r="AA301" s="59"/>
      <c r="AD301" s="59"/>
      <c r="AE301" s="59"/>
    </row>
    <row r="302" spans="1:31" ht="12.75">
      <c r="A302" s="59"/>
      <c r="B302" s="117"/>
      <c r="C302" s="117"/>
      <c r="D302" s="117"/>
      <c r="E302" s="117"/>
      <c r="F302" s="117"/>
      <c r="G302" s="118"/>
      <c r="H302" s="59"/>
      <c r="K302" s="59"/>
      <c r="L302" s="120"/>
      <c r="M302" s="59"/>
      <c r="O302" s="59"/>
      <c r="P302" s="59"/>
      <c r="Q302" s="59"/>
      <c r="AA302" s="59"/>
      <c r="AD302" s="59"/>
      <c r="AE302" s="59"/>
    </row>
    <row r="303" spans="1:31" ht="12.75">
      <c r="A303" s="59"/>
      <c r="B303" s="117"/>
      <c r="C303" s="117"/>
      <c r="D303" s="117"/>
      <c r="E303" s="117"/>
      <c r="F303" s="117"/>
      <c r="G303" s="118"/>
      <c r="H303" s="59"/>
      <c r="K303" s="59"/>
      <c r="L303" s="120"/>
      <c r="M303" s="59"/>
      <c r="O303" s="59"/>
      <c r="P303" s="59"/>
      <c r="Q303" s="59"/>
      <c r="AA303" s="59"/>
      <c r="AD303" s="59"/>
      <c r="AE303" s="59"/>
    </row>
    <row r="304" spans="1:31" ht="12.75">
      <c r="A304" s="59"/>
      <c r="B304" s="117"/>
      <c r="C304" s="117"/>
      <c r="D304" s="117"/>
      <c r="E304" s="117"/>
      <c r="F304" s="117"/>
      <c r="G304" s="118"/>
      <c r="H304" s="59"/>
      <c r="K304" s="59"/>
      <c r="L304" s="120"/>
      <c r="M304" s="59"/>
      <c r="O304" s="59"/>
      <c r="P304" s="59"/>
      <c r="Q304" s="59"/>
      <c r="AA304" s="59"/>
      <c r="AD304" s="59"/>
      <c r="AE304" s="59"/>
    </row>
    <row r="305" spans="1:31" ht="12.75">
      <c r="A305" s="59"/>
      <c r="B305" s="117"/>
      <c r="C305" s="117"/>
      <c r="D305" s="117"/>
      <c r="E305" s="117"/>
      <c r="F305" s="117"/>
      <c r="G305" s="118"/>
      <c r="H305" s="59"/>
      <c r="K305" s="59"/>
      <c r="L305" s="120"/>
      <c r="M305" s="59"/>
      <c r="O305" s="59"/>
      <c r="P305" s="59"/>
      <c r="Q305" s="59"/>
      <c r="AA305" s="59"/>
      <c r="AD305" s="59"/>
      <c r="AE305" s="59"/>
    </row>
    <row r="306" spans="1:31" ht="12.75">
      <c r="A306" s="59"/>
      <c r="B306" s="117"/>
      <c r="C306" s="117"/>
      <c r="D306" s="117"/>
      <c r="E306" s="117"/>
      <c r="F306" s="117"/>
      <c r="G306" s="118"/>
      <c r="H306" s="59"/>
      <c r="K306" s="59"/>
      <c r="L306" s="120"/>
      <c r="M306" s="59"/>
      <c r="O306" s="59"/>
      <c r="P306" s="59"/>
      <c r="Q306" s="59"/>
      <c r="AA306" s="59"/>
      <c r="AD306" s="59"/>
      <c r="AE306" s="59"/>
    </row>
    <row r="307" spans="1:31" ht="12.75">
      <c r="A307" s="59"/>
      <c r="B307" s="117"/>
      <c r="C307" s="117"/>
      <c r="D307" s="117"/>
      <c r="E307" s="117"/>
      <c r="F307" s="117"/>
      <c r="G307" s="118"/>
      <c r="H307" s="59"/>
      <c r="K307" s="59"/>
      <c r="L307" s="120"/>
      <c r="M307" s="59"/>
      <c r="O307" s="59"/>
      <c r="P307" s="59"/>
      <c r="Q307" s="59"/>
      <c r="AA307" s="59"/>
      <c r="AD307" s="59"/>
      <c r="AE307" s="59"/>
    </row>
    <row r="308" spans="1:31" ht="12.75">
      <c r="A308" s="59"/>
      <c r="B308" s="117"/>
      <c r="C308" s="117"/>
      <c r="D308" s="117"/>
      <c r="E308" s="117"/>
      <c r="F308" s="117"/>
      <c r="G308" s="118"/>
      <c r="H308" s="59"/>
      <c r="K308" s="59"/>
      <c r="L308" s="120"/>
      <c r="M308" s="59"/>
      <c r="O308" s="59"/>
      <c r="P308" s="59"/>
      <c r="Q308" s="59"/>
      <c r="AA308" s="59"/>
      <c r="AD308" s="59"/>
      <c r="AE308" s="59"/>
    </row>
    <row r="309" spans="1:31" ht="12.75">
      <c r="A309" s="59"/>
      <c r="B309" s="117"/>
      <c r="C309" s="117"/>
      <c r="D309" s="117"/>
      <c r="E309" s="117"/>
      <c r="F309" s="117"/>
      <c r="G309" s="118"/>
      <c r="H309" s="59"/>
      <c r="K309" s="59"/>
      <c r="L309" s="120"/>
      <c r="M309" s="59"/>
      <c r="O309" s="59"/>
      <c r="P309" s="59"/>
      <c r="Q309" s="59"/>
      <c r="AA309" s="59"/>
      <c r="AD309" s="59"/>
      <c r="AE309" s="59"/>
    </row>
    <row r="310" spans="1:31" ht="12.75">
      <c r="A310" s="59"/>
      <c r="B310" s="117"/>
      <c r="C310" s="117"/>
      <c r="D310" s="117"/>
      <c r="E310" s="117"/>
      <c r="F310" s="117"/>
      <c r="G310" s="118"/>
      <c r="H310" s="59"/>
      <c r="K310" s="59"/>
      <c r="L310" s="120"/>
      <c r="M310" s="59"/>
      <c r="O310" s="59"/>
      <c r="P310" s="59"/>
      <c r="Q310" s="59"/>
      <c r="AA310" s="59"/>
      <c r="AD310" s="59"/>
      <c r="AE310" s="59"/>
    </row>
    <row r="311" spans="1:31" ht="12.75">
      <c r="A311" s="59"/>
      <c r="B311" s="117"/>
      <c r="C311" s="117"/>
      <c r="D311" s="117"/>
      <c r="E311" s="117"/>
      <c r="F311" s="117"/>
      <c r="G311" s="118"/>
      <c r="H311" s="59"/>
      <c r="K311" s="59"/>
      <c r="L311" s="120"/>
      <c r="M311" s="59"/>
      <c r="O311" s="59"/>
      <c r="P311" s="59"/>
      <c r="Q311" s="59"/>
      <c r="AA311" s="59"/>
      <c r="AD311" s="59"/>
      <c r="AE311" s="59"/>
    </row>
    <row r="312" spans="1:31" ht="12.75">
      <c r="A312" s="59"/>
      <c r="B312" s="117"/>
      <c r="C312" s="117"/>
      <c r="D312" s="117"/>
      <c r="E312" s="117"/>
      <c r="F312" s="117"/>
      <c r="G312" s="118"/>
      <c r="H312" s="59"/>
      <c r="K312" s="59"/>
      <c r="L312" s="120"/>
      <c r="M312" s="59"/>
      <c r="O312" s="59"/>
      <c r="P312" s="59"/>
      <c r="Q312" s="59"/>
      <c r="AA312" s="59"/>
      <c r="AD312" s="59"/>
      <c r="AE312" s="59"/>
    </row>
    <row r="313" spans="1:31" ht="12.75">
      <c r="A313" s="59"/>
      <c r="B313" s="117"/>
      <c r="C313" s="117"/>
      <c r="D313" s="117"/>
      <c r="E313" s="117"/>
      <c r="F313" s="117"/>
      <c r="G313" s="118"/>
      <c r="H313" s="59"/>
      <c r="K313" s="59"/>
      <c r="L313" s="120"/>
      <c r="M313" s="59"/>
      <c r="O313" s="59"/>
      <c r="P313" s="59"/>
      <c r="Q313" s="59"/>
      <c r="AA313" s="59"/>
      <c r="AD313" s="59"/>
      <c r="AE313" s="59"/>
    </row>
    <row r="314" spans="1:31" ht="12.75">
      <c r="A314" s="59"/>
      <c r="B314" s="117"/>
      <c r="C314" s="117"/>
      <c r="D314" s="117"/>
      <c r="E314" s="117"/>
      <c r="F314" s="117"/>
      <c r="G314" s="118"/>
      <c r="H314" s="59"/>
      <c r="K314" s="59"/>
      <c r="L314" s="120"/>
      <c r="M314" s="59"/>
      <c r="O314" s="59"/>
      <c r="P314" s="59"/>
      <c r="Q314" s="59"/>
      <c r="AA314" s="59"/>
      <c r="AD314" s="59"/>
      <c r="AE314" s="59"/>
    </row>
    <row r="315" spans="1:31" ht="12.75">
      <c r="A315" s="59"/>
      <c r="B315" s="117"/>
      <c r="C315" s="117"/>
      <c r="D315" s="117"/>
      <c r="E315" s="117"/>
      <c r="F315" s="117"/>
      <c r="G315" s="118"/>
      <c r="H315" s="59"/>
      <c r="K315" s="59"/>
      <c r="L315" s="120"/>
      <c r="M315" s="59"/>
      <c r="O315" s="59"/>
      <c r="P315" s="59"/>
      <c r="Q315" s="59"/>
      <c r="AA315" s="59"/>
      <c r="AD315" s="59"/>
      <c r="AE315" s="59"/>
    </row>
    <row r="316" spans="1:31" ht="12.75">
      <c r="A316" s="59"/>
      <c r="B316" s="117"/>
      <c r="C316" s="117"/>
      <c r="D316" s="117"/>
      <c r="E316" s="117"/>
      <c r="F316" s="117"/>
      <c r="G316" s="118"/>
      <c r="H316" s="59"/>
      <c r="K316" s="59"/>
      <c r="L316" s="120"/>
      <c r="M316" s="59"/>
      <c r="O316" s="59"/>
      <c r="P316" s="59"/>
      <c r="Q316" s="59"/>
      <c r="AA316" s="59"/>
      <c r="AD316" s="59"/>
      <c r="AE316" s="59"/>
    </row>
    <row r="317" spans="1:31" ht="12.75">
      <c r="A317" s="59"/>
      <c r="B317" s="117"/>
      <c r="C317" s="117"/>
      <c r="D317" s="117"/>
      <c r="E317" s="117"/>
      <c r="F317" s="117"/>
      <c r="G317" s="118"/>
      <c r="H317" s="59"/>
      <c r="K317" s="59"/>
      <c r="L317" s="120"/>
      <c r="M317" s="59"/>
      <c r="O317" s="59"/>
      <c r="P317" s="59"/>
      <c r="Q317" s="59"/>
      <c r="AA317" s="59"/>
      <c r="AD317" s="59"/>
      <c r="AE317" s="59"/>
    </row>
    <row r="318" spans="1:31" ht="12.75">
      <c r="A318" s="59"/>
      <c r="B318" s="117"/>
      <c r="C318" s="117"/>
      <c r="D318" s="117"/>
      <c r="E318" s="117"/>
      <c r="F318" s="117"/>
      <c r="G318" s="118"/>
      <c r="H318" s="59"/>
      <c r="K318" s="59"/>
      <c r="L318" s="120"/>
      <c r="M318" s="59"/>
      <c r="O318" s="59"/>
      <c r="P318" s="59"/>
      <c r="Q318" s="59"/>
      <c r="AA318" s="59"/>
      <c r="AD318" s="59"/>
      <c r="AE318" s="59"/>
    </row>
    <row r="319" spans="1:31" ht="12.75">
      <c r="A319" s="59"/>
      <c r="B319" s="117"/>
      <c r="C319" s="117"/>
      <c r="D319" s="117"/>
      <c r="E319" s="117"/>
      <c r="F319" s="117"/>
      <c r="G319" s="118"/>
      <c r="H319" s="59"/>
      <c r="K319" s="59"/>
      <c r="L319" s="120"/>
      <c r="M319" s="59"/>
      <c r="O319" s="59"/>
      <c r="P319" s="59"/>
      <c r="Q319" s="59"/>
      <c r="AA319" s="59"/>
      <c r="AD319" s="59"/>
      <c r="AE319" s="59"/>
    </row>
    <row r="320" spans="1:31" ht="12.75">
      <c r="A320" s="59"/>
      <c r="B320" s="117"/>
      <c r="C320" s="117"/>
      <c r="D320" s="117"/>
      <c r="E320" s="117"/>
      <c r="F320" s="117"/>
      <c r="G320" s="118"/>
      <c r="H320" s="59"/>
      <c r="K320" s="59"/>
      <c r="L320" s="120"/>
      <c r="M320" s="59"/>
      <c r="O320" s="59"/>
      <c r="P320" s="59"/>
      <c r="Q320" s="59"/>
      <c r="AA320" s="59"/>
      <c r="AD320" s="59"/>
      <c r="AE320" s="59"/>
    </row>
    <row r="321" spans="1:31" ht="12.75">
      <c r="A321" s="59"/>
      <c r="B321" s="117"/>
      <c r="C321" s="117"/>
      <c r="D321" s="117"/>
      <c r="E321" s="117"/>
      <c r="F321" s="117"/>
      <c r="G321" s="118"/>
      <c r="H321" s="59"/>
      <c r="K321" s="59"/>
      <c r="L321" s="120"/>
      <c r="M321" s="59"/>
      <c r="O321" s="59"/>
      <c r="P321" s="59"/>
      <c r="Q321" s="59"/>
      <c r="AA321" s="59"/>
      <c r="AD321" s="59"/>
      <c r="AE321" s="59"/>
    </row>
    <row r="322" spans="1:31" ht="12.75">
      <c r="A322" s="59"/>
      <c r="B322" s="117"/>
      <c r="C322" s="117"/>
      <c r="D322" s="117"/>
      <c r="E322" s="117"/>
      <c r="F322" s="117"/>
      <c r="G322" s="118"/>
      <c r="H322" s="59"/>
      <c r="K322" s="59"/>
      <c r="L322" s="120"/>
      <c r="M322" s="59"/>
      <c r="O322" s="59"/>
      <c r="P322" s="59"/>
      <c r="Q322" s="59"/>
      <c r="AA322" s="59"/>
      <c r="AD322" s="59"/>
      <c r="AE322" s="59"/>
    </row>
    <row r="323" spans="1:31" ht="12.75">
      <c r="A323" s="59"/>
      <c r="B323" s="117"/>
      <c r="C323" s="117"/>
      <c r="D323" s="117"/>
      <c r="E323" s="117"/>
      <c r="F323" s="117"/>
      <c r="G323" s="118"/>
      <c r="H323" s="59"/>
      <c r="K323" s="59"/>
      <c r="L323" s="120"/>
      <c r="M323" s="59"/>
      <c r="O323" s="59"/>
      <c r="P323" s="59"/>
      <c r="Q323" s="59"/>
      <c r="AA323" s="59"/>
      <c r="AD323" s="59"/>
      <c r="AE323" s="59"/>
    </row>
    <row r="324" spans="1:31" ht="12.75">
      <c r="A324" s="59"/>
      <c r="B324" s="117"/>
      <c r="C324" s="117"/>
      <c r="D324" s="117"/>
      <c r="E324" s="117"/>
      <c r="F324" s="117"/>
      <c r="G324" s="118"/>
      <c r="H324" s="59"/>
      <c r="K324" s="59"/>
      <c r="L324" s="120"/>
      <c r="M324" s="59"/>
      <c r="O324" s="59"/>
      <c r="P324" s="59"/>
      <c r="Q324" s="59"/>
      <c r="AA324" s="59"/>
      <c r="AD324" s="59"/>
      <c r="AE324" s="59"/>
    </row>
    <row r="325" spans="1:31" ht="12.75">
      <c r="A325" s="59"/>
      <c r="B325" s="117"/>
      <c r="C325" s="117"/>
      <c r="D325" s="117"/>
      <c r="E325" s="117"/>
      <c r="F325" s="117"/>
      <c r="G325" s="118"/>
      <c r="H325" s="59"/>
      <c r="K325" s="59"/>
      <c r="L325" s="120"/>
      <c r="M325" s="59"/>
      <c r="O325" s="59"/>
      <c r="P325" s="59"/>
      <c r="Q325" s="59"/>
      <c r="AA325" s="59"/>
      <c r="AD325" s="59"/>
      <c r="AE325" s="59"/>
    </row>
    <row r="326" spans="1:31" ht="12.75">
      <c r="A326" s="59"/>
      <c r="B326" s="117"/>
      <c r="C326" s="117"/>
      <c r="D326" s="117"/>
      <c r="E326" s="117"/>
      <c r="F326" s="117"/>
      <c r="G326" s="118"/>
      <c r="H326" s="59"/>
      <c r="K326" s="59"/>
      <c r="L326" s="120"/>
      <c r="M326" s="59"/>
      <c r="O326" s="59"/>
      <c r="P326" s="59"/>
      <c r="Q326" s="59"/>
      <c r="AA326" s="59"/>
      <c r="AD326" s="59"/>
      <c r="AE326" s="59"/>
    </row>
    <row r="327" spans="1:31" ht="12.75">
      <c r="A327" s="59"/>
      <c r="B327" s="117"/>
      <c r="C327" s="117"/>
      <c r="D327" s="117"/>
      <c r="E327" s="117"/>
      <c r="F327" s="117"/>
      <c r="G327" s="118"/>
      <c r="H327" s="59"/>
      <c r="K327" s="59"/>
      <c r="L327" s="120"/>
      <c r="M327" s="59"/>
      <c r="O327" s="59"/>
      <c r="P327" s="59"/>
      <c r="Q327" s="59"/>
      <c r="AA327" s="59"/>
      <c r="AD327" s="59"/>
      <c r="AE327" s="59"/>
    </row>
    <row r="328" spans="1:31" ht="12.75">
      <c r="A328" s="59"/>
      <c r="B328" s="117"/>
      <c r="C328" s="117"/>
      <c r="D328" s="117"/>
      <c r="E328" s="117"/>
      <c r="F328" s="117"/>
      <c r="G328" s="118"/>
      <c r="H328" s="59"/>
      <c r="K328" s="59"/>
      <c r="L328" s="120"/>
      <c r="M328" s="59"/>
      <c r="O328" s="59"/>
      <c r="P328" s="59"/>
      <c r="Q328" s="59"/>
      <c r="AA328" s="59"/>
      <c r="AD328" s="59"/>
      <c r="AE328" s="59"/>
    </row>
    <row r="329" spans="1:31" ht="12.75">
      <c r="A329" s="59"/>
      <c r="B329" s="117"/>
      <c r="C329" s="117"/>
      <c r="D329" s="117"/>
      <c r="E329" s="117"/>
      <c r="F329" s="117"/>
      <c r="G329" s="118"/>
      <c r="H329" s="59"/>
      <c r="K329" s="59"/>
      <c r="L329" s="120"/>
      <c r="M329" s="59"/>
      <c r="O329" s="59"/>
      <c r="P329" s="59"/>
      <c r="Q329" s="59"/>
      <c r="AA329" s="59"/>
      <c r="AD329" s="59"/>
      <c r="AE329" s="59"/>
    </row>
    <row r="330" spans="1:31" ht="12.75">
      <c r="A330" s="59"/>
      <c r="B330" s="117"/>
      <c r="C330" s="117"/>
      <c r="D330" s="117"/>
      <c r="E330" s="117"/>
      <c r="F330" s="117"/>
      <c r="G330" s="118"/>
      <c r="H330" s="59"/>
      <c r="K330" s="59"/>
      <c r="L330" s="120"/>
      <c r="M330" s="59"/>
      <c r="O330" s="59"/>
      <c r="P330" s="59"/>
      <c r="Q330" s="59"/>
      <c r="AA330" s="59"/>
      <c r="AD330" s="59"/>
      <c r="AE330" s="59"/>
    </row>
    <row r="331" spans="1:31" ht="12.75">
      <c r="A331" s="59"/>
      <c r="B331" s="117"/>
      <c r="C331" s="117"/>
      <c r="D331" s="117"/>
      <c r="E331" s="117"/>
      <c r="F331" s="117"/>
      <c r="G331" s="118"/>
      <c r="H331" s="59"/>
      <c r="K331" s="59"/>
      <c r="L331" s="120"/>
      <c r="M331" s="59"/>
      <c r="O331" s="59"/>
      <c r="P331" s="59"/>
      <c r="Q331" s="59"/>
      <c r="AA331" s="59"/>
      <c r="AD331" s="59"/>
      <c r="AE331" s="59"/>
    </row>
    <row r="332" spans="1:31" ht="12.75">
      <c r="A332" s="59"/>
      <c r="B332" s="117"/>
      <c r="C332" s="117"/>
      <c r="D332" s="117"/>
      <c r="E332" s="117"/>
      <c r="F332" s="117"/>
      <c r="G332" s="118"/>
      <c r="H332" s="59"/>
      <c r="K332" s="59"/>
      <c r="L332" s="120"/>
      <c r="M332" s="59"/>
      <c r="O332" s="59"/>
      <c r="P332" s="59"/>
      <c r="Q332" s="59"/>
      <c r="AA332" s="59"/>
      <c r="AD332" s="59"/>
      <c r="AE332" s="59"/>
    </row>
    <row r="333" spans="1:31" ht="12.75">
      <c r="A333" s="59"/>
      <c r="B333" s="117"/>
      <c r="C333" s="117"/>
      <c r="D333" s="117"/>
      <c r="E333" s="117"/>
      <c r="F333" s="117"/>
      <c r="G333" s="118"/>
      <c r="H333" s="59"/>
      <c r="K333" s="59"/>
      <c r="L333" s="120"/>
      <c r="M333" s="59"/>
      <c r="O333" s="59"/>
      <c r="P333" s="59"/>
      <c r="Q333" s="59"/>
      <c r="AA333" s="59"/>
      <c r="AD333" s="59"/>
      <c r="AE333" s="59"/>
    </row>
    <row r="334" spans="1:31" ht="12.75">
      <c r="A334" s="59"/>
      <c r="B334" s="117"/>
      <c r="C334" s="117"/>
      <c r="D334" s="117"/>
      <c r="E334" s="117"/>
      <c r="F334" s="117"/>
      <c r="G334" s="118"/>
      <c r="H334" s="59"/>
      <c r="K334" s="59"/>
      <c r="L334" s="120"/>
      <c r="M334" s="59"/>
      <c r="O334" s="59"/>
      <c r="P334" s="59"/>
      <c r="Q334" s="59"/>
      <c r="AA334" s="59"/>
      <c r="AD334" s="59"/>
      <c r="AE334" s="59"/>
    </row>
    <row r="335" spans="1:31" ht="12.75">
      <c r="A335" s="59"/>
      <c r="B335" s="117"/>
      <c r="C335" s="117"/>
      <c r="D335" s="117"/>
      <c r="E335" s="117"/>
      <c r="F335" s="117"/>
      <c r="G335" s="118"/>
      <c r="H335" s="59"/>
      <c r="K335" s="59"/>
      <c r="L335" s="120"/>
      <c r="M335" s="59"/>
      <c r="O335" s="59"/>
      <c r="P335" s="59"/>
      <c r="Q335" s="59"/>
      <c r="AA335" s="59"/>
      <c r="AD335" s="59"/>
      <c r="AE335" s="59"/>
    </row>
    <row r="336" spans="1:31" ht="12.75">
      <c r="A336" s="59"/>
      <c r="B336" s="117"/>
      <c r="C336" s="117"/>
      <c r="D336" s="117"/>
      <c r="E336" s="117"/>
      <c r="F336" s="117"/>
      <c r="G336" s="118"/>
      <c r="H336" s="59"/>
      <c r="K336" s="59"/>
      <c r="L336" s="120"/>
      <c r="M336" s="59"/>
      <c r="O336" s="59"/>
      <c r="P336" s="59"/>
      <c r="Q336" s="59"/>
      <c r="AA336" s="59"/>
      <c r="AD336" s="59"/>
      <c r="AE336" s="59"/>
    </row>
    <row r="337" spans="1:31" ht="12.75">
      <c r="A337" s="59"/>
      <c r="B337" s="117"/>
      <c r="C337" s="117"/>
      <c r="D337" s="117"/>
      <c r="E337" s="117"/>
      <c r="F337" s="117"/>
      <c r="G337" s="118"/>
      <c r="H337" s="59"/>
      <c r="K337" s="59"/>
      <c r="L337" s="120"/>
      <c r="M337" s="59"/>
      <c r="O337" s="59"/>
      <c r="P337" s="59"/>
      <c r="Q337" s="59"/>
      <c r="AA337" s="59"/>
      <c r="AD337" s="59"/>
      <c r="AE337" s="59"/>
    </row>
    <row r="338" spans="1:31" ht="12.75">
      <c r="A338" s="59"/>
      <c r="B338" s="117"/>
      <c r="C338" s="117"/>
      <c r="D338" s="117"/>
      <c r="E338" s="117"/>
      <c r="F338" s="117"/>
      <c r="G338" s="118"/>
      <c r="H338" s="59"/>
      <c r="K338" s="59"/>
      <c r="L338" s="120"/>
      <c r="M338" s="59"/>
      <c r="O338" s="59"/>
      <c r="P338" s="59"/>
      <c r="Q338" s="59"/>
      <c r="AA338" s="59"/>
      <c r="AD338" s="59"/>
      <c r="AE338" s="59"/>
    </row>
    <row r="339" spans="1:31" ht="12.75">
      <c r="A339" s="59"/>
      <c r="B339" s="117"/>
      <c r="C339" s="117"/>
      <c r="D339" s="117"/>
      <c r="E339" s="117"/>
      <c r="F339" s="117"/>
      <c r="G339" s="118"/>
      <c r="H339" s="59"/>
      <c r="K339" s="59"/>
      <c r="L339" s="120"/>
      <c r="M339" s="59"/>
      <c r="O339" s="59"/>
      <c r="P339" s="59"/>
      <c r="Q339" s="59"/>
      <c r="AA339" s="59"/>
      <c r="AD339" s="59"/>
      <c r="AE339" s="59"/>
    </row>
    <row r="340" spans="1:31" ht="12.75">
      <c r="A340" s="59"/>
      <c r="B340" s="117"/>
      <c r="C340" s="117"/>
      <c r="D340" s="117"/>
      <c r="E340" s="117"/>
      <c r="F340" s="117"/>
      <c r="G340" s="118"/>
      <c r="H340" s="59"/>
      <c r="K340" s="59"/>
      <c r="L340" s="120"/>
      <c r="M340" s="59"/>
      <c r="O340" s="59"/>
      <c r="P340" s="59"/>
      <c r="Q340" s="59"/>
      <c r="AA340" s="59"/>
      <c r="AD340" s="59"/>
      <c r="AE340" s="59"/>
    </row>
    <row r="341" spans="1:31" ht="12.75">
      <c r="A341" s="59"/>
      <c r="B341" s="117"/>
      <c r="C341" s="117"/>
      <c r="D341" s="117"/>
      <c r="E341" s="117"/>
      <c r="F341" s="117"/>
      <c r="G341" s="118"/>
      <c r="H341" s="59"/>
      <c r="K341" s="59"/>
      <c r="L341" s="120"/>
      <c r="M341" s="59"/>
      <c r="O341" s="59"/>
      <c r="P341" s="59"/>
      <c r="Q341" s="59"/>
      <c r="AA341" s="59"/>
      <c r="AD341" s="59"/>
      <c r="AE341" s="59"/>
    </row>
    <row r="342" spans="1:31" ht="12.75">
      <c r="A342" s="59"/>
      <c r="B342" s="117"/>
      <c r="C342" s="117"/>
      <c r="D342" s="117"/>
      <c r="E342" s="117"/>
      <c r="F342" s="117"/>
      <c r="G342" s="118"/>
      <c r="H342" s="59"/>
      <c r="K342" s="59"/>
      <c r="L342" s="120"/>
      <c r="M342" s="59"/>
      <c r="O342" s="59"/>
      <c r="P342" s="59"/>
      <c r="Q342" s="59"/>
      <c r="AA342" s="59"/>
      <c r="AD342" s="59"/>
      <c r="AE342" s="59"/>
    </row>
    <row r="343" spans="1:31" ht="12.75">
      <c r="A343" s="59"/>
      <c r="B343" s="117"/>
      <c r="C343" s="117"/>
      <c r="D343" s="117"/>
      <c r="E343" s="117"/>
      <c r="F343" s="117"/>
      <c r="G343" s="118"/>
      <c r="H343" s="59"/>
      <c r="K343" s="59"/>
      <c r="L343" s="120"/>
      <c r="M343" s="59"/>
      <c r="O343" s="59"/>
      <c r="P343" s="59"/>
      <c r="Q343" s="59"/>
      <c r="AA343" s="59"/>
      <c r="AD343" s="59"/>
      <c r="AE343" s="59"/>
    </row>
    <row r="344" spans="1:31" ht="12.75">
      <c r="A344" s="59"/>
      <c r="B344" s="117"/>
      <c r="C344" s="117"/>
      <c r="D344" s="117"/>
      <c r="E344" s="117"/>
      <c r="F344" s="117"/>
      <c r="G344" s="118"/>
      <c r="H344" s="59"/>
      <c r="K344" s="59"/>
      <c r="L344" s="120"/>
      <c r="M344" s="59"/>
      <c r="O344" s="59"/>
      <c r="P344" s="59"/>
      <c r="Q344" s="59"/>
      <c r="AA344" s="59"/>
      <c r="AD344" s="59"/>
      <c r="AE344" s="59"/>
    </row>
    <row r="345" spans="1:31" ht="12.75">
      <c r="A345" s="59"/>
      <c r="B345" s="117"/>
      <c r="C345" s="117"/>
      <c r="D345" s="117"/>
      <c r="E345" s="117"/>
      <c r="F345" s="117"/>
      <c r="G345" s="118"/>
      <c r="H345" s="59"/>
      <c r="K345" s="59"/>
      <c r="L345" s="120"/>
      <c r="M345" s="59"/>
      <c r="O345" s="59"/>
      <c r="P345" s="59"/>
      <c r="Q345" s="59"/>
      <c r="AA345" s="59"/>
      <c r="AD345" s="59"/>
      <c r="AE345" s="59"/>
    </row>
    <row r="346" spans="1:31" ht="12.75">
      <c r="A346" s="59"/>
      <c r="B346" s="117"/>
      <c r="C346" s="117"/>
      <c r="D346" s="117"/>
      <c r="E346" s="117"/>
      <c r="F346" s="117"/>
      <c r="G346" s="118"/>
      <c r="H346" s="59"/>
      <c r="K346" s="59"/>
      <c r="L346" s="120"/>
      <c r="M346" s="59"/>
      <c r="O346" s="59"/>
      <c r="P346" s="59"/>
      <c r="Q346" s="59"/>
      <c r="AA346" s="59"/>
      <c r="AD346" s="59"/>
      <c r="AE346" s="59"/>
    </row>
    <row r="347" spans="1:31" ht="12.75">
      <c r="A347" s="59"/>
      <c r="B347" s="117"/>
      <c r="C347" s="117"/>
      <c r="D347" s="117"/>
      <c r="E347" s="117"/>
      <c r="F347" s="117"/>
      <c r="G347" s="118"/>
      <c r="H347" s="59"/>
      <c r="K347" s="59"/>
      <c r="L347" s="120"/>
      <c r="M347" s="59"/>
      <c r="O347" s="59"/>
      <c r="P347" s="59"/>
      <c r="Q347" s="59"/>
      <c r="AA347" s="59"/>
      <c r="AD347" s="59"/>
      <c r="AE347" s="59"/>
    </row>
    <row r="348" spans="1:31" ht="12.75">
      <c r="A348" s="59"/>
      <c r="B348" s="117"/>
      <c r="C348" s="117"/>
      <c r="D348" s="117"/>
      <c r="E348" s="117"/>
      <c r="F348" s="117"/>
      <c r="G348" s="118"/>
      <c r="H348" s="59"/>
      <c r="K348" s="59"/>
      <c r="L348" s="120"/>
      <c r="M348" s="59"/>
      <c r="O348" s="59"/>
      <c r="P348" s="59"/>
      <c r="Q348" s="59"/>
      <c r="AA348" s="59"/>
      <c r="AD348" s="59"/>
      <c r="AE348" s="59"/>
    </row>
    <row r="349" spans="1:31" ht="12.75">
      <c r="A349" s="59"/>
      <c r="B349" s="117"/>
      <c r="C349" s="117"/>
      <c r="D349" s="117"/>
      <c r="E349" s="117"/>
      <c r="F349" s="117"/>
      <c r="G349" s="118"/>
      <c r="H349" s="59"/>
      <c r="K349" s="59"/>
      <c r="L349" s="120"/>
      <c r="M349" s="59"/>
      <c r="O349" s="59"/>
      <c r="P349" s="59"/>
      <c r="Q349" s="59"/>
      <c r="AA349" s="59"/>
      <c r="AD349" s="59"/>
      <c r="AE349" s="59"/>
    </row>
    <row r="350" spans="1:31" ht="12.75">
      <c r="A350" s="59"/>
      <c r="B350" s="117"/>
      <c r="C350" s="117"/>
      <c r="D350" s="117"/>
      <c r="E350" s="117"/>
      <c r="F350" s="117"/>
      <c r="G350" s="118"/>
      <c r="H350" s="59"/>
      <c r="K350" s="59"/>
      <c r="L350" s="120"/>
      <c r="M350" s="59"/>
      <c r="O350" s="59"/>
      <c r="P350" s="59"/>
      <c r="Q350" s="59"/>
      <c r="AA350" s="59"/>
      <c r="AD350" s="59"/>
      <c r="AE350" s="59"/>
    </row>
    <row r="351" spans="1:31" ht="12.75">
      <c r="A351" s="59"/>
      <c r="B351" s="117"/>
      <c r="C351" s="117"/>
      <c r="D351" s="117"/>
      <c r="E351" s="117"/>
      <c r="F351" s="117"/>
      <c r="G351" s="118"/>
      <c r="H351" s="59"/>
      <c r="K351" s="59"/>
      <c r="L351" s="120"/>
      <c r="M351" s="59"/>
      <c r="O351" s="59"/>
      <c r="P351" s="59"/>
      <c r="Q351" s="59"/>
      <c r="AA351" s="59"/>
      <c r="AD351" s="59"/>
      <c r="AE351" s="59"/>
    </row>
    <row r="352" spans="1:31" ht="12.75">
      <c r="A352" s="59"/>
      <c r="B352" s="117"/>
      <c r="C352" s="117"/>
      <c r="D352" s="117"/>
      <c r="E352" s="117"/>
      <c r="F352" s="117"/>
      <c r="G352" s="118"/>
      <c r="H352" s="59"/>
      <c r="K352" s="59"/>
      <c r="L352" s="120"/>
      <c r="M352" s="59"/>
      <c r="O352" s="59"/>
      <c r="P352" s="59"/>
      <c r="Q352" s="59"/>
      <c r="AA352" s="59"/>
      <c r="AD352" s="59"/>
      <c r="AE352" s="59"/>
    </row>
    <row r="353" spans="1:31" ht="12.75">
      <c r="A353" s="59"/>
      <c r="B353" s="117"/>
      <c r="C353" s="117"/>
      <c r="D353" s="117"/>
      <c r="E353" s="117"/>
      <c r="F353" s="117"/>
      <c r="G353" s="118"/>
      <c r="H353" s="59"/>
      <c r="K353" s="59"/>
      <c r="L353" s="120"/>
      <c r="M353" s="59"/>
      <c r="O353" s="59"/>
      <c r="P353" s="59"/>
      <c r="Q353" s="59"/>
      <c r="AA353" s="59"/>
      <c r="AD353" s="59"/>
      <c r="AE353" s="59"/>
    </row>
    <row r="354" spans="1:31" ht="12.75">
      <c r="A354" s="59"/>
      <c r="B354" s="117"/>
      <c r="C354" s="117"/>
      <c r="D354" s="117"/>
      <c r="E354" s="117"/>
      <c r="F354" s="117"/>
      <c r="G354" s="118"/>
      <c r="H354" s="59"/>
      <c r="K354" s="59"/>
      <c r="L354" s="120"/>
      <c r="M354" s="59"/>
      <c r="O354" s="59"/>
      <c r="P354" s="59"/>
      <c r="Q354" s="59"/>
      <c r="AA354" s="59"/>
      <c r="AD354" s="59"/>
      <c r="AE354" s="59"/>
    </row>
    <row r="355" spans="1:31" ht="12.75">
      <c r="A355" s="59"/>
      <c r="B355" s="117"/>
      <c r="C355" s="117"/>
      <c r="D355" s="117"/>
      <c r="E355" s="117"/>
      <c r="F355" s="117"/>
      <c r="G355" s="118"/>
      <c r="H355" s="59"/>
      <c r="K355" s="59"/>
      <c r="L355" s="120"/>
      <c r="M355" s="59"/>
      <c r="O355" s="59"/>
      <c r="P355" s="59"/>
      <c r="Q355" s="59"/>
      <c r="AA355" s="59"/>
      <c r="AD355" s="59"/>
      <c r="AE355" s="59"/>
    </row>
    <row r="356" spans="1:31" ht="12.75">
      <c r="A356" s="59"/>
      <c r="B356" s="117"/>
      <c r="C356" s="117"/>
      <c r="D356" s="117"/>
      <c r="E356" s="117"/>
      <c r="F356" s="117"/>
      <c r="G356" s="118"/>
      <c r="H356" s="59"/>
      <c r="K356" s="59"/>
      <c r="L356" s="120"/>
      <c r="M356" s="59"/>
      <c r="O356" s="59"/>
      <c r="P356" s="59"/>
      <c r="Q356" s="59"/>
      <c r="AA356" s="59"/>
      <c r="AD356" s="59"/>
      <c r="AE356" s="59"/>
    </row>
    <row r="357" spans="1:31" ht="12.75">
      <c r="A357" s="59"/>
      <c r="B357" s="117"/>
      <c r="C357" s="117"/>
      <c r="D357" s="117"/>
      <c r="E357" s="117"/>
      <c r="F357" s="117"/>
      <c r="G357" s="118"/>
      <c r="H357" s="59"/>
      <c r="K357" s="59"/>
      <c r="L357" s="120"/>
      <c r="M357" s="59"/>
      <c r="O357" s="59"/>
      <c r="P357" s="59"/>
      <c r="Q357" s="59"/>
      <c r="AA357" s="59"/>
      <c r="AD357" s="59"/>
      <c r="AE357" s="59"/>
    </row>
    <row r="358" spans="1:31" ht="12.75">
      <c r="A358" s="59"/>
      <c r="B358" s="117"/>
      <c r="C358" s="117"/>
      <c r="D358" s="117"/>
      <c r="E358" s="117"/>
      <c r="F358" s="117"/>
      <c r="G358" s="118"/>
      <c r="H358" s="59"/>
      <c r="K358" s="59"/>
      <c r="L358" s="120"/>
      <c r="M358" s="59"/>
      <c r="O358" s="59"/>
      <c r="P358" s="59"/>
      <c r="Q358" s="59"/>
      <c r="AA358" s="59"/>
      <c r="AD358" s="59"/>
      <c r="AE358" s="59"/>
    </row>
    <row r="359" spans="1:31" ht="12.75">
      <c r="A359" s="59"/>
      <c r="B359" s="117"/>
      <c r="C359" s="117"/>
      <c r="D359" s="117"/>
      <c r="E359" s="117"/>
      <c r="F359" s="117"/>
      <c r="G359" s="118"/>
      <c r="H359" s="59"/>
      <c r="K359" s="59"/>
      <c r="L359" s="120"/>
      <c r="M359" s="59"/>
      <c r="O359" s="59"/>
      <c r="P359" s="59"/>
      <c r="Q359" s="59"/>
      <c r="AA359" s="59"/>
      <c r="AD359" s="59"/>
      <c r="AE359" s="59"/>
    </row>
    <row r="360" spans="1:31" ht="12.75">
      <c r="A360" s="59"/>
      <c r="B360" s="117"/>
      <c r="C360" s="117"/>
      <c r="D360" s="117"/>
      <c r="E360" s="117"/>
      <c r="F360" s="117"/>
      <c r="G360" s="118"/>
      <c r="H360" s="59"/>
      <c r="K360" s="59"/>
      <c r="L360" s="120"/>
      <c r="M360" s="59"/>
      <c r="O360" s="59"/>
      <c r="P360" s="59"/>
      <c r="Q360" s="59"/>
      <c r="AA360" s="59"/>
      <c r="AD360" s="59"/>
      <c r="AE360" s="59"/>
    </row>
    <row r="361" spans="1:31" ht="12.75">
      <c r="A361" s="59"/>
      <c r="B361" s="117"/>
      <c r="C361" s="117"/>
      <c r="D361" s="117"/>
      <c r="E361" s="117"/>
      <c r="F361" s="117"/>
      <c r="G361" s="118"/>
      <c r="H361" s="59"/>
      <c r="K361" s="59"/>
      <c r="L361" s="120"/>
      <c r="M361" s="59"/>
      <c r="O361" s="59"/>
      <c r="P361" s="59"/>
      <c r="Q361" s="59"/>
      <c r="AA361" s="59"/>
      <c r="AD361" s="59"/>
      <c r="AE361" s="59"/>
    </row>
    <row r="362" spans="1:31" ht="12.75">
      <c r="A362" s="59"/>
      <c r="B362" s="117"/>
      <c r="C362" s="117"/>
      <c r="D362" s="117"/>
      <c r="E362" s="117"/>
      <c r="F362" s="117"/>
      <c r="G362" s="118"/>
      <c r="H362" s="59"/>
      <c r="K362" s="59"/>
      <c r="L362" s="120"/>
      <c r="M362" s="59"/>
      <c r="O362" s="59"/>
      <c r="P362" s="59"/>
      <c r="Q362" s="59"/>
      <c r="AA362" s="59"/>
      <c r="AD362" s="59"/>
      <c r="AE362" s="59"/>
    </row>
    <row r="363" spans="1:31" ht="12.75">
      <c r="A363" s="59"/>
      <c r="B363" s="117"/>
      <c r="C363" s="117"/>
      <c r="D363" s="117"/>
      <c r="E363" s="117"/>
      <c r="F363" s="117"/>
      <c r="G363" s="118"/>
      <c r="H363" s="59"/>
      <c r="K363" s="59"/>
      <c r="L363" s="120"/>
      <c r="M363" s="59"/>
      <c r="O363" s="59"/>
      <c r="P363" s="59"/>
      <c r="Q363" s="59"/>
      <c r="AA363" s="59"/>
      <c r="AD363" s="59"/>
      <c r="AE363" s="59"/>
    </row>
    <row r="364" spans="1:31" ht="12.75">
      <c r="A364" s="59"/>
      <c r="B364" s="117"/>
      <c r="C364" s="117"/>
      <c r="D364" s="117"/>
      <c r="E364" s="117"/>
      <c r="F364" s="117"/>
      <c r="G364" s="118"/>
      <c r="H364" s="59"/>
      <c r="K364" s="59"/>
      <c r="L364" s="120"/>
      <c r="M364" s="59"/>
      <c r="O364" s="59"/>
      <c r="P364" s="59"/>
      <c r="Q364" s="59"/>
      <c r="AA364" s="59"/>
      <c r="AD364" s="59"/>
      <c r="AE364" s="59"/>
    </row>
    <row r="365" spans="1:31" ht="12.75">
      <c r="A365" s="59"/>
      <c r="B365" s="117"/>
      <c r="C365" s="117"/>
      <c r="D365" s="117"/>
      <c r="E365" s="117"/>
      <c r="F365" s="117"/>
      <c r="G365" s="118"/>
      <c r="H365" s="59"/>
      <c r="K365" s="59"/>
      <c r="L365" s="120"/>
      <c r="M365" s="59"/>
      <c r="O365" s="59"/>
      <c r="P365" s="59"/>
      <c r="Q365" s="59"/>
      <c r="AA365" s="59"/>
      <c r="AD365" s="59"/>
      <c r="AE365" s="59"/>
    </row>
    <row r="366" spans="1:31" ht="12.75">
      <c r="A366" s="59"/>
      <c r="B366" s="117"/>
      <c r="C366" s="117"/>
      <c r="D366" s="117"/>
      <c r="E366" s="117"/>
      <c r="F366" s="117"/>
      <c r="G366" s="118"/>
      <c r="H366" s="59"/>
      <c r="K366" s="59"/>
      <c r="L366" s="120"/>
      <c r="M366" s="59"/>
      <c r="O366" s="59"/>
      <c r="P366" s="59"/>
      <c r="Q366" s="59"/>
      <c r="AA366" s="59"/>
      <c r="AD366" s="59"/>
      <c r="AE366" s="59"/>
    </row>
    <row r="367" spans="1:31" ht="12.75">
      <c r="A367" s="59"/>
      <c r="B367" s="117"/>
      <c r="C367" s="117"/>
      <c r="D367" s="117"/>
      <c r="E367" s="117"/>
      <c r="F367" s="117"/>
      <c r="G367" s="118"/>
      <c r="H367" s="59"/>
      <c r="K367" s="59"/>
      <c r="L367" s="120"/>
      <c r="M367" s="59"/>
      <c r="O367" s="59"/>
      <c r="P367" s="59"/>
      <c r="Q367" s="59"/>
      <c r="AA367" s="59"/>
      <c r="AD367" s="59"/>
      <c r="AE367" s="59"/>
    </row>
    <row r="368" spans="1:31" ht="12.75">
      <c r="A368" s="59"/>
      <c r="B368" s="117"/>
      <c r="C368" s="117"/>
      <c r="D368" s="117"/>
      <c r="E368" s="117"/>
      <c r="F368" s="117"/>
      <c r="G368" s="118"/>
      <c r="H368" s="59"/>
      <c r="K368" s="59"/>
      <c r="L368" s="120"/>
      <c r="M368" s="59"/>
      <c r="O368" s="59"/>
      <c r="P368" s="59"/>
      <c r="Q368" s="59"/>
      <c r="AA368" s="59"/>
      <c r="AD368" s="59"/>
      <c r="AE368" s="59"/>
    </row>
    <row r="369" spans="1:31" ht="12.75">
      <c r="A369" s="59"/>
      <c r="B369" s="117"/>
      <c r="C369" s="117"/>
      <c r="D369" s="117"/>
      <c r="E369" s="117"/>
      <c r="F369" s="117"/>
      <c r="G369" s="118"/>
      <c r="H369" s="59"/>
      <c r="K369" s="59"/>
      <c r="L369" s="120"/>
      <c r="M369" s="59"/>
      <c r="O369" s="59"/>
      <c r="P369" s="59"/>
      <c r="Q369" s="59"/>
      <c r="AA369" s="59"/>
      <c r="AD369" s="59"/>
      <c r="AE369" s="59"/>
    </row>
    <row r="370" spans="1:31" ht="12.75">
      <c r="A370" s="59"/>
      <c r="B370" s="117"/>
      <c r="C370" s="117"/>
      <c r="D370" s="117"/>
      <c r="E370" s="117"/>
      <c r="F370" s="117"/>
      <c r="G370" s="118"/>
      <c r="H370" s="59"/>
      <c r="K370" s="59"/>
      <c r="L370" s="120"/>
      <c r="M370" s="59"/>
      <c r="O370" s="59"/>
      <c r="P370" s="59"/>
      <c r="Q370" s="59"/>
      <c r="AA370" s="59"/>
      <c r="AD370" s="59"/>
      <c r="AE370" s="59"/>
    </row>
    <row r="371" spans="1:31" ht="12.75">
      <c r="A371" s="59"/>
      <c r="B371" s="117"/>
      <c r="C371" s="117"/>
      <c r="D371" s="117"/>
      <c r="E371" s="117"/>
      <c r="F371" s="117"/>
      <c r="G371" s="118"/>
      <c r="H371" s="59"/>
      <c r="K371" s="59"/>
      <c r="L371" s="120"/>
      <c r="M371" s="59"/>
      <c r="O371" s="59"/>
      <c r="P371" s="59"/>
      <c r="Q371" s="59"/>
      <c r="AA371" s="59"/>
      <c r="AD371" s="59"/>
      <c r="AE371" s="59"/>
    </row>
    <row r="372" spans="1:31" ht="12.75">
      <c r="A372" s="59"/>
      <c r="B372" s="117"/>
      <c r="C372" s="117"/>
      <c r="D372" s="117"/>
      <c r="E372" s="117"/>
      <c r="F372" s="117"/>
      <c r="G372" s="118"/>
      <c r="H372" s="59"/>
      <c r="K372" s="59"/>
      <c r="L372" s="120"/>
      <c r="M372" s="59"/>
      <c r="O372" s="59"/>
      <c r="P372" s="59"/>
      <c r="Q372" s="59"/>
      <c r="AA372" s="59"/>
      <c r="AD372" s="59"/>
      <c r="AE372" s="59"/>
    </row>
    <row r="373" spans="1:31" ht="12.75">
      <c r="A373" s="59"/>
      <c r="B373" s="117"/>
      <c r="C373" s="117"/>
      <c r="D373" s="117"/>
      <c r="E373" s="117"/>
      <c r="F373" s="117"/>
      <c r="G373" s="118"/>
      <c r="H373" s="59"/>
      <c r="K373" s="59"/>
      <c r="L373" s="120"/>
      <c r="M373" s="59"/>
      <c r="O373" s="59"/>
      <c r="P373" s="59"/>
      <c r="Q373" s="59"/>
      <c r="AA373" s="59"/>
      <c r="AD373" s="59"/>
      <c r="AE373" s="59"/>
    </row>
    <row r="374" spans="1:31" ht="12.75">
      <c r="A374" s="59"/>
      <c r="B374" s="117"/>
      <c r="C374" s="117"/>
      <c r="D374" s="117"/>
      <c r="E374" s="117"/>
      <c r="F374" s="117"/>
      <c r="G374" s="118"/>
      <c r="H374" s="59"/>
      <c r="K374" s="59"/>
      <c r="L374" s="120"/>
      <c r="M374" s="59"/>
      <c r="O374" s="59"/>
      <c r="P374" s="59"/>
      <c r="Q374" s="59"/>
      <c r="AA374" s="59"/>
      <c r="AD374" s="59"/>
      <c r="AE374" s="59"/>
    </row>
    <row r="375" spans="1:31" ht="12.75">
      <c r="A375" s="59"/>
      <c r="B375" s="117"/>
      <c r="C375" s="117"/>
      <c r="D375" s="117"/>
      <c r="E375" s="117"/>
      <c r="F375" s="117"/>
      <c r="G375" s="118"/>
      <c r="H375" s="59"/>
      <c r="K375" s="59"/>
      <c r="L375" s="120"/>
      <c r="M375" s="59"/>
      <c r="O375" s="59"/>
      <c r="P375" s="59"/>
      <c r="Q375" s="59"/>
      <c r="AA375" s="59"/>
      <c r="AD375" s="59"/>
      <c r="AE375" s="59"/>
    </row>
    <row r="376" spans="1:31" ht="12.75">
      <c r="A376" s="59"/>
      <c r="B376" s="117"/>
      <c r="C376" s="117"/>
      <c r="D376" s="117"/>
      <c r="E376" s="117"/>
      <c r="F376" s="117"/>
      <c r="G376" s="118"/>
      <c r="H376" s="59"/>
      <c r="K376" s="59"/>
      <c r="L376" s="120"/>
      <c r="M376" s="59"/>
      <c r="O376" s="59"/>
      <c r="P376" s="59"/>
      <c r="Q376" s="59"/>
      <c r="AA376" s="59"/>
      <c r="AD376" s="59"/>
      <c r="AE376" s="59"/>
    </row>
    <row r="377" spans="1:31" ht="12.75">
      <c r="A377" s="59"/>
      <c r="B377" s="117"/>
      <c r="C377" s="117"/>
      <c r="D377" s="117"/>
      <c r="E377" s="117"/>
      <c r="F377" s="117"/>
      <c r="G377" s="118"/>
      <c r="H377" s="59"/>
      <c r="K377" s="59"/>
      <c r="L377" s="120"/>
      <c r="M377" s="59"/>
      <c r="O377" s="59"/>
      <c r="P377" s="59"/>
      <c r="Q377" s="59"/>
      <c r="AA377" s="59"/>
      <c r="AD377" s="59"/>
      <c r="AE377" s="59"/>
    </row>
    <row r="378" spans="1:31" ht="12.75">
      <c r="A378" s="59"/>
      <c r="B378" s="117"/>
      <c r="C378" s="117"/>
      <c r="D378" s="117"/>
      <c r="E378" s="117"/>
      <c r="F378" s="117"/>
      <c r="G378" s="118"/>
      <c r="H378" s="59"/>
      <c r="K378" s="59"/>
      <c r="L378" s="120"/>
      <c r="M378" s="59"/>
      <c r="O378" s="59"/>
      <c r="P378" s="59"/>
      <c r="Q378" s="59"/>
      <c r="AA378" s="59"/>
      <c r="AD378" s="59"/>
      <c r="AE378" s="59"/>
    </row>
    <row r="379" spans="1:31" ht="12.75">
      <c r="A379" s="59"/>
      <c r="B379" s="117"/>
      <c r="C379" s="117"/>
      <c r="D379" s="117"/>
      <c r="E379" s="117"/>
      <c r="F379" s="117"/>
      <c r="G379" s="118"/>
      <c r="H379" s="59"/>
      <c r="K379" s="59"/>
      <c r="L379" s="120"/>
      <c r="M379" s="59"/>
      <c r="O379" s="59"/>
      <c r="P379" s="59"/>
      <c r="Q379" s="59"/>
      <c r="AA379" s="59"/>
      <c r="AD379" s="59"/>
      <c r="AE379" s="59"/>
    </row>
    <row r="380" spans="1:31" ht="12.75">
      <c r="A380" s="59"/>
      <c r="B380" s="117"/>
      <c r="C380" s="117"/>
      <c r="D380" s="117"/>
      <c r="E380" s="117"/>
      <c r="F380" s="117"/>
      <c r="G380" s="118"/>
      <c r="H380" s="59"/>
      <c r="K380" s="59"/>
      <c r="L380" s="120"/>
      <c r="M380" s="59"/>
      <c r="O380" s="59"/>
      <c r="P380" s="59"/>
      <c r="Q380" s="59"/>
      <c r="AA380" s="59"/>
      <c r="AD380" s="59"/>
      <c r="AE380" s="59"/>
    </row>
    <row r="381" spans="1:31" ht="12.75">
      <c r="A381" s="59"/>
      <c r="B381" s="117"/>
      <c r="C381" s="117"/>
      <c r="D381" s="117"/>
      <c r="E381" s="117"/>
      <c r="F381" s="117"/>
      <c r="G381" s="118"/>
      <c r="H381" s="59"/>
      <c r="K381" s="59"/>
      <c r="L381" s="120"/>
      <c r="M381" s="59"/>
      <c r="O381" s="59"/>
      <c r="P381" s="59"/>
      <c r="Q381" s="59"/>
      <c r="AA381" s="59"/>
      <c r="AD381" s="59"/>
      <c r="AE381" s="59"/>
    </row>
    <row r="382" spans="1:31" ht="12.75">
      <c r="A382" s="59"/>
      <c r="B382" s="117"/>
      <c r="C382" s="117"/>
      <c r="D382" s="117"/>
      <c r="E382" s="117"/>
      <c r="F382" s="117"/>
      <c r="G382" s="118"/>
      <c r="H382" s="59"/>
      <c r="K382" s="59"/>
      <c r="L382" s="120"/>
      <c r="M382" s="59"/>
      <c r="O382" s="59"/>
      <c r="P382" s="59"/>
      <c r="Q382" s="59"/>
      <c r="AA382" s="59"/>
      <c r="AD382" s="59"/>
      <c r="AE382" s="59"/>
    </row>
    <row r="383" spans="1:31" ht="12.75">
      <c r="A383" s="59"/>
      <c r="B383" s="117"/>
      <c r="C383" s="117"/>
      <c r="D383" s="117"/>
      <c r="E383" s="117"/>
      <c r="F383" s="117"/>
      <c r="G383" s="118"/>
      <c r="H383" s="59"/>
      <c r="K383" s="59"/>
      <c r="L383" s="120"/>
      <c r="M383" s="59"/>
      <c r="O383" s="59"/>
      <c r="P383" s="59"/>
      <c r="Q383" s="59"/>
      <c r="AA383" s="59"/>
      <c r="AD383" s="59"/>
      <c r="AE383" s="59"/>
    </row>
    <row r="384" spans="1:31" ht="12.75">
      <c r="A384" s="59"/>
      <c r="B384" s="117"/>
      <c r="C384" s="117"/>
      <c r="D384" s="117"/>
      <c r="E384" s="117"/>
      <c r="F384" s="117"/>
      <c r="G384" s="118"/>
      <c r="H384" s="59"/>
      <c r="K384" s="59"/>
      <c r="L384" s="120"/>
      <c r="M384" s="59"/>
      <c r="O384" s="59"/>
      <c r="P384" s="59"/>
      <c r="Q384" s="59"/>
      <c r="AA384" s="59"/>
      <c r="AD384" s="59"/>
      <c r="AE384" s="59"/>
    </row>
    <row r="385" spans="1:31" ht="12.75">
      <c r="A385" s="59"/>
      <c r="B385" s="117"/>
      <c r="C385" s="117"/>
      <c r="D385" s="117"/>
      <c r="E385" s="117"/>
      <c r="F385" s="117"/>
      <c r="G385" s="118"/>
      <c r="H385" s="59"/>
      <c r="K385" s="59"/>
      <c r="L385" s="120"/>
      <c r="M385" s="59"/>
      <c r="O385" s="59"/>
      <c r="P385" s="59"/>
      <c r="Q385" s="59"/>
      <c r="AA385" s="59"/>
      <c r="AD385" s="59"/>
      <c r="AE385" s="59"/>
    </row>
    <row r="386" spans="1:31" ht="12.75">
      <c r="A386" s="59"/>
      <c r="B386" s="117"/>
      <c r="C386" s="117"/>
      <c r="D386" s="117"/>
      <c r="E386" s="117"/>
      <c r="F386" s="117"/>
      <c r="G386" s="118"/>
      <c r="H386" s="59"/>
      <c r="K386" s="59"/>
      <c r="L386" s="120"/>
      <c r="M386" s="59"/>
      <c r="O386" s="59"/>
      <c r="P386" s="59"/>
      <c r="Q386" s="59"/>
      <c r="AA386" s="59"/>
      <c r="AD386" s="59"/>
      <c r="AE386" s="59"/>
    </row>
    <row r="387" spans="1:31" ht="12.75">
      <c r="A387" s="59"/>
      <c r="B387" s="117"/>
      <c r="C387" s="117"/>
      <c r="D387" s="117"/>
      <c r="E387" s="117"/>
      <c r="F387" s="117"/>
      <c r="G387" s="118"/>
      <c r="H387" s="59"/>
      <c r="K387" s="59"/>
      <c r="L387" s="120"/>
      <c r="M387" s="59"/>
      <c r="O387" s="59"/>
      <c r="P387" s="59"/>
      <c r="Q387" s="59"/>
      <c r="AA387" s="59"/>
      <c r="AD387" s="59"/>
      <c r="AE387" s="59"/>
    </row>
    <row r="388" spans="1:31" ht="12.75">
      <c r="A388" s="59"/>
      <c r="B388" s="117"/>
      <c r="C388" s="117"/>
      <c r="D388" s="117"/>
      <c r="E388" s="117"/>
      <c r="F388" s="117"/>
      <c r="G388" s="118"/>
      <c r="H388" s="59"/>
      <c r="K388" s="59"/>
      <c r="L388" s="120"/>
      <c r="M388" s="59"/>
      <c r="O388" s="59"/>
      <c r="P388" s="59"/>
      <c r="Q388" s="59"/>
      <c r="AA388" s="59"/>
      <c r="AD388" s="59"/>
      <c r="AE388" s="59"/>
    </row>
    <row r="389" spans="1:31" ht="12.75">
      <c r="A389" s="59"/>
      <c r="B389" s="117"/>
      <c r="C389" s="117"/>
      <c r="D389" s="117"/>
      <c r="E389" s="117"/>
      <c r="F389" s="117"/>
      <c r="G389" s="118"/>
      <c r="H389" s="59"/>
      <c r="K389" s="59"/>
      <c r="L389" s="120"/>
      <c r="M389" s="59"/>
      <c r="O389" s="59"/>
      <c r="P389" s="59"/>
      <c r="Q389" s="59"/>
      <c r="AA389" s="59"/>
      <c r="AD389" s="59"/>
      <c r="AE389" s="59"/>
    </row>
    <row r="390" spans="1:31" ht="12.75">
      <c r="A390" s="59"/>
      <c r="B390" s="117"/>
      <c r="C390" s="117"/>
      <c r="D390" s="117"/>
      <c r="E390" s="117"/>
      <c r="F390" s="117"/>
      <c r="G390" s="118"/>
      <c r="H390" s="59"/>
      <c r="K390" s="59"/>
      <c r="L390" s="120"/>
      <c r="M390" s="59"/>
      <c r="O390" s="59"/>
      <c r="P390" s="59"/>
      <c r="Q390" s="59"/>
      <c r="AA390" s="59"/>
      <c r="AD390" s="59"/>
      <c r="AE390" s="59"/>
    </row>
    <row r="391" spans="1:31" ht="12.75">
      <c r="A391" s="59"/>
      <c r="B391" s="117"/>
      <c r="C391" s="117"/>
      <c r="D391" s="117"/>
      <c r="E391" s="117"/>
      <c r="F391" s="117"/>
      <c r="G391" s="118"/>
      <c r="H391" s="59"/>
      <c r="K391" s="59"/>
      <c r="L391" s="120"/>
      <c r="M391" s="59"/>
      <c r="O391" s="59"/>
      <c r="P391" s="59"/>
      <c r="Q391" s="59"/>
      <c r="AA391" s="59"/>
      <c r="AD391" s="59"/>
      <c r="AE391" s="59"/>
    </row>
    <row r="392" spans="1:31" ht="12.75">
      <c r="A392" s="59"/>
      <c r="B392" s="117"/>
      <c r="C392" s="117"/>
      <c r="D392" s="117"/>
      <c r="E392" s="117"/>
      <c r="F392" s="117"/>
      <c r="G392" s="118"/>
      <c r="H392" s="59"/>
      <c r="K392" s="59"/>
      <c r="L392" s="120"/>
      <c r="M392" s="59"/>
      <c r="O392" s="59"/>
      <c r="P392" s="59"/>
      <c r="Q392" s="59"/>
      <c r="AA392" s="59"/>
      <c r="AD392" s="59"/>
      <c r="AE392" s="59"/>
    </row>
    <row r="393" spans="1:31" ht="12.75">
      <c r="A393" s="59"/>
      <c r="B393" s="117"/>
      <c r="C393" s="117"/>
      <c r="D393" s="117"/>
      <c r="E393" s="117"/>
      <c r="F393" s="117"/>
      <c r="G393" s="118"/>
      <c r="H393" s="59"/>
      <c r="K393" s="59"/>
      <c r="L393" s="120"/>
      <c r="M393" s="59"/>
      <c r="O393" s="59"/>
      <c r="P393" s="59"/>
      <c r="Q393" s="59"/>
      <c r="AA393" s="59"/>
      <c r="AD393" s="59"/>
      <c r="AE393" s="59"/>
    </row>
    <row r="394" spans="1:31" ht="12.75">
      <c r="A394" s="59"/>
      <c r="B394" s="117"/>
      <c r="C394" s="117"/>
      <c r="D394" s="117"/>
      <c r="E394" s="117"/>
      <c r="F394" s="117"/>
      <c r="G394" s="118"/>
      <c r="H394" s="59"/>
      <c r="K394" s="59"/>
      <c r="L394" s="120"/>
      <c r="M394" s="59"/>
      <c r="O394" s="59"/>
      <c r="P394" s="59"/>
      <c r="Q394" s="59"/>
      <c r="AA394" s="59"/>
      <c r="AD394" s="59"/>
      <c r="AE394" s="59"/>
    </row>
    <row r="395" spans="1:31" ht="12.75">
      <c r="A395" s="59"/>
      <c r="B395" s="117"/>
      <c r="C395" s="117"/>
      <c r="D395" s="117"/>
      <c r="E395" s="117"/>
      <c r="F395" s="117"/>
      <c r="G395" s="118"/>
      <c r="H395" s="59"/>
      <c r="K395" s="59"/>
      <c r="L395" s="120"/>
      <c r="M395" s="59"/>
      <c r="O395" s="59"/>
      <c r="P395" s="59"/>
      <c r="Q395" s="59"/>
      <c r="AA395" s="59"/>
      <c r="AD395" s="59"/>
      <c r="AE395" s="59"/>
    </row>
    <row r="396" spans="1:31" ht="12.75">
      <c r="A396" s="59"/>
      <c r="B396" s="117"/>
      <c r="C396" s="117"/>
      <c r="D396" s="117"/>
      <c r="E396" s="117"/>
      <c r="F396" s="117"/>
      <c r="G396" s="118"/>
      <c r="H396" s="59"/>
      <c r="K396" s="59"/>
      <c r="L396" s="120"/>
      <c r="M396" s="59"/>
      <c r="O396" s="59"/>
      <c r="P396" s="59"/>
      <c r="Q396" s="59"/>
      <c r="AA396" s="59"/>
      <c r="AD396" s="59"/>
      <c r="AE396" s="59"/>
    </row>
    <row r="397" spans="1:31" ht="12.75">
      <c r="A397" s="59"/>
      <c r="B397" s="117"/>
      <c r="C397" s="117"/>
      <c r="D397" s="117"/>
      <c r="E397" s="117"/>
      <c r="F397" s="117"/>
      <c r="G397" s="118"/>
      <c r="H397" s="59"/>
      <c r="K397" s="59"/>
      <c r="L397" s="120"/>
      <c r="M397" s="59"/>
      <c r="O397" s="59"/>
      <c r="P397" s="59"/>
      <c r="Q397" s="59"/>
      <c r="AA397" s="59"/>
      <c r="AD397" s="59"/>
      <c r="AE397" s="59"/>
    </row>
    <row r="398" spans="1:31" ht="12.75">
      <c r="A398" s="59"/>
      <c r="B398" s="117"/>
      <c r="C398" s="117"/>
      <c r="D398" s="117"/>
      <c r="E398" s="117"/>
      <c r="F398" s="117"/>
      <c r="G398" s="118"/>
      <c r="H398" s="59"/>
      <c r="K398" s="59"/>
      <c r="L398" s="120"/>
      <c r="M398" s="59"/>
      <c r="O398" s="59"/>
      <c r="P398" s="59"/>
      <c r="Q398" s="59"/>
      <c r="AA398" s="59"/>
      <c r="AD398" s="59"/>
      <c r="AE398" s="59"/>
    </row>
    <row r="399" spans="1:31" ht="12.75">
      <c r="A399" s="59"/>
      <c r="B399" s="117"/>
      <c r="C399" s="117"/>
      <c r="D399" s="117"/>
      <c r="E399" s="117"/>
      <c r="F399" s="117"/>
      <c r="G399" s="118"/>
      <c r="H399" s="59"/>
      <c r="K399" s="59"/>
      <c r="L399" s="120"/>
      <c r="M399" s="59"/>
      <c r="O399" s="59"/>
      <c r="P399" s="59"/>
      <c r="Q399" s="59"/>
      <c r="AA399" s="59"/>
      <c r="AD399" s="59"/>
      <c r="AE399" s="59"/>
    </row>
    <row r="400" spans="1:31" ht="12.75">
      <c r="A400" s="59"/>
      <c r="B400" s="117"/>
      <c r="C400" s="117"/>
      <c r="D400" s="117"/>
      <c r="E400" s="117"/>
      <c r="F400" s="117"/>
      <c r="G400" s="118"/>
      <c r="H400" s="59"/>
      <c r="K400" s="59"/>
      <c r="L400" s="120"/>
      <c r="M400" s="59"/>
      <c r="O400" s="59"/>
      <c r="P400" s="59"/>
      <c r="Q400" s="59"/>
      <c r="AA400" s="59"/>
      <c r="AD400" s="59"/>
      <c r="AE400" s="59"/>
    </row>
    <row r="401" spans="1:31" ht="12.75">
      <c r="A401" s="59"/>
      <c r="B401" s="117"/>
      <c r="C401" s="117"/>
      <c r="D401" s="117"/>
      <c r="E401" s="117"/>
      <c r="F401" s="117"/>
      <c r="G401" s="118"/>
      <c r="H401" s="59"/>
      <c r="K401" s="59"/>
      <c r="L401" s="120"/>
      <c r="M401" s="59"/>
      <c r="O401" s="59"/>
      <c r="P401" s="59"/>
      <c r="Q401" s="59"/>
      <c r="AA401" s="59"/>
      <c r="AD401" s="59"/>
      <c r="AE401" s="59"/>
    </row>
    <row r="402" spans="1:31" ht="12.75">
      <c r="A402" s="59"/>
      <c r="B402" s="117"/>
      <c r="C402" s="117"/>
      <c r="D402" s="117"/>
      <c r="E402" s="117"/>
      <c r="F402" s="117"/>
      <c r="G402" s="118"/>
      <c r="H402" s="59"/>
      <c r="K402" s="59"/>
      <c r="L402" s="120"/>
      <c r="M402" s="59"/>
      <c r="O402" s="59"/>
      <c r="P402" s="59"/>
      <c r="Q402" s="59"/>
      <c r="AA402" s="59"/>
      <c r="AD402" s="59"/>
      <c r="AE402" s="59"/>
    </row>
    <row r="403" spans="1:31" ht="12.75">
      <c r="A403" s="59"/>
      <c r="B403" s="117"/>
      <c r="C403" s="117"/>
      <c r="D403" s="117"/>
      <c r="E403" s="117"/>
      <c r="F403" s="117"/>
      <c r="G403" s="118"/>
      <c r="H403" s="59"/>
      <c r="K403" s="59"/>
      <c r="L403" s="120"/>
      <c r="M403" s="59"/>
      <c r="O403" s="59"/>
      <c r="P403" s="59"/>
      <c r="Q403" s="59"/>
      <c r="AA403" s="59"/>
      <c r="AD403" s="59"/>
      <c r="AE403" s="59"/>
    </row>
    <row r="404" spans="1:31" ht="12.75">
      <c r="A404" s="59"/>
      <c r="B404" s="117"/>
      <c r="C404" s="117"/>
      <c r="D404" s="117"/>
      <c r="E404" s="117"/>
      <c r="F404" s="117"/>
      <c r="G404" s="118"/>
      <c r="H404" s="59"/>
      <c r="K404" s="59"/>
      <c r="L404" s="120"/>
      <c r="M404" s="59"/>
      <c r="O404" s="59"/>
      <c r="P404" s="59"/>
      <c r="Q404" s="59"/>
      <c r="AA404" s="59"/>
      <c r="AD404" s="59"/>
      <c r="AE404" s="59"/>
    </row>
    <row r="405" spans="1:31" ht="12.75">
      <c r="A405" s="59"/>
      <c r="B405" s="117"/>
      <c r="C405" s="117"/>
      <c r="D405" s="117"/>
      <c r="E405" s="117"/>
      <c r="F405" s="117"/>
      <c r="G405" s="118"/>
      <c r="H405" s="59"/>
      <c r="K405" s="59"/>
      <c r="L405" s="120"/>
      <c r="M405" s="59"/>
      <c r="O405" s="59"/>
      <c r="P405" s="59"/>
      <c r="Q405" s="59"/>
      <c r="AA405" s="59"/>
      <c r="AD405" s="59"/>
      <c r="AE405" s="59"/>
    </row>
    <row r="406" spans="1:31" ht="12.75">
      <c r="A406" s="59"/>
      <c r="B406" s="117"/>
      <c r="C406" s="117"/>
      <c r="D406" s="117"/>
      <c r="E406" s="117"/>
      <c r="F406" s="117"/>
      <c r="G406" s="118"/>
      <c r="H406" s="59"/>
      <c r="K406" s="59"/>
      <c r="L406" s="120"/>
      <c r="M406" s="59"/>
      <c r="O406" s="59"/>
      <c r="P406" s="59"/>
      <c r="Q406" s="59"/>
      <c r="AA406" s="59"/>
      <c r="AD406" s="59"/>
      <c r="AE406" s="59"/>
    </row>
    <row r="407" spans="1:31" ht="12.75">
      <c r="A407" s="59"/>
      <c r="B407" s="117"/>
      <c r="C407" s="117"/>
      <c r="D407" s="117"/>
      <c r="E407" s="117"/>
      <c r="F407" s="117"/>
      <c r="G407" s="118"/>
      <c r="H407" s="59"/>
      <c r="K407" s="59"/>
      <c r="L407" s="120"/>
      <c r="M407" s="59"/>
      <c r="O407" s="59"/>
      <c r="P407" s="59"/>
      <c r="Q407" s="59"/>
      <c r="AA407" s="59"/>
      <c r="AD407" s="59"/>
      <c r="AE407" s="59"/>
    </row>
    <row r="408" spans="1:31" ht="12.75">
      <c r="A408" s="59"/>
      <c r="B408" s="117"/>
      <c r="C408" s="117"/>
      <c r="D408" s="117"/>
      <c r="E408" s="117"/>
      <c r="F408" s="117"/>
      <c r="G408" s="118"/>
      <c r="H408" s="59"/>
      <c r="K408" s="59"/>
      <c r="L408" s="120"/>
      <c r="M408" s="59"/>
      <c r="O408" s="59"/>
      <c r="P408" s="59"/>
      <c r="Q408" s="59"/>
      <c r="AA408" s="59"/>
      <c r="AD408" s="59"/>
      <c r="AE408" s="59"/>
    </row>
    <row r="409" spans="1:31" ht="12.75">
      <c r="A409" s="59"/>
      <c r="B409" s="117"/>
      <c r="C409" s="117"/>
      <c r="D409" s="117"/>
      <c r="E409" s="117"/>
      <c r="F409" s="117"/>
      <c r="G409" s="118"/>
      <c r="H409" s="59"/>
      <c r="K409" s="59"/>
      <c r="L409" s="120"/>
      <c r="M409" s="59"/>
      <c r="O409" s="59"/>
      <c r="P409" s="59"/>
      <c r="Q409" s="59"/>
      <c r="AA409" s="59"/>
      <c r="AD409" s="59"/>
      <c r="AE409" s="59"/>
    </row>
    <row r="410" spans="1:31" ht="12.75">
      <c r="A410" s="59"/>
      <c r="B410" s="117"/>
      <c r="C410" s="117"/>
      <c r="D410" s="117"/>
      <c r="E410" s="117"/>
      <c r="F410" s="117"/>
      <c r="G410" s="118"/>
      <c r="H410" s="59"/>
      <c r="K410" s="59"/>
      <c r="L410" s="120"/>
      <c r="M410" s="59"/>
      <c r="O410" s="59"/>
      <c r="P410" s="59"/>
      <c r="Q410" s="59"/>
      <c r="AA410" s="59"/>
      <c r="AD410" s="59"/>
      <c r="AE410" s="59"/>
    </row>
    <row r="411" spans="1:31" ht="12.75">
      <c r="A411" s="59"/>
      <c r="B411" s="117"/>
      <c r="C411" s="117"/>
      <c r="D411" s="117"/>
      <c r="E411" s="117"/>
      <c r="F411" s="117"/>
      <c r="G411" s="118"/>
      <c r="H411" s="59"/>
      <c r="K411" s="59"/>
      <c r="L411" s="120"/>
      <c r="M411" s="59"/>
      <c r="O411" s="59"/>
      <c r="P411" s="59"/>
      <c r="Q411" s="59"/>
      <c r="AA411" s="59"/>
      <c r="AD411" s="59"/>
      <c r="AE411" s="59"/>
    </row>
    <row r="412" spans="1:31" ht="12.75">
      <c r="A412" s="59"/>
      <c r="B412" s="117"/>
      <c r="C412" s="117"/>
      <c r="D412" s="117"/>
      <c r="E412" s="117"/>
      <c r="F412" s="117"/>
      <c r="G412" s="118"/>
      <c r="H412" s="59"/>
      <c r="K412" s="59"/>
      <c r="L412" s="120"/>
      <c r="M412" s="59"/>
      <c r="O412" s="59"/>
      <c r="P412" s="59"/>
      <c r="Q412" s="59"/>
      <c r="AA412" s="59"/>
      <c r="AD412" s="59"/>
      <c r="AE412" s="59"/>
    </row>
    <row r="413" spans="1:31" ht="12.75">
      <c r="A413" s="59"/>
      <c r="B413" s="117"/>
      <c r="C413" s="117"/>
      <c r="D413" s="117"/>
      <c r="E413" s="117"/>
      <c r="F413" s="117"/>
      <c r="G413" s="118"/>
      <c r="H413" s="59"/>
      <c r="K413" s="59"/>
      <c r="L413" s="120"/>
      <c r="M413" s="59"/>
      <c r="O413" s="59"/>
      <c r="P413" s="59"/>
      <c r="Q413" s="59"/>
      <c r="AA413" s="59"/>
      <c r="AD413" s="59"/>
      <c r="AE413" s="59"/>
    </row>
    <row r="414" spans="1:31" ht="12.75">
      <c r="A414" s="59"/>
      <c r="B414" s="117"/>
      <c r="C414" s="117"/>
      <c r="D414" s="117"/>
      <c r="E414" s="117"/>
      <c r="F414" s="117"/>
      <c r="G414" s="118"/>
      <c r="H414" s="59"/>
      <c r="K414" s="59"/>
      <c r="L414" s="120"/>
      <c r="M414" s="59"/>
      <c r="O414" s="59"/>
      <c r="P414" s="59"/>
      <c r="Q414" s="59"/>
      <c r="AA414" s="59"/>
      <c r="AD414" s="59"/>
      <c r="AE414" s="59"/>
    </row>
    <row r="415" spans="1:31" ht="12.75">
      <c r="A415" s="59"/>
      <c r="B415" s="117"/>
      <c r="C415" s="117"/>
      <c r="D415" s="117"/>
      <c r="E415" s="117"/>
      <c r="F415" s="117"/>
      <c r="G415" s="118"/>
      <c r="H415" s="59"/>
      <c r="K415" s="59"/>
      <c r="L415" s="120"/>
      <c r="M415" s="59"/>
      <c r="O415" s="59"/>
      <c r="P415" s="59"/>
      <c r="Q415" s="59"/>
      <c r="AA415" s="59"/>
      <c r="AD415" s="59"/>
      <c r="AE415" s="59"/>
    </row>
    <row r="416" spans="1:31" ht="12.75">
      <c r="A416" s="59"/>
      <c r="B416" s="117"/>
      <c r="C416" s="117"/>
      <c r="D416" s="117"/>
      <c r="E416" s="117"/>
      <c r="F416" s="117"/>
      <c r="G416" s="118"/>
      <c r="H416" s="59"/>
      <c r="K416" s="59"/>
      <c r="L416" s="120"/>
      <c r="M416" s="59"/>
      <c r="O416" s="59"/>
      <c r="P416" s="59"/>
      <c r="Q416" s="59"/>
      <c r="AA416" s="59"/>
      <c r="AD416" s="59"/>
      <c r="AE416" s="59"/>
    </row>
    <row r="417" spans="1:31" ht="12.75">
      <c r="A417" s="59"/>
      <c r="B417" s="117"/>
      <c r="C417" s="117"/>
      <c r="D417" s="117"/>
      <c r="E417" s="117"/>
      <c r="F417" s="117"/>
      <c r="G417" s="118"/>
      <c r="H417" s="59"/>
      <c r="K417" s="59"/>
      <c r="L417" s="120"/>
      <c r="M417" s="59"/>
      <c r="O417" s="59"/>
      <c r="P417" s="59"/>
      <c r="Q417" s="59"/>
      <c r="AA417" s="59"/>
      <c r="AD417" s="59"/>
      <c r="AE417" s="59"/>
    </row>
    <row r="418" spans="1:31" ht="12.75">
      <c r="A418" s="59"/>
      <c r="B418" s="117"/>
      <c r="C418" s="117"/>
      <c r="D418" s="117"/>
      <c r="E418" s="117"/>
      <c r="F418" s="117"/>
      <c r="G418" s="118"/>
      <c r="H418" s="59"/>
      <c r="K418" s="59"/>
      <c r="L418" s="120"/>
      <c r="M418" s="59"/>
      <c r="O418" s="59"/>
      <c r="P418" s="59"/>
      <c r="Q418" s="59"/>
      <c r="AA418" s="59"/>
      <c r="AD418" s="59"/>
      <c r="AE418" s="59"/>
    </row>
    <row r="419" spans="1:31" ht="12.75">
      <c r="A419" s="59"/>
      <c r="B419" s="117"/>
      <c r="C419" s="117"/>
      <c r="D419" s="117"/>
      <c r="E419" s="117"/>
      <c r="F419" s="117"/>
      <c r="G419" s="118"/>
      <c r="H419" s="59"/>
      <c r="K419" s="59"/>
      <c r="L419" s="120"/>
      <c r="M419" s="59"/>
      <c r="O419" s="59"/>
      <c r="P419" s="59"/>
      <c r="Q419" s="59"/>
      <c r="AA419" s="59"/>
      <c r="AD419" s="59"/>
      <c r="AE419" s="59"/>
    </row>
    <row r="420" spans="1:31" ht="12.75">
      <c r="A420" s="59"/>
      <c r="B420" s="117"/>
      <c r="C420" s="117"/>
      <c r="D420" s="117"/>
      <c r="E420" s="117"/>
      <c r="F420" s="117"/>
      <c r="G420" s="118"/>
      <c r="H420" s="59"/>
      <c r="K420" s="59"/>
      <c r="L420" s="120"/>
      <c r="M420" s="59"/>
      <c r="O420" s="59"/>
      <c r="P420" s="59"/>
      <c r="Q420" s="59"/>
      <c r="AA420" s="59"/>
      <c r="AD420" s="59"/>
      <c r="AE420" s="59"/>
    </row>
    <row r="421" spans="1:31" ht="12.75">
      <c r="A421" s="59"/>
      <c r="B421" s="117"/>
      <c r="C421" s="117"/>
      <c r="D421" s="117"/>
      <c r="E421" s="117"/>
      <c r="F421" s="117"/>
      <c r="G421" s="118"/>
      <c r="H421" s="59"/>
      <c r="K421" s="59"/>
      <c r="L421" s="120"/>
      <c r="M421" s="59"/>
      <c r="O421" s="59"/>
      <c r="P421" s="59"/>
      <c r="Q421" s="59"/>
      <c r="AA421" s="59"/>
      <c r="AD421" s="59"/>
      <c r="AE421" s="59"/>
    </row>
    <row r="422" spans="1:31" ht="12.75">
      <c r="A422" s="59"/>
      <c r="B422" s="117"/>
      <c r="C422" s="117"/>
      <c r="D422" s="117"/>
      <c r="E422" s="117"/>
      <c r="F422" s="117"/>
      <c r="G422" s="118"/>
      <c r="H422" s="59"/>
      <c r="K422" s="59"/>
      <c r="L422" s="120"/>
      <c r="M422" s="59"/>
      <c r="O422" s="59"/>
      <c r="P422" s="59"/>
      <c r="Q422" s="59"/>
      <c r="AA422" s="59"/>
      <c r="AD422" s="59"/>
      <c r="AE422" s="59"/>
    </row>
    <row r="423" spans="1:31" ht="12.75">
      <c r="A423" s="59"/>
      <c r="B423" s="117"/>
      <c r="C423" s="117"/>
      <c r="D423" s="117"/>
      <c r="E423" s="117"/>
      <c r="F423" s="117"/>
      <c r="G423" s="118"/>
      <c r="H423" s="59"/>
      <c r="K423" s="59"/>
      <c r="L423" s="120"/>
      <c r="M423" s="59"/>
      <c r="O423" s="59"/>
      <c r="P423" s="59"/>
      <c r="Q423" s="59"/>
      <c r="AA423" s="59"/>
      <c r="AD423" s="59"/>
      <c r="AE423" s="59"/>
    </row>
    <row r="424" spans="1:31" ht="12.75">
      <c r="A424" s="59"/>
      <c r="B424" s="117"/>
      <c r="C424" s="117"/>
      <c r="D424" s="117"/>
      <c r="E424" s="117"/>
      <c r="F424" s="117"/>
      <c r="G424" s="118"/>
      <c r="H424" s="59"/>
      <c r="K424" s="59"/>
      <c r="L424" s="120"/>
      <c r="M424" s="59"/>
      <c r="O424" s="59"/>
      <c r="P424" s="59"/>
      <c r="Q424" s="59"/>
      <c r="AA424" s="59"/>
      <c r="AD424" s="59"/>
      <c r="AE424" s="59"/>
    </row>
    <row r="425" spans="1:31" ht="12.75">
      <c r="A425" s="59"/>
      <c r="B425" s="117"/>
      <c r="C425" s="117"/>
      <c r="D425" s="117"/>
      <c r="E425" s="117"/>
      <c r="F425" s="117"/>
      <c r="G425" s="118"/>
      <c r="H425" s="59"/>
      <c r="K425" s="59"/>
      <c r="L425" s="120"/>
      <c r="M425" s="59"/>
      <c r="O425" s="59"/>
      <c r="P425" s="59"/>
      <c r="Q425" s="59"/>
      <c r="AA425" s="59"/>
      <c r="AD425" s="59"/>
      <c r="AE425" s="59"/>
    </row>
    <row r="426" spans="1:31" ht="12.75">
      <c r="A426" s="59"/>
      <c r="B426" s="117"/>
      <c r="C426" s="117"/>
      <c r="D426" s="117"/>
      <c r="E426" s="117"/>
      <c r="F426" s="117"/>
      <c r="G426" s="118"/>
      <c r="H426" s="59"/>
      <c r="K426" s="59"/>
      <c r="L426" s="120"/>
      <c r="M426" s="59"/>
      <c r="O426" s="59"/>
      <c r="P426" s="59"/>
      <c r="Q426" s="59"/>
      <c r="AA426" s="59"/>
      <c r="AD426" s="59"/>
      <c r="AE426" s="59"/>
    </row>
    <row r="427" spans="1:31" ht="12.75">
      <c r="A427" s="59"/>
      <c r="B427" s="117"/>
      <c r="C427" s="117"/>
      <c r="D427" s="117"/>
      <c r="E427" s="117"/>
      <c r="F427" s="117"/>
      <c r="G427" s="118"/>
      <c r="H427" s="59"/>
      <c r="K427" s="59"/>
      <c r="L427" s="120"/>
      <c r="M427" s="59"/>
      <c r="O427" s="59"/>
      <c r="P427" s="59"/>
      <c r="Q427" s="59"/>
      <c r="AA427" s="59"/>
      <c r="AD427" s="59"/>
      <c r="AE427" s="59"/>
    </row>
    <row r="428" spans="1:31" ht="12.75">
      <c r="A428" s="59"/>
      <c r="B428" s="117"/>
      <c r="C428" s="117"/>
      <c r="D428" s="117"/>
      <c r="E428" s="117"/>
      <c r="F428" s="117"/>
      <c r="G428" s="118"/>
      <c r="H428" s="59"/>
      <c r="K428" s="59"/>
      <c r="L428" s="120"/>
      <c r="M428" s="59"/>
      <c r="O428" s="59"/>
      <c r="P428" s="59"/>
      <c r="Q428" s="59"/>
      <c r="AA428" s="59"/>
      <c r="AD428" s="59"/>
      <c r="AE428" s="59"/>
    </row>
    <row r="429" spans="1:31" ht="12.75">
      <c r="A429" s="59"/>
      <c r="B429" s="117"/>
      <c r="C429" s="117"/>
      <c r="D429" s="117"/>
      <c r="E429" s="117"/>
      <c r="F429" s="117"/>
      <c r="G429" s="118"/>
      <c r="H429" s="59"/>
      <c r="K429" s="59"/>
      <c r="L429" s="120"/>
      <c r="M429" s="59"/>
      <c r="O429" s="59"/>
      <c r="P429" s="59"/>
      <c r="Q429" s="59"/>
      <c r="AA429" s="59"/>
      <c r="AD429" s="59"/>
      <c r="AE429" s="59"/>
    </row>
    <row r="430" spans="1:31" ht="12.75">
      <c r="A430" s="59"/>
      <c r="B430" s="117"/>
      <c r="C430" s="117"/>
      <c r="D430" s="117"/>
      <c r="E430" s="117"/>
      <c r="F430" s="117"/>
      <c r="G430" s="118"/>
      <c r="H430" s="59"/>
      <c r="K430" s="59"/>
      <c r="L430" s="120"/>
      <c r="M430" s="59"/>
      <c r="O430" s="59"/>
      <c r="P430" s="59"/>
      <c r="Q430" s="59"/>
      <c r="AA430" s="59"/>
      <c r="AD430" s="59"/>
      <c r="AE430" s="59"/>
    </row>
    <row r="431" spans="1:31" ht="12.75">
      <c r="A431" s="59"/>
      <c r="B431" s="117"/>
      <c r="C431" s="117"/>
      <c r="D431" s="117"/>
      <c r="E431" s="117"/>
      <c r="F431" s="117"/>
      <c r="G431" s="118"/>
      <c r="H431" s="59"/>
      <c r="K431" s="59"/>
      <c r="L431" s="120"/>
      <c r="M431" s="59"/>
      <c r="O431" s="59"/>
      <c r="P431" s="59"/>
      <c r="Q431" s="59"/>
      <c r="AA431" s="59"/>
      <c r="AD431" s="59"/>
      <c r="AE431" s="59"/>
    </row>
    <row r="432" spans="1:31" ht="12.75">
      <c r="A432" s="59"/>
      <c r="B432" s="117"/>
      <c r="C432" s="117"/>
      <c r="D432" s="117"/>
      <c r="E432" s="117"/>
      <c r="F432" s="117"/>
      <c r="G432" s="118"/>
      <c r="H432" s="59"/>
      <c r="K432" s="59"/>
      <c r="L432" s="120"/>
      <c r="M432" s="59"/>
      <c r="O432" s="59"/>
      <c r="P432" s="59"/>
      <c r="Q432" s="59"/>
      <c r="AA432" s="59"/>
      <c r="AD432" s="59"/>
      <c r="AE432" s="59"/>
    </row>
    <row r="433" spans="1:31" ht="12.75">
      <c r="A433" s="59"/>
      <c r="B433" s="117"/>
      <c r="C433" s="117"/>
      <c r="D433" s="117"/>
      <c r="E433" s="117"/>
      <c r="F433" s="117"/>
      <c r="G433" s="118"/>
      <c r="H433" s="59"/>
      <c r="K433" s="59"/>
      <c r="L433" s="120"/>
      <c r="M433" s="59"/>
      <c r="O433" s="59"/>
      <c r="P433" s="59"/>
      <c r="Q433" s="59"/>
      <c r="AA433" s="59"/>
      <c r="AD433" s="59"/>
      <c r="AE433" s="59"/>
    </row>
    <row r="434" spans="1:31" ht="12.75">
      <c r="A434" s="59"/>
      <c r="B434" s="117"/>
      <c r="C434" s="117"/>
      <c r="D434" s="117"/>
      <c r="E434" s="117"/>
      <c r="F434" s="117"/>
      <c r="G434" s="118"/>
      <c r="H434" s="59"/>
      <c r="K434" s="59"/>
      <c r="L434" s="120"/>
      <c r="M434" s="59"/>
      <c r="O434" s="59"/>
      <c r="P434" s="59"/>
      <c r="Q434" s="59"/>
      <c r="AA434" s="59"/>
      <c r="AD434" s="59"/>
      <c r="AE434" s="59"/>
    </row>
    <row r="435" spans="1:31" ht="12.75">
      <c r="A435" s="59"/>
      <c r="B435" s="117"/>
      <c r="C435" s="117"/>
      <c r="D435" s="117"/>
      <c r="E435" s="117"/>
      <c r="F435" s="117"/>
      <c r="G435" s="118"/>
      <c r="H435" s="59"/>
      <c r="K435" s="59"/>
      <c r="L435" s="120"/>
      <c r="M435" s="59"/>
      <c r="O435" s="59"/>
      <c r="P435" s="59"/>
      <c r="Q435" s="59"/>
      <c r="AA435" s="59"/>
      <c r="AD435" s="59"/>
      <c r="AE435" s="59"/>
    </row>
    <row r="436" spans="1:31" ht="12.75">
      <c r="A436" s="59"/>
      <c r="B436" s="117"/>
      <c r="C436" s="117"/>
      <c r="D436" s="117"/>
      <c r="E436" s="117"/>
      <c r="F436" s="117"/>
      <c r="G436" s="118"/>
      <c r="H436" s="59"/>
      <c r="K436" s="59"/>
      <c r="L436" s="120"/>
      <c r="M436" s="59"/>
      <c r="O436" s="59"/>
      <c r="P436" s="59"/>
      <c r="Q436" s="59"/>
      <c r="AA436" s="59"/>
      <c r="AD436" s="59"/>
      <c r="AE436" s="59"/>
    </row>
    <row r="437" spans="1:31" ht="12.75">
      <c r="A437" s="59"/>
      <c r="B437" s="117"/>
      <c r="C437" s="117"/>
      <c r="D437" s="117"/>
      <c r="E437" s="117"/>
      <c r="F437" s="117"/>
      <c r="G437" s="118"/>
      <c r="H437" s="59"/>
      <c r="K437" s="59"/>
      <c r="L437" s="120"/>
      <c r="M437" s="59"/>
      <c r="O437" s="59"/>
      <c r="P437" s="59"/>
      <c r="Q437" s="59"/>
      <c r="AA437" s="59"/>
      <c r="AD437" s="59"/>
      <c r="AE437" s="59"/>
    </row>
    <row r="438" spans="1:31" ht="12.75">
      <c r="A438" s="59"/>
      <c r="B438" s="117"/>
      <c r="C438" s="117"/>
      <c r="D438" s="117"/>
      <c r="E438" s="117"/>
      <c r="F438" s="117"/>
      <c r="G438" s="118"/>
      <c r="H438" s="59"/>
      <c r="K438" s="59"/>
      <c r="L438" s="120"/>
      <c r="M438" s="59"/>
      <c r="O438" s="59"/>
      <c r="P438" s="59"/>
      <c r="Q438" s="59"/>
      <c r="AA438" s="59"/>
      <c r="AD438" s="59"/>
      <c r="AE438" s="59"/>
    </row>
    <row r="439" spans="1:31" ht="12.75">
      <c r="A439" s="59"/>
      <c r="B439" s="117"/>
      <c r="C439" s="117"/>
      <c r="D439" s="117"/>
      <c r="E439" s="117"/>
      <c r="F439" s="117"/>
      <c r="G439" s="118"/>
      <c r="H439" s="59"/>
      <c r="K439" s="59"/>
      <c r="L439" s="120"/>
      <c r="M439" s="59"/>
      <c r="O439" s="59"/>
      <c r="P439" s="59"/>
      <c r="Q439" s="59"/>
      <c r="AA439" s="59"/>
      <c r="AD439" s="59"/>
      <c r="AE439" s="59"/>
    </row>
    <row r="440" spans="1:31" ht="12.75">
      <c r="A440" s="59"/>
      <c r="B440" s="117"/>
      <c r="C440" s="117"/>
      <c r="D440" s="117"/>
      <c r="E440" s="117"/>
      <c r="F440" s="117"/>
      <c r="G440" s="118"/>
      <c r="H440" s="59"/>
      <c r="K440" s="59"/>
      <c r="L440" s="120"/>
      <c r="M440" s="59"/>
      <c r="O440" s="59"/>
      <c r="P440" s="59"/>
      <c r="Q440" s="59"/>
      <c r="AA440" s="59"/>
      <c r="AD440" s="59"/>
      <c r="AE440" s="59"/>
    </row>
    <row r="441" spans="1:31" ht="12.75">
      <c r="A441" s="59"/>
      <c r="B441" s="117"/>
      <c r="C441" s="117"/>
      <c r="D441" s="117"/>
      <c r="E441" s="117"/>
      <c r="F441" s="117"/>
      <c r="G441" s="118"/>
      <c r="H441" s="59"/>
      <c r="K441" s="59"/>
      <c r="L441" s="120"/>
      <c r="M441" s="59"/>
      <c r="O441" s="59"/>
      <c r="P441" s="59"/>
      <c r="Q441" s="59"/>
      <c r="AA441" s="59"/>
      <c r="AD441" s="59"/>
      <c r="AE441" s="59"/>
    </row>
    <row r="442" spans="1:31" ht="12.75">
      <c r="A442" s="59"/>
      <c r="B442" s="117"/>
      <c r="C442" s="117"/>
      <c r="D442" s="117"/>
      <c r="E442" s="117"/>
      <c r="F442" s="117"/>
      <c r="G442" s="118"/>
      <c r="H442" s="59"/>
      <c r="K442" s="59"/>
      <c r="L442" s="120"/>
      <c r="M442" s="59"/>
      <c r="O442" s="59"/>
      <c r="P442" s="59"/>
      <c r="Q442" s="59"/>
      <c r="AA442" s="59"/>
      <c r="AD442" s="59"/>
      <c r="AE442" s="59"/>
    </row>
    <row r="443" spans="1:31" ht="12.75">
      <c r="A443" s="59"/>
      <c r="B443" s="117"/>
      <c r="C443" s="117"/>
      <c r="D443" s="117"/>
      <c r="E443" s="117"/>
      <c r="F443" s="117"/>
      <c r="G443" s="118"/>
      <c r="H443" s="59"/>
      <c r="K443" s="59"/>
      <c r="L443" s="120"/>
      <c r="M443" s="59"/>
      <c r="O443" s="59"/>
      <c r="P443" s="59"/>
      <c r="Q443" s="59"/>
      <c r="AA443" s="59"/>
      <c r="AD443" s="59"/>
      <c r="AE443" s="59"/>
    </row>
    <row r="444" spans="1:31" ht="12.75">
      <c r="A444" s="59"/>
      <c r="B444" s="117"/>
      <c r="C444" s="117"/>
      <c r="D444" s="117"/>
      <c r="E444" s="117"/>
      <c r="F444" s="117"/>
      <c r="G444" s="118"/>
      <c r="H444" s="59"/>
      <c r="K444" s="59"/>
      <c r="L444" s="120"/>
      <c r="M444" s="59"/>
      <c r="O444" s="59"/>
      <c r="P444" s="59"/>
      <c r="Q444" s="59"/>
      <c r="AA444" s="59"/>
      <c r="AD444" s="59"/>
      <c r="AE444" s="59"/>
    </row>
    <row r="445" spans="1:31" ht="12.75">
      <c r="A445" s="59"/>
      <c r="B445" s="117"/>
      <c r="C445" s="117"/>
      <c r="D445" s="117"/>
      <c r="E445" s="117"/>
      <c r="F445" s="117"/>
      <c r="G445" s="118"/>
      <c r="H445" s="59"/>
      <c r="K445" s="59"/>
      <c r="L445" s="120"/>
      <c r="M445" s="59"/>
      <c r="O445" s="59"/>
      <c r="P445" s="59"/>
      <c r="Q445" s="59"/>
      <c r="AA445" s="59"/>
      <c r="AD445" s="59"/>
      <c r="AE445" s="59"/>
    </row>
    <row r="446" spans="1:31" ht="12.75">
      <c r="A446" s="59"/>
      <c r="B446" s="117"/>
      <c r="C446" s="117"/>
      <c r="D446" s="117"/>
      <c r="E446" s="117"/>
      <c r="F446" s="117"/>
      <c r="G446" s="118"/>
      <c r="H446" s="59"/>
      <c r="K446" s="59"/>
      <c r="L446" s="120"/>
      <c r="M446" s="59"/>
      <c r="O446" s="59"/>
      <c r="P446" s="59"/>
      <c r="Q446" s="59"/>
      <c r="AA446" s="59"/>
      <c r="AD446" s="59"/>
      <c r="AE446" s="59"/>
    </row>
    <row r="447" spans="1:31" ht="12.75">
      <c r="A447" s="59"/>
      <c r="B447" s="117"/>
      <c r="C447" s="117"/>
      <c r="D447" s="117"/>
      <c r="E447" s="117"/>
      <c r="F447" s="117"/>
      <c r="G447" s="118"/>
      <c r="H447" s="59"/>
      <c r="K447" s="59"/>
      <c r="L447" s="120"/>
      <c r="M447" s="59"/>
      <c r="O447" s="59"/>
      <c r="P447" s="59"/>
      <c r="Q447" s="59"/>
      <c r="AA447" s="59"/>
      <c r="AD447" s="59"/>
      <c r="AE447" s="59"/>
    </row>
    <row r="448" spans="1:31" ht="12.75">
      <c r="A448" s="59"/>
      <c r="B448" s="117"/>
      <c r="C448" s="117"/>
      <c r="D448" s="117"/>
      <c r="E448" s="117"/>
      <c r="F448" s="117"/>
      <c r="G448" s="118"/>
      <c r="H448" s="59"/>
      <c r="K448" s="59"/>
      <c r="L448" s="120"/>
      <c r="M448" s="59"/>
      <c r="O448" s="59"/>
      <c r="P448" s="59"/>
      <c r="Q448" s="59"/>
      <c r="AA448" s="59"/>
      <c r="AD448" s="59"/>
      <c r="AE448" s="59"/>
    </row>
    <row r="449" spans="1:31" ht="12.75">
      <c r="A449" s="59"/>
      <c r="B449" s="117"/>
      <c r="C449" s="117"/>
      <c r="D449" s="117"/>
      <c r="E449" s="117"/>
      <c r="F449" s="117"/>
      <c r="G449" s="118"/>
      <c r="H449" s="59"/>
      <c r="K449" s="59"/>
      <c r="L449" s="120"/>
      <c r="M449" s="59"/>
      <c r="O449" s="59"/>
      <c r="P449" s="59"/>
      <c r="Q449" s="59"/>
      <c r="AA449" s="59"/>
      <c r="AD449" s="59"/>
      <c r="AE449" s="59"/>
    </row>
    <row r="450" spans="1:31" ht="12.75">
      <c r="A450" s="59"/>
      <c r="B450" s="117"/>
      <c r="C450" s="117"/>
      <c r="D450" s="117"/>
      <c r="E450" s="117"/>
      <c r="F450" s="117"/>
      <c r="G450" s="118"/>
      <c r="H450" s="59"/>
      <c r="K450" s="59"/>
      <c r="L450" s="120"/>
      <c r="M450" s="59"/>
      <c r="O450" s="59"/>
      <c r="P450" s="59"/>
      <c r="Q450" s="59"/>
      <c r="AA450" s="59"/>
      <c r="AD450" s="59"/>
      <c r="AE450" s="59"/>
    </row>
    <row r="451" spans="1:31" ht="12.75">
      <c r="A451" s="59"/>
      <c r="B451" s="117"/>
      <c r="C451" s="117"/>
      <c r="D451" s="117"/>
      <c r="E451" s="117"/>
      <c r="F451" s="117"/>
      <c r="G451" s="118"/>
      <c r="H451" s="59"/>
      <c r="K451" s="59"/>
      <c r="L451" s="120"/>
      <c r="M451" s="59"/>
      <c r="O451" s="59"/>
      <c r="P451" s="59"/>
      <c r="Q451" s="59"/>
      <c r="AA451" s="59"/>
      <c r="AD451" s="59"/>
      <c r="AE451" s="59"/>
    </row>
    <row r="452" spans="1:31" ht="12.75">
      <c r="A452" s="59"/>
      <c r="B452" s="117"/>
      <c r="C452" s="117"/>
      <c r="D452" s="117"/>
      <c r="E452" s="117"/>
      <c r="F452" s="117"/>
      <c r="G452" s="118"/>
      <c r="H452" s="59"/>
      <c r="K452" s="59"/>
      <c r="L452" s="120"/>
      <c r="M452" s="59"/>
      <c r="O452" s="59"/>
      <c r="P452" s="59"/>
      <c r="Q452" s="59"/>
      <c r="AA452" s="59"/>
      <c r="AD452" s="59"/>
      <c r="AE452" s="59"/>
    </row>
    <row r="453" spans="1:31" ht="12.75">
      <c r="A453" s="59"/>
      <c r="B453" s="117"/>
      <c r="C453" s="117"/>
      <c r="D453" s="117"/>
      <c r="E453" s="117"/>
      <c r="F453" s="117"/>
      <c r="G453" s="118"/>
      <c r="H453" s="59"/>
      <c r="K453" s="59"/>
      <c r="L453" s="120"/>
      <c r="M453" s="59"/>
      <c r="O453" s="59"/>
      <c r="P453" s="59"/>
      <c r="Q453" s="59"/>
      <c r="AA453" s="59"/>
      <c r="AD453" s="59"/>
      <c r="AE453" s="59"/>
    </row>
    <row r="454" spans="1:31" ht="12.75">
      <c r="A454" s="59"/>
      <c r="B454" s="117"/>
      <c r="C454" s="117"/>
      <c r="D454" s="117"/>
      <c r="E454" s="117"/>
      <c r="F454" s="117"/>
      <c r="G454" s="118"/>
      <c r="H454" s="59"/>
      <c r="K454" s="59"/>
      <c r="L454" s="120"/>
      <c r="M454" s="59"/>
      <c r="O454" s="59"/>
      <c r="P454" s="59"/>
      <c r="Q454" s="59"/>
      <c r="AA454" s="59"/>
      <c r="AD454" s="59"/>
      <c r="AE454" s="59"/>
    </row>
    <row r="455" spans="1:31" ht="12.75">
      <c r="A455" s="59"/>
      <c r="B455" s="117"/>
      <c r="C455" s="117"/>
      <c r="D455" s="117"/>
      <c r="E455" s="117"/>
      <c r="F455" s="117"/>
      <c r="G455" s="118"/>
      <c r="H455" s="59"/>
      <c r="K455" s="59"/>
      <c r="L455" s="120"/>
      <c r="M455" s="59"/>
      <c r="O455" s="59"/>
      <c r="P455" s="59"/>
      <c r="Q455" s="59"/>
      <c r="AA455" s="59"/>
      <c r="AD455" s="59"/>
      <c r="AE455" s="59"/>
    </row>
    <row r="456" spans="1:31" ht="12.75">
      <c r="A456" s="59"/>
      <c r="B456" s="117"/>
      <c r="C456" s="117"/>
      <c r="D456" s="117"/>
      <c r="E456" s="117"/>
      <c r="F456" s="117"/>
      <c r="G456" s="118"/>
      <c r="H456" s="59"/>
      <c r="K456" s="59"/>
      <c r="L456" s="120"/>
      <c r="M456" s="59"/>
      <c r="O456" s="59"/>
      <c r="P456" s="59"/>
      <c r="Q456" s="59"/>
      <c r="AA456" s="59"/>
      <c r="AD456" s="59"/>
      <c r="AE456" s="59"/>
    </row>
    <row r="457" spans="1:31" ht="12.75">
      <c r="A457" s="59"/>
      <c r="B457" s="117"/>
      <c r="C457" s="117"/>
      <c r="D457" s="117"/>
      <c r="E457" s="117"/>
      <c r="F457" s="117"/>
      <c r="G457" s="118"/>
      <c r="H457" s="59"/>
      <c r="K457" s="59"/>
      <c r="L457" s="120"/>
      <c r="M457" s="59"/>
      <c r="O457" s="59"/>
      <c r="P457" s="59"/>
      <c r="Q457" s="59"/>
      <c r="AA457" s="59"/>
      <c r="AD457" s="59"/>
      <c r="AE457" s="59"/>
    </row>
    <row r="458" spans="1:31" ht="12.75">
      <c r="A458" s="59"/>
      <c r="B458" s="117"/>
      <c r="C458" s="117"/>
      <c r="D458" s="117"/>
      <c r="E458" s="117"/>
      <c r="F458" s="117"/>
      <c r="G458" s="118"/>
      <c r="H458" s="59"/>
      <c r="K458" s="59"/>
      <c r="L458" s="120"/>
      <c r="M458" s="59"/>
      <c r="O458" s="59"/>
      <c r="P458" s="59"/>
      <c r="Q458" s="59"/>
      <c r="AA458" s="59"/>
      <c r="AD458" s="59"/>
      <c r="AE458" s="59"/>
    </row>
    <row r="459" spans="1:31" ht="12.75">
      <c r="A459" s="59"/>
      <c r="B459" s="117"/>
      <c r="C459" s="117"/>
      <c r="D459" s="117"/>
      <c r="E459" s="117"/>
      <c r="F459" s="117"/>
      <c r="G459" s="118"/>
      <c r="H459" s="59"/>
      <c r="K459" s="59"/>
      <c r="L459" s="120"/>
      <c r="M459" s="59"/>
      <c r="O459" s="59"/>
      <c r="P459" s="59"/>
      <c r="Q459" s="59"/>
      <c r="AA459" s="59"/>
      <c r="AD459" s="59"/>
      <c r="AE459" s="59"/>
    </row>
    <row r="460" spans="1:31" ht="12.75">
      <c r="A460" s="59"/>
      <c r="B460" s="117"/>
      <c r="C460" s="117"/>
      <c r="D460" s="117"/>
      <c r="E460" s="117"/>
      <c r="F460" s="117"/>
      <c r="G460" s="118"/>
      <c r="H460" s="59"/>
      <c r="K460" s="59"/>
      <c r="L460" s="120"/>
      <c r="M460" s="59"/>
      <c r="O460" s="59"/>
      <c r="P460" s="59"/>
      <c r="Q460" s="59"/>
      <c r="AA460" s="59"/>
      <c r="AD460" s="59"/>
      <c r="AE460" s="59"/>
    </row>
    <row r="461" spans="1:31" ht="12.75">
      <c r="A461" s="59"/>
      <c r="B461" s="117"/>
      <c r="C461" s="117"/>
      <c r="D461" s="117"/>
      <c r="E461" s="117"/>
      <c r="F461" s="117"/>
      <c r="G461" s="118"/>
      <c r="H461" s="59"/>
      <c r="K461" s="59"/>
      <c r="L461" s="120"/>
      <c r="M461" s="59"/>
      <c r="O461" s="59"/>
      <c r="P461" s="59"/>
      <c r="Q461" s="59"/>
      <c r="AA461" s="59"/>
      <c r="AD461" s="59"/>
      <c r="AE461" s="59"/>
    </row>
    <row r="462" spans="1:31" ht="12.75">
      <c r="A462" s="59"/>
      <c r="B462" s="117"/>
      <c r="C462" s="117"/>
      <c r="D462" s="117"/>
      <c r="E462" s="117"/>
      <c r="F462" s="117"/>
      <c r="G462" s="118"/>
      <c r="H462" s="59"/>
      <c r="K462" s="59"/>
      <c r="L462" s="120"/>
      <c r="M462" s="59"/>
      <c r="O462" s="59"/>
      <c r="P462" s="59"/>
      <c r="Q462" s="59"/>
      <c r="AA462" s="59"/>
      <c r="AD462" s="59"/>
      <c r="AE462" s="59"/>
    </row>
    <row r="463" spans="1:31" ht="12.75">
      <c r="A463" s="59"/>
      <c r="B463" s="117"/>
      <c r="C463" s="117"/>
      <c r="D463" s="117"/>
      <c r="E463" s="117"/>
      <c r="F463" s="117"/>
      <c r="G463" s="118"/>
      <c r="H463" s="59"/>
      <c r="K463" s="59"/>
      <c r="L463" s="120"/>
      <c r="M463" s="59"/>
      <c r="O463" s="59"/>
      <c r="P463" s="59"/>
      <c r="Q463" s="59"/>
      <c r="AA463" s="59"/>
      <c r="AD463" s="59"/>
      <c r="AE463" s="59"/>
    </row>
    <row r="464" spans="1:31" ht="12.75">
      <c r="A464" s="59"/>
      <c r="B464" s="117"/>
      <c r="C464" s="117"/>
      <c r="D464" s="117"/>
      <c r="E464" s="117"/>
      <c r="F464" s="117"/>
      <c r="G464" s="118"/>
      <c r="H464" s="59"/>
      <c r="K464" s="59"/>
      <c r="L464" s="120"/>
      <c r="M464" s="59"/>
      <c r="O464" s="59"/>
      <c r="P464" s="59"/>
      <c r="Q464" s="59"/>
      <c r="AA464" s="59"/>
      <c r="AD464" s="59"/>
      <c r="AE464" s="59"/>
    </row>
    <row r="465" spans="1:31" ht="12.75">
      <c r="A465" s="59"/>
      <c r="B465" s="117"/>
      <c r="C465" s="117"/>
      <c r="D465" s="117"/>
      <c r="E465" s="117"/>
      <c r="F465" s="117"/>
      <c r="G465" s="118"/>
      <c r="H465" s="59"/>
      <c r="K465" s="59"/>
      <c r="L465" s="120"/>
      <c r="M465" s="59"/>
      <c r="O465" s="59"/>
      <c r="P465" s="59"/>
      <c r="Q465" s="59"/>
      <c r="AA465" s="59"/>
      <c r="AD465" s="59"/>
      <c r="AE465" s="59"/>
    </row>
    <row r="466" spans="1:31" ht="12.75">
      <c r="A466" s="59"/>
      <c r="B466" s="117"/>
      <c r="C466" s="117"/>
      <c r="D466" s="117"/>
      <c r="E466" s="117"/>
      <c r="F466" s="117"/>
      <c r="G466" s="118"/>
      <c r="H466" s="59"/>
      <c r="K466" s="59"/>
      <c r="L466" s="120"/>
      <c r="M466" s="59"/>
      <c r="O466" s="59"/>
      <c r="P466" s="59"/>
      <c r="Q466" s="59"/>
      <c r="AA466" s="59"/>
      <c r="AD466" s="59"/>
      <c r="AE466" s="59"/>
    </row>
    <row r="467" spans="1:31" ht="12.75">
      <c r="A467" s="59"/>
      <c r="B467" s="117"/>
      <c r="C467" s="117"/>
      <c r="D467" s="117"/>
      <c r="E467" s="117"/>
      <c r="F467" s="117"/>
      <c r="G467" s="118"/>
      <c r="H467" s="59"/>
      <c r="K467" s="59"/>
      <c r="L467" s="120"/>
      <c r="M467" s="59"/>
      <c r="O467" s="59"/>
      <c r="P467" s="59"/>
      <c r="Q467" s="59"/>
      <c r="AA467" s="59"/>
      <c r="AD467" s="59"/>
      <c r="AE467" s="59"/>
    </row>
    <row r="468" spans="1:31" ht="12.75">
      <c r="A468" s="59"/>
      <c r="B468" s="117"/>
      <c r="C468" s="117"/>
      <c r="D468" s="117"/>
      <c r="E468" s="117"/>
      <c r="F468" s="117"/>
      <c r="G468" s="118"/>
      <c r="H468" s="59"/>
      <c r="K468" s="59"/>
      <c r="L468" s="120"/>
      <c r="M468" s="59"/>
      <c r="O468" s="59"/>
      <c r="P468" s="59"/>
      <c r="Q468" s="59"/>
      <c r="AA468" s="59"/>
      <c r="AD468" s="59"/>
      <c r="AE468" s="59"/>
    </row>
    <row r="469" spans="1:31" ht="12.75">
      <c r="A469" s="59"/>
      <c r="B469" s="117"/>
      <c r="C469" s="117"/>
      <c r="D469" s="117"/>
      <c r="E469" s="117"/>
      <c r="F469" s="117"/>
      <c r="G469" s="118"/>
      <c r="H469" s="59"/>
      <c r="K469" s="59"/>
      <c r="L469" s="120"/>
      <c r="M469" s="59"/>
      <c r="O469" s="59"/>
      <c r="P469" s="59"/>
      <c r="Q469" s="59"/>
      <c r="AA469" s="59"/>
      <c r="AD469" s="59"/>
      <c r="AE469" s="59"/>
    </row>
    <row r="470" spans="1:31" ht="12.75">
      <c r="A470" s="59"/>
      <c r="B470" s="117"/>
      <c r="C470" s="117"/>
      <c r="D470" s="117"/>
      <c r="E470" s="117"/>
      <c r="F470" s="117"/>
      <c r="G470" s="118"/>
      <c r="H470" s="59"/>
      <c r="K470" s="59"/>
      <c r="L470" s="120"/>
      <c r="M470" s="59"/>
      <c r="O470" s="59"/>
      <c r="P470" s="59"/>
      <c r="Q470" s="59"/>
      <c r="AA470" s="59"/>
      <c r="AD470" s="59"/>
      <c r="AE470" s="59"/>
    </row>
    <row r="471" spans="1:31" ht="12.75">
      <c r="A471" s="59"/>
      <c r="B471" s="117"/>
      <c r="C471" s="117"/>
      <c r="D471" s="117"/>
      <c r="E471" s="117"/>
      <c r="F471" s="117"/>
      <c r="G471" s="118"/>
      <c r="H471" s="59"/>
      <c r="K471" s="59"/>
      <c r="L471" s="120"/>
      <c r="M471" s="59"/>
      <c r="O471" s="59"/>
      <c r="P471" s="59"/>
      <c r="Q471" s="59"/>
      <c r="AA471" s="59"/>
      <c r="AD471" s="59"/>
      <c r="AE471" s="59"/>
    </row>
    <row r="472" spans="1:31" ht="12.75">
      <c r="A472" s="59"/>
      <c r="B472" s="117"/>
      <c r="C472" s="117"/>
      <c r="D472" s="117"/>
      <c r="E472" s="117"/>
      <c r="F472" s="117"/>
      <c r="G472" s="118"/>
      <c r="H472" s="59"/>
      <c r="K472" s="59"/>
      <c r="L472" s="120"/>
      <c r="M472" s="59"/>
      <c r="O472" s="59"/>
      <c r="P472" s="59"/>
      <c r="Q472" s="59"/>
      <c r="AA472" s="59"/>
      <c r="AD472" s="59"/>
      <c r="AE472" s="59"/>
    </row>
    <row r="473" spans="1:31" ht="12.75">
      <c r="A473" s="59"/>
      <c r="B473" s="117"/>
      <c r="C473" s="117"/>
      <c r="D473" s="117"/>
      <c r="E473" s="117"/>
      <c r="F473" s="117"/>
      <c r="G473" s="118"/>
      <c r="H473" s="59"/>
      <c r="K473" s="59"/>
      <c r="L473" s="120"/>
      <c r="M473" s="59"/>
      <c r="O473" s="59"/>
      <c r="P473" s="59"/>
      <c r="Q473" s="59"/>
      <c r="AA473" s="59"/>
      <c r="AD473" s="59"/>
      <c r="AE473" s="59"/>
    </row>
    <row r="474" spans="1:31" ht="12.75">
      <c r="A474" s="59"/>
      <c r="B474" s="117"/>
      <c r="C474" s="117"/>
      <c r="D474" s="117"/>
      <c r="E474" s="117"/>
      <c r="F474" s="117"/>
      <c r="G474" s="118"/>
      <c r="H474" s="59"/>
      <c r="K474" s="59"/>
      <c r="L474" s="120"/>
      <c r="M474" s="59"/>
      <c r="O474" s="59"/>
      <c r="P474" s="59"/>
      <c r="Q474" s="59"/>
      <c r="AA474" s="59"/>
      <c r="AD474" s="59"/>
      <c r="AE474" s="59"/>
    </row>
    <row r="475" spans="1:31" ht="12.75">
      <c r="A475" s="59"/>
      <c r="B475" s="117"/>
      <c r="C475" s="117"/>
      <c r="D475" s="117"/>
      <c r="E475" s="117"/>
      <c r="F475" s="117"/>
      <c r="G475" s="118"/>
      <c r="H475" s="59"/>
      <c r="K475" s="59"/>
      <c r="L475" s="120"/>
      <c r="M475" s="59"/>
      <c r="O475" s="59"/>
      <c r="P475" s="59"/>
      <c r="Q475" s="59"/>
      <c r="AA475" s="59"/>
      <c r="AD475" s="59"/>
      <c r="AE475" s="59"/>
    </row>
    <row r="476" spans="1:31" ht="12.75">
      <c r="A476" s="59"/>
      <c r="B476" s="117"/>
      <c r="C476" s="117"/>
      <c r="D476" s="117"/>
      <c r="E476" s="117"/>
      <c r="F476" s="117"/>
      <c r="G476" s="118"/>
      <c r="H476" s="59"/>
      <c r="K476" s="59"/>
      <c r="L476" s="120"/>
      <c r="M476" s="59"/>
      <c r="O476" s="59"/>
      <c r="P476" s="59"/>
      <c r="Q476" s="59"/>
      <c r="AA476" s="59"/>
      <c r="AD476" s="59"/>
      <c r="AE476" s="59"/>
    </row>
    <row r="477" spans="1:31" ht="12.75">
      <c r="A477" s="59"/>
      <c r="B477" s="117"/>
      <c r="C477" s="117"/>
      <c r="D477" s="117"/>
      <c r="E477" s="117"/>
      <c r="F477" s="117"/>
      <c r="G477" s="118"/>
      <c r="H477" s="59"/>
      <c r="K477" s="59"/>
      <c r="L477" s="120"/>
      <c r="M477" s="59"/>
      <c r="O477" s="59"/>
      <c r="P477" s="59"/>
      <c r="Q477" s="59"/>
      <c r="AA477" s="59"/>
      <c r="AD477" s="59"/>
      <c r="AE477" s="59"/>
    </row>
    <row r="478" spans="1:31" ht="12.75">
      <c r="A478" s="59"/>
      <c r="B478" s="117"/>
      <c r="C478" s="117"/>
      <c r="D478" s="117"/>
      <c r="E478" s="117"/>
      <c r="F478" s="117"/>
      <c r="G478" s="118"/>
      <c r="H478" s="59"/>
      <c r="K478" s="59"/>
      <c r="L478" s="120"/>
      <c r="M478" s="59"/>
      <c r="O478" s="59"/>
      <c r="P478" s="59"/>
      <c r="Q478" s="59"/>
      <c r="AA478" s="59"/>
      <c r="AD478" s="59"/>
      <c r="AE478" s="59"/>
    </row>
    <row r="479" spans="1:31" ht="12.75">
      <c r="A479" s="59"/>
      <c r="B479" s="117"/>
      <c r="C479" s="117"/>
      <c r="D479" s="117"/>
      <c r="E479" s="117"/>
      <c r="F479" s="117"/>
      <c r="G479" s="118"/>
      <c r="H479" s="59"/>
      <c r="K479" s="59"/>
      <c r="L479" s="120"/>
      <c r="M479" s="59"/>
      <c r="O479" s="59"/>
      <c r="P479" s="59"/>
      <c r="Q479" s="59"/>
      <c r="AA479" s="59"/>
      <c r="AD479" s="59"/>
      <c r="AE479" s="59"/>
    </row>
    <row r="480" spans="1:31" ht="12.75">
      <c r="A480" s="59"/>
      <c r="B480" s="117"/>
      <c r="C480" s="117"/>
      <c r="D480" s="117"/>
      <c r="E480" s="117"/>
      <c r="F480" s="117"/>
      <c r="G480" s="118"/>
      <c r="H480" s="59"/>
      <c r="K480" s="59"/>
      <c r="L480" s="120"/>
      <c r="M480" s="59"/>
      <c r="O480" s="59"/>
      <c r="P480" s="59"/>
      <c r="Q480" s="59"/>
      <c r="AA480" s="59"/>
      <c r="AD480" s="59"/>
      <c r="AE480" s="59"/>
    </row>
    <row r="481" spans="1:31" ht="12.75">
      <c r="A481" s="59"/>
      <c r="B481" s="117"/>
      <c r="C481" s="117"/>
      <c r="D481" s="117"/>
      <c r="E481" s="117"/>
      <c r="F481" s="117"/>
      <c r="G481" s="118"/>
      <c r="H481" s="59"/>
      <c r="K481" s="59"/>
      <c r="L481" s="120"/>
      <c r="M481" s="59"/>
      <c r="O481" s="59"/>
      <c r="P481" s="59"/>
      <c r="Q481" s="59"/>
      <c r="AA481" s="59"/>
      <c r="AD481" s="59"/>
      <c r="AE481" s="59"/>
    </row>
    <row r="482" spans="1:31" ht="12.75">
      <c r="A482" s="59"/>
      <c r="B482" s="117"/>
      <c r="C482" s="117"/>
      <c r="D482" s="117"/>
      <c r="E482" s="117"/>
      <c r="F482" s="117"/>
      <c r="G482" s="118"/>
      <c r="H482" s="59"/>
      <c r="K482" s="59"/>
      <c r="L482" s="120"/>
      <c r="M482" s="59"/>
      <c r="O482" s="59"/>
      <c r="P482" s="59"/>
      <c r="Q482" s="59"/>
      <c r="AA482" s="59"/>
      <c r="AD482" s="59"/>
      <c r="AE482" s="59"/>
    </row>
    <row r="483" spans="1:31" ht="12.75">
      <c r="A483" s="59"/>
      <c r="B483" s="117"/>
      <c r="C483" s="117"/>
      <c r="D483" s="117"/>
      <c r="E483" s="117"/>
      <c r="F483" s="117"/>
      <c r="G483" s="118"/>
      <c r="H483" s="59"/>
      <c r="K483" s="59"/>
      <c r="L483" s="120"/>
      <c r="M483" s="59"/>
      <c r="O483" s="59"/>
      <c r="P483" s="59"/>
      <c r="Q483" s="59"/>
      <c r="AA483" s="59"/>
      <c r="AD483" s="59"/>
      <c r="AE483" s="59"/>
    </row>
    <row r="484" spans="1:31" ht="12.75">
      <c r="A484" s="59"/>
      <c r="B484" s="117"/>
      <c r="C484" s="117"/>
      <c r="D484" s="117"/>
      <c r="E484" s="117"/>
      <c r="F484" s="117"/>
      <c r="G484" s="118"/>
      <c r="H484" s="59"/>
      <c r="K484" s="59"/>
      <c r="L484" s="120"/>
      <c r="M484" s="59"/>
      <c r="O484" s="59"/>
      <c r="P484" s="59"/>
      <c r="Q484" s="59"/>
      <c r="AA484" s="59"/>
      <c r="AD484" s="59"/>
      <c r="AE484" s="59"/>
    </row>
    <row r="485" spans="1:31" ht="12.75">
      <c r="A485" s="59"/>
      <c r="B485" s="117"/>
      <c r="C485" s="117"/>
      <c r="D485" s="117"/>
      <c r="E485" s="117"/>
      <c r="F485" s="117"/>
      <c r="G485" s="118"/>
      <c r="H485" s="59"/>
      <c r="K485" s="59"/>
      <c r="L485" s="120"/>
      <c r="M485" s="59"/>
      <c r="O485" s="59"/>
      <c r="P485" s="59"/>
      <c r="Q485" s="59"/>
      <c r="AA485" s="59"/>
      <c r="AD485" s="59"/>
      <c r="AE485" s="59"/>
    </row>
    <row r="486" spans="1:31" ht="12.75">
      <c r="A486" s="59"/>
      <c r="B486" s="117"/>
      <c r="C486" s="117"/>
      <c r="D486" s="117"/>
      <c r="E486" s="117"/>
      <c r="F486" s="117"/>
      <c r="G486" s="118"/>
      <c r="H486" s="59"/>
      <c r="K486" s="59"/>
      <c r="L486" s="120"/>
      <c r="M486" s="59"/>
      <c r="O486" s="59"/>
      <c r="P486" s="59"/>
      <c r="Q486" s="59"/>
      <c r="AA486" s="59"/>
      <c r="AD486" s="59"/>
      <c r="AE486" s="59"/>
    </row>
    <row r="487" spans="1:31" ht="12.75">
      <c r="A487" s="59"/>
      <c r="B487" s="117"/>
      <c r="C487" s="117"/>
      <c r="D487" s="117"/>
      <c r="E487" s="117"/>
      <c r="F487" s="117"/>
      <c r="G487" s="118"/>
      <c r="H487" s="59"/>
      <c r="K487" s="59"/>
      <c r="L487" s="120"/>
      <c r="M487" s="59"/>
      <c r="O487" s="59"/>
      <c r="P487" s="59"/>
      <c r="Q487" s="59"/>
      <c r="AA487" s="59"/>
      <c r="AD487" s="59"/>
      <c r="AE487" s="59"/>
    </row>
    <row r="488" spans="1:31" ht="12.75">
      <c r="A488" s="59"/>
      <c r="B488" s="117"/>
      <c r="C488" s="117"/>
      <c r="D488" s="117"/>
      <c r="E488" s="117"/>
      <c r="F488" s="117"/>
      <c r="G488" s="118"/>
      <c r="H488" s="59"/>
      <c r="K488" s="59"/>
      <c r="L488" s="120"/>
      <c r="M488" s="59"/>
      <c r="O488" s="59"/>
      <c r="P488" s="59"/>
      <c r="Q488" s="59"/>
      <c r="AA488" s="59"/>
      <c r="AD488" s="59"/>
      <c r="AE488" s="59"/>
    </row>
    <row r="489" spans="1:31" ht="12.75">
      <c r="A489" s="59"/>
      <c r="B489" s="117"/>
      <c r="C489" s="117"/>
      <c r="D489" s="117"/>
      <c r="E489" s="117"/>
      <c r="F489" s="117"/>
      <c r="G489" s="118"/>
      <c r="H489" s="59"/>
      <c r="K489" s="59"/>
      <c r="L489" s="120"/>
      <c r="M489" s="59"/>
      <c r="O489" s="59"/>
      <c r="P489" s="59"/>
      <c r="Q489" s="59"/>
      <c r="AA489" s="59"/>
      <c r="AD489" s="59"/>
      <c r="AE489" s="59"/>
    </row>
    <row r="490" spans="1:31" ht="12.75">
      <c r="A490" s="59"/>
      <c r="B490" s="117"/>
      <c r="C490" s="117"/>
      <c r="D490" s="117"/>
      <c r="E490" s="117"/>
      <c r="F490" s="117"/>
      <c r="G490" s="118"/>
      <c r="H490" s="59"/>
      <c r="K490" s="59"/>
      <c r="L490" s="120"/>
      <c r="M490" s="59"/>
      <c r="O490" s="59"/>
      <c r="P490" s="59"/>
      <c r="Q490" s="59"/>
      <c r="AA490" s="59"/>
      <c r="AD490" s="59"/>
      <c r="AE490" s="59"/>
    </row>
    <row r="491" spans="1:31" ht="12.75">
      <c r="A491" s="59"/>
      <c r="B491" s="117"/>
      <c r="C491" s="117"/>
      <c r="D491" s="117"/>
      <c r="E491" s="117"/>
      <c r="F491" s="117"/>
      <c r="G491" s="118"/>
      <c r="H491" s="59"/>
      <c r="K491" s="59"/>
      <c r="L491" s="120"/>
      <c r="M491" s="59"/>
      <c r="O491" s="59"/>
      <c r="P491" s="59"/>
      <c r="Q491" s="59"/>
      <c r="AA491" s="59"/>
      <c r="AD491" s="59"/>
      <c r="AE491" s="59"/>
    </row>
    <row r="492" spans="1:31" ht="12.75">
      <c r="A492" s="59"/>
      <c r="B492" s="117"/>
      <c r="C492" s="117"/>
      <c r="D492" s="117"/>
      <c r="E492" s="117"/>
      <c r="F492" s="117"/>
      <c r="G492" s="118"/>
      <c r="H492" s="59"/>
      <c r="K492" s="59"/>
      <c r="L492" s="120"/>
      <c r="M492" s="59"/>
      <c r="O492" s="59"/>
      <c r="P492" s="59"/>
      <c r="Q492" s="59"/>
      <c r="AA492" s="59"/>
      <c r="AD492" s="59"/>
      <c r="AE492" s="59"/>
    </row>
    <row r="493" spans="1:31" ht="12.75">
      <c r="A493" s="59"/>
      <c r="B493" s="117"/>
      <c r="C493" s="117"/>
      <c r="D493" s="117"/>
      <c r="E493" s="117"/>
      <c r="F493" s="117"/>
      <c r="G493" s="118"/>
      <c r="H493" s="59"/>
      <c r="K493" s="59"/>
      <c r="L493" s="120"/>
      <c r="M493" s="59"/>
      <c r="O493" s="59"/>
      <c r="P493" s="59"/>
      <c r="Q493" s="59"/>
      <c r="AA493" s="59"/>
      <c r="AD493" s="59"/>
      <c r="AE493" s="59"/>
    </row>
    <row r="494" spans="1:31" ht="12.75">
      <c r="A494" s="59"/>
      <c r="B494" s="117"/>
      <c r="C494" s="117"/>
      <c r="D494" s="117"/>
      <c r="E494" s="117"/>
      <c r="F494" s="117"/>
      <c r="G494" s="118"/>
      <c r="H494" s="59"/>
      <c r="K494" s="59"/>
      <c r="L494" s="120"/>
      <c r="M494" s="59"/>
      <c r="O494" s="59"/>
      <c r="P494" s="59"/>
      <c r="Q494" s="59"/>
      <c r="AA494" s="59"/>
      <c r="AD494" s="59"/>
      <c r="AE494" s="59"/>
    </row>
    <row r="495" spans="1:31" ht="12.75">
      <c r="A495" s="59"/>
      <c r="B495" s="117"/>
      <c r="C495" s="117"/>
      <c r="D495" s="117"/>
      <c r="E495" s="117"/>
      <c r="F495" s="117"/>
      <c r="G495" s="118"/>
      <c r="H495" s="59"/>
      <c r="K495" s="59"/>
      <c r="L495" s="120"/>
      <c r="M495" s="59"/>
      <c r="O495" s="59"/>
      <c r="P495" s="59"/>
      <c r="Q495" s="59"/>
      <c r="AA495" s="59"/>
      <c r="AD495" s="59"/>
      <c r="AE495" s="59"/>
    </row>
    <row r="496" spans="1:31" ht="12.75">
      <c r="A496" s="59"/>
      <c r="B496" s="117"/>
      <c r="C496" s="117"/>
      <c r="D496" s="117"/>
      <c r="E496" s="117"/>
      <c r="F496" s="117"/>
      <c r="G496" s="118"/>
      <c r="H496" s="59"/>
      <c r="K496" s="59"/>
      <c r="L496" s="120"/>
      <c r="M496" s="59"/>
      <c r="O496" s="59"/>
      <c r="P496" s="59"/>
      <c r="Q496" s="59"/>
      <c r="AA496" s="59"/>
      <c r="AD496" s="59"/>
      <c r="AE496" s="59"/>
    </row>
    <row r="497" spans="1:31" ht="12.75">
      <c r="A497" s="59"/>
      <c r="B497" s="117"/>
      <c r="C497" s="117"/>
      <c r="D497" s="117"/>
      <c r="E497" s="117"/>
      <c r="F497" s="117"/>
      <c r="G497" s="118"/>
      <c r="H497" s="59"/>
      <c r="K497" s="59"/>
      <c r="L497" s="120"/>
      <c r="M497" s="59"/>
      <c r="O497" s="59"/>
      <c r="P497" s="59"/>
      <c r="Q497" s="59"/>
      <c r="AA497" s="59"/>
      <c r="AD497" s="59"/>
      <c r="AE497" s="59"/>
    </row>
    <row r="498" spans="1:31" ht="12.75">
      <c r="A498" s="59"/>
      <c r="B498" s="117"/>
      <c r="C498" s="117"/>
      <c r="D498" s="117"/>
      <c r="E498" s="117"/>
      <c r="F498" s="117"/>
      <c r="G498" s="118"/>
      <c r="H498" s="59"/>
      <c r="K498" s="59"/>
      <c r="L498" s="120"/>
      <c r="M498" s="59"/>
      <c r="O498" s="59"/>
      <c r="P498" s="59"/>
      <c r="Q498" s="59"/>
      <c r="AA498" s="59"/>
      <c r="AD498" s="59"/>
      <c r="AE498" s="59"/>
    </row>
    <row r="499" spans="1:31" ht="12.75">
      <c r="A499" s="59"/>
      <c r="B499" s="117"/>
      <c r="C499" s="117"/>
      <c r="D499" s="117"/>
      <c r="E499" s="117"/>
      <c r="F499" s="117"/>
      <c r="G499" s="118"/>
      <c r="H499" s="59"/>
      <c r="K499" s="59"/>
      <c r="L499" s="120"/>
      <c r="M499" s="59"/>
      <c r="O499" s="59"/>
      <c r="P499" s="59"/>
      <c r="Q499" s="59"/>
      <c r="AA499" s="59"/>
      <c r="AD499" s="59"/>
      <c r="AE499" s="59"/>
    </row>
    <row r="500" spans="1:31" ht="12.75">
      <c r="A500" s="59"/>
      <c r="B500" s="117"/>
      <c r="C500" s="117"/>
      <c r="D500" s="117"/>
      <c r="E500" s="117"/>
      <c r="F500" s="117"/>
      <c r="G500" s="118"/>
      <c r="H500" s="59"/>
      <c r="K500" s="59"/>
      <c r="L500" s="120"/>
      <c r="M500" s="59"/>
      <c r="O500" s="59"/>
      <c r="P500" s="59"/>
      <c r="Q500" s="59"/>
      <c r="AA500" s="59"/>
      <c r="AD500" s="59"/>
      <c r="AE500" s="59"/>
    </row>
    <row r="501" spans="1:31" ht="12.75">
      <c r="A501" s="59"/>
      <c r="B501" s="117"/>
      <c r="C501" s="117"/>
      <c r="D501" s="117"/>
      <c r="E501" s="117"/>
      <c r="F501" s="117"/>
      <c r="G501" s="118"/>
      <c r="H501" s="59"/>
      <c r="K501" s="59"/>
      <c r="L501" s="120"/>
      <c r="M501" s="59"/>
      <c r="O501" s="59"/>
      <c r="P501" s="59"/>
      <c r="Q501" s="59"/>
      <c r="AA501" s="59"/>
      <c r="AD501" s="59"/>
      <c r="AE501" s="59"/>
    </row>
    <row r="502" spans="1:31" ht="12.75">
      <c r="A502" s="59"/>
      <c r="B502" s="117"/>
      <c r="C502" s="117"/>
      <c r="D502" s="117"/>
      <c r="E502" s="117"/>
      <c r="F502" s="117"/>
      <c r="G502" s="118"/>
      <c r="H502" s="59"/>
      <c r="K502" s="59"/>
      <c r="L502" s="120"/>
      <c r="M502" s="59"/>
      <c r="O502" s="59"/>
      <c r="P502" s="59"/>
      <c r="Q502" s="59"/>
      <c r="AA502" s="59"/>
      <c r="AD502" s="59"/>
      <c r="AE502" s="59"/>
    </row>
    <row r="503" spans="1:31" ht="12.75">
      <c r="A503" s="59"/>
      <c r="B503" s="117"/>
      <c r="C503" s="117"/>
      <c r="D503" s="117"/>
      <c r="E503" s="117"/>
      <c r="F503" s="117"/>
      <c r="G503" s="118"/>
      <c r="H503" s="59"/>
      <c r="K503" s="59"/>
      <c r="L503" s="120"/>
      <c r="M503" s="59"/>
      <c r="O503" s="59"/>
      <c r="P503" s="59"/>
      <c r="Q503" s="59"/>
      <c r="AA503" s="59"/>
      <c r="AD503" s="59"/>
      <c r="AE503" s="59"/>
    </row>
    <row r="504" spans="1:31" ht="12.75">
      <c r="A504" s="59"/>
      <c r="B504" s="117"/>
      <c r="C504" s="117"/>
      <c r="D504" s="117"/>
      <c r="E504" s="117"/>
      <c r="F504" s="117"/>
      <c r="G504" s="118"/>
      <c r="H504" s="59"/>
      <c r="K504" s="59"/>
      <c r="L504" s="120"/>
      <c r="M504" s="59"/>
      <c r="O504" s="59"/>
      <c r="P504" s="59"/>
      <c r="Q504" s="59"/>
      <c r="AA504" s="59"/>
      <c r="AD504" s="59"/>
      <c r="AE504" s="59"/>
    </row>
    <row r="505" spans="1:31" ht="12.75">
      <c r="A505" s="59"/>
      <c r="B505" s="117"/>
      <c r="C505" s="117"/>
      <c r="D505" s="117"/>
      <c r="E505" s="117"/>
      <c r="F505" s="117"/>
      <c r="G505" s="118"/>
      <c r="H505" s="59"/>
      <c r="K505" s="59"/>
      <c r="L505" s="120"/>
      <c r="M505" s="59"/>
      <c r="O505" s="59"/>
      <c r="P505" s="59"/>
      <c r="Q505" s="59"/>
      <c r="AA505" s="59"/>
      <c r="AD505" s="59"/>
      <c r="AE505" s="59"/>
    </row>
    <row r="506" spans="1:31" ht="12.75">
      <c r="A506" s="59"/>
      <c r="B506" s="117"/>
      <c r="C506" s="117"/>
      <c r="D506" s="117"/>
      <c r="E506" s="117"/>
      <c r="F506" s="117"/>
      <c r="G506" s="118"/>
      <c r="H506" s="59"/>
      <c r="K506" s="59"/>
      <c r="L506" s="120"/>
      <c r="M506" s="59"/>
      <c r="O506" s="59"/>
      <c r="P506" s="59"/>
      <c r="Q506" s="59"/>
      <c r="AA506" s="59"/>
      <c r="AD506" s="59"/>
      <c r="AE506" s="59"/>
    </row>
    <row r="507" spans="1:31" ht="12.75">
      <c r="A507" s="59"/>
      <c r="B507" s="117"/>
      <c r="C507" s="117"/>
      <c r="D507" s="117"/>
      <c r="E507" s="117"/>
      <c r="F507" s="117"/>
      <c r="G507" s="118"/>
      <c r="H507" s="59"/>
      <c r="K507" s="59"/>
      <c r="L507" s="120"/>
      <c r="M507" s="59"/>
      <c r="O507" s="59"/>
      <c r="P507" s="59"/>
      <c r="Q507" s="59"/>
      <c r="AA507" s="59"/>
      <c r="AD507" s="59"/>
      <c r="AE507" s="59"/>
    </row>
    <row r="508" spans="1:31" ht="12.75">
      <c r="A508" s="59"/>
      <c r="B508" s="117"/>
      <c r="C508" s="117"/>
      <c r="D508" s="117"/>
      <c r="E508" s="117"/>
      <c r="F508" s="117"/>
      <c r="G508" s="118"/>
      <c r="H508" s="59"/>
      <c r="K508" s="59"/>
      <c r="L508" s="120"/>
      <c r="M508" s="59"/>
      <c r="O508" s="59"/>
      <c r="P508" s="59"/>
      <c r="Q508" s="59"/>
      <c r="AA508" s="59"/>
      <c r="AD508" s="59"/>
      <c r="AE508" s="59"/>
    </row>
    <row r="509" spans="1:31" ht="12.75">
      <c r="A509" s="59"/>
      <c r="B509" s="117"/>
      <c r="C509" s="117"/>
      <c r="D509" s="117"/>
      <c r="E509" s="117"/>
      <c r="F509" s="117"/>
      <c r="G509" s="118"/>
      <c r="H509" s="59"/>
      <c r="K509" s="59"/>
      <c r="L509" s="120"/>
      <c r="M509" s="59"/>
      <c r="O509" s="59"/>
      <c r="P509" s="59"/>
      <c r="Q509" s="59"/>
      <c r="AA509" s="59"/>
      <c r="AD509" s="59"/>
      <c r="AE509" s="59"/>
    </row>
    <row r="510" spans="1:31" ht="12.75">
      <c r="A510" s="59"/>
      <c r="B510" s="117"/>
      <c r="C510" s="117"/>
      <c r="D510" s="117"/>
      <c r="E510" s="117"/>
      <c r="F510" s="117"/>
      <c r="G510" s="118"/>
      <c r="H510" s="59"/>
      <c r="K510" s="59"/>
      <c r="L510" s="120"/>
      <c r="M510" s="59"/>
      <c r="O510" s="59"/>
      <c r="P510" s="59"/>
      <c r="Q510" s="59"/>
      <c r="AA510" s="59"/>
      <c r="AD510" s="59"/>
      <c r="AE510" s="59"/>
    </row>
    <row r="511" spans="1:31" ht="12.75">
      <c r="A511" s="59"/>
      <c r="B511" s="117"/>
      <c r="C511" s="117"/>
      <c r="D511" s="117"/>
      <c r="E511" s="117"/>
      <c r="F511" s="117"/>
      <c r="G511" s="118"/>
      <c r="H511" s="59"/>
      <c r="K511" s="59"/>
      <c r="L511" s="120"/>
      <c r="M511" s="59"/>
      <c r="O511" s="59"/>
      <c r="P511" s="59"/>
      <c r="Q511" s="59"/>
      <c r="AA511" s="59"/>
      <c r="AD511" s="59"/>
      <c r="AE511" s="59"/>
    </row>
    <row r="512" spans="1:31" ht="12.75">
      <c r="A512" s="59"/>
      <c r="B512" s="117"/>
      <c r="C512" s="117"/>
      <c r="D512" s="117"/>
      <c r="E512" s="117"/>
      <c r="F512" s="117"/>
      <c r="G512" s="118"/>
      <c r="H512" s="59"/>
      <c r="K512" s="59"/>
      <c r="L512" s="120"/>
      <c r="M512" s="59"/>
      <c r="O512" s="59"/>
      <c r="P512" s="59"/>
      <c r="Q512" s="59"/>
      <c r="AA512" s="59"/>
      <c r="AD512" s="59"/>
      <c r="AE512" s="59"/>
    </row>
    <row r="513" spans="1:31" ht="12.75">
      <c r="A513" s="59"/>
      <c r="B513" s="117"/>
      <c r="C513" s="117"/>
      <c r="D513" s="117"/>
      <c r="E513" s="117"/>
      <c r="F513" s="117"/>
      <c r="G513" s="118"/>
      <c r="H513" s="59"/>
      <c r="K513" s="59"/>
      <c r="L513" s="120"/>
      <c r="M513" s="59"/>
      <c r="O513" s="59"/>
      <c r="P513" s="59"/>
      <c r="Q513" s="59"/>
      <c r="AA513" s="59"/>
      <c r="AD513" s="59"/>
      <c r="AE513" s="59"/>
    </row>
    <row r="514" spans="1:31" ht="12.75">
      <c r="A514" s="59"/>
      <c r="B514" s="117"/>
      <c r="C514" s="117"/>
      <c r="D514" s="117"/>
      <c r="E514" s="117"/>
      <c r="F514" s="117"/>
      <c r="G514" s="118"/>
      <c r="H514" s="59"/>
      <c r="K514" s="59"/>
      <c r="L514" s="120"/>
      <c r="M514" s="59"/>
      <c r="O514" s="59"/>
      <c r="P514" s="59"/>
      <c r="Q514" s="59"/>
      <c r="AA514" s="59"/>
      <c r="AD514" s="59"/>
      <c r="AE514" s="59"/>
    </row>
    <row r="515" spans="1:31" ht="12.75">
      <c r="A515" s="59"/>
      <c r="B515" s="117"/>
      <c r="C515" s="117"/>
      <c r="D515" s="117"/>
      <c r="E515" s="117"/>
      <c r="F515" s="117"/>
      <c r="G515" s="118"/>
      <c r="H515" s="59"/>
      <c r="K515" s="59"/>
      <c r="L515" s="120"/>
      <c r="M515" s="59"/>
      <c r="O515" s="59"/>
      <c r="P515" s="59"/>
      <c r="Q515" s="59"/>
      <c r="AA515" s="59"/>
      <c r="AD515" s="59"/>
      <c r="AE515" s="59"/>
    </row>
    <row r="516" spans="1:31" ht="12.75">
      <c r="A516" s="59"/>
      <c r="B516" s="117"/>
      <c r="C516" s="117"/>
      <c r="D516" s="117"/>
      <c r="E516" s="117"/>
      <c r="F516" s="117"/>
      <c r="G516" s="118"/>
      <c r="H516" s="59"/>
      <c r="K516" s="59"/>
      <c r="L516" s="120"/>
      <c r="M516" s="59"/>
      <c r="O516" s="59"/>
      <c r="P516" s="59"/>
      <c r="Q516" s="59"/>
      <c r="AA516" s="59"/>
      <c r="AD516" s="59"/>
      <c r="AE516" s="59"/>
    </row>
    <row r="517" spans="1:31" ht="12.75">
      <c r="A517" s="59"/>
      <c r="B517" s="117"/>
      <c r="C517" s="117"/>
      <c r="D517" s="117"/>
      <c r="E517" s="117"/>
      <c r="F517" s="117"/>
      <c r="G517" s="118"/>
      <c r="H517" s="59"/>
      <c r="K517" s="59"/>
      <c r="L517" s="120"/>
      <c r="M517" s="59"/>
      <c r="O517" s="59"/>
      <c r="P517" s="59"/>
      <c r="Q517" s="59"/>
      <c r="AA517" s="59"/>
      <c r="AD517" s="59"/>
      <c r="AE517" s="59"/>
    </row>
    <row r="518" spans="1:31" ht="12.75">
      <c r="A518" s="59"/>
      <c r="B518" s="117"/>
      <c r="C518" s="117"/>
      <c r="D518" s="117"/>
      <c r="E518" s="117"/>
      <c r="F518" s="117"/>
      <c r="G518" s="118"/>
      <c r="H518" s="59"/>
      <c r="K518" s="59"/>
      <c r="L518" s="120"/>
      <c r="M518" s="59"/>
      <c r="O518" s="59"/>
      <c r="P518" s="59"/>
      <c r="Q518" s="59"/>
      <c r="AA518" s="59"/>
      <c r="AD518" s="59"/>
      <c r="AE518" s="59"/>
    </row>
    <row r="519" spans="1:31" ht="12.75">
      <c r="A519" s="59"/>
      <c r="B519" s="117"/>
      <c r="C519" s="117"/>
      <c r="D519" s="117"/>
      <c r="E519" s="117"/>
      <c r="F519" s="117"/>
      <c r="G519" s="118"/>
      <c r="H519" s="59"/>
      <c r="K519" s="59"/>
      <c r="L519" s="120"/>
      <c r="M519" s="59"/>
      <c r="O519" s="59"/>
      <c r="P519" s="59"/>
      <c r="Q519" s="59"/>
      <c r="AA519" s="59"/>
      <c r="AD519" s="59"/>
      <c r="AE519" s="59"/>
    </row>
    <row r="520" spans="1:31" ht="12.75">
      <c r="A520" s="59"/>
      <c r="B520" s="117"/>
      <c r="C520" s="117"/>
      <c r="D520" s="117"/>
      <c r="E520" s="117"/>
      <c r="F520" s="117"/>
      <c r="G520" s="118"/>
      <c r="H520" s="59"/>
      <c r="K520" s="59"/>
      <c r="L520" s="120"/>
      <c r="M520" s="59"/>
      <c r="O520" s="59"/>
      <c r="P520" s="59"/>
      <c r="Q520" s="59"/>
      <c r="AA520" s="59"/>
      <c r="AD520" s="59"/>
      <c r="AE520" s="59"/>
    </row>
    <row r="521" spans="1:31" ht="12.75">
      <c r="A521" s="59"/>
      <c r="B521" s="117"/>
      <c r="C521" s="117"/>
      <c r="D521" s="117"/>
      <c r="E521" s="117"/>
      <c r="F521" s="117"/>
      <c r="G521" s="118"/>
      <c r="H521" s="59"/>
      <c r="K521" s="59"/>
      <c r="L521" s="120"/>
      <c r="M521" s="59"/>
      <c r="O521" s="59"/>
      <c r="P521" s="59"/>
      <c r="Q521" s="59"/>
      <c r="AA521" s="59"/>
      <c r="AD521" s="59"/>
      <c r="AE521" s="59"/>
    </row>
    <row r="522" spans="1:31" ht="12.75">
      <c r="A522" s="59"/>
      <c r="B522" s="117"/>
      <c r="C522" s="117"/>
      <c r="D522" s="117"/>
      <c r="E522" s="117"/>
      <c r="F522" s="117"/>
      <c r="G522" s="118"/>
      <c r="H522" s="59"/>
      <c r="K522" s="59"/>
      <c r="L522" s="120"/>
      <c r="M522" s="59"/>
      <c r="O522" s="59"/>
      <c r="P522" s="59"/>
      <c r="Q522" s="59"/>
      <c r="AA522" s="59"/>
      <c r="AD522" s="59"/>
      <c r="AE522" s="59"/>
    </row>
    <row r="523" spans="1:31" ht="12.75">
      <c r="A523" s="59"/>
      <c r="B523" s="117"/>
      <c r="C523" s="117"/>
      <c r="D523" s="117"/>
      <c r="E523" s="117"/>
      <c r="F523" s="117"/>
      <c r="G523" s="118"/>
      <c r="H523" s="59"/>
      <c r="K523" s="59"/>
      <c r="L523" s="120"/>
      <c r="M523" s="59"/>
      <c r="O523" s="59"/>
      <c r="P523" s="59"/>
      <c r="Q523" s="59"/>
      <c r="AA523" s="59"/>
      <c r="AD523" s="59"/>
      <c r="AE523" s="59"/>
    </row>
    <row r="524" spans="1:31" ht="12.75">
      <c r="A524" s="59"/>
      <c r="B524" s="117"/>
      <c r="C524" s="117"/>
      <c r="D524" s="117"/>
      <c r="E524" s="117"/>
      <c r="F524" s="117"/>
      <c r="G524" s="118"/>
      <c r="H524" s="59"/>
      <c r="K524" s="59"/>
      <c r="L524" s="120"/>
      <c r="M524" s="59"/>
      <c r="O524" s="59"/>
      <c r="P524" s="59"/>
      <c r="Q524" s="59"/>
      <c r="AA524" s="59"/>
      <c r="AD524" s="59"/>
      <c r="AE524" s="59"/>
    </row>
    <row r="525" spans="1:31" ht="12.75">
      <c r="A525" s="59"/>
      <c r="B525" s="117"/>
      <c r="C525" s="117"/>
      <c r="D525" s="117"/>
      <c r="E525" s="117"/>
      <c r="F525" s="117"/>
      <c r="G525" s="118"/>
      <c r="H525" s="59"/>
      <c r="K525" s="59"/>
      <c r="L525" s="120"/>
      <c r="M525" s="59"/>
      <c r="O525" s="59"/>
      <c r="P525" s="59"/>
      <c r="Q525" s="59"/>
      <c r="AA525" s="59"/>
      <c r="AD525" s="59"/>
      <c r="AE525" s="59"/>
    </row>
    <row r="526" spans="1:31" ht="12.75">
      <c r="A526" s="59"/>
      <c r="B526" s="117"/>
      <c r="C526" s="117"/>
      <c r="D526" s="117"/>
      <c r="E526" s="117"/>
      <c r="F526" s="117"/>
      <c r="G526" s="118"/>
      <c r="H526" s="59"/>
      <c r="K526" s="59"/>
      <c r="L526" s="120"/>
      <c r="M526" s="59"/>
      <c r="O526" s="59"/>
      <c r="P526" s="59"/>
      <c r="Q526" s="59"/>
      <c r="AA526" s="59"/>
      <c r="AD526" s="59"/>
      <c r="AE526" s="59"/>
    </row>
    <row r="527" spans="1:31" ht="12.75">
      <c r="A527" s="59"/>
      <c r="B527" s="117"/>
      <c r="C527" s="117"/>
      <c r="D527" s="117"/>
      <c r="E527" s="117"/>
      <c r="F527" s="117"/>
      <c r="G527" s="118"/>
      <c r="H527" s="59"/>
      <c r="K527" s="59"/>
      <c r="L527" s="120"/>
      <c r="M527" s="59"/>
      <c r="O527" s="59"/>
      <c r="P527" s="59"/>
      <c r="Q527" s="59"/>
      <c r="AA527" s="59"/>
      <c r="AD527" s="59"/>
      <c r="AE527" s="59"/>
    </row>
    <row r="528" spans="1:31" ht="12.75">
      <c r="A528" s="59"/>
      <c r="B528" s="117"/>
      <c r="C528" s="117"/>
      <c r="D528" s="117"/>
      <c r="E528" s="117"/>
      <c r="F528" s="117"/>
      <c r="G528" s="118"/>
      <c r="H528" s="59"/>
      <c r="K528" s="59"/>
      <c r="L528" s="120"/>
      <c r="M528" s="59"/>
      <c r="O528" s="59"/>
      <c r="P528" s="59"/>
      <c r="Q528" s="59"/>
      <c r="AA528" s="59"/>
      <c r="AD528" s="59"/>
      <c r="AE528" s="59"/>
    </row>
    <row r="529" spans="1:31" ht="12.75">
      <c r="A529" s="59"/>
      <c r="B529" s="117"/>
      <c r="C529" s="117"/>
      <c r="D529" s="117"/>
      <c r="E529" s="117"/>
      <c r="F529" s="117"/>
      <c r="G529" s="118"/>
      <c r="H529" s="59"/>
      <c r="K529" s="59"/>
      <c r="L529" s="120"/>
      <c r="M529" s="59"/>
      <c r="O529" s="59"/>
      <c r="P529" s="59"/>
      <c r="Q529" s="59"/>
      <c r="AA529" s="59"/>
      <c r="AD529" s="59"/>
      <c r="AE529" s="59"/>
    </row>
    <row r="530" spans="1:31" ht="12.75">
      <c r="A530" s="59"/>
      <c r="B530" s="117"/>
      <c r="C530" s="117"/>
      <c r="D530" s="117"/>
      <c r="E530" s="117"/>
      <c r="F530" s="117"/>
      <c r="G530" s="118"/>
      <c r="H530" s="59"/>
      <c r="K530" s="59"/>
      <c r="L530" s="120"/>
      <c r="M530" s="59"/>
      <c r="O530" s="59"/>
      <c r="P530" s="59"/>
      <c r="Q530" s="59"/>
      <c r="AA530" s="59"/>
      <c r="AD530" s="59"/>
      <c r="AE530" s="59"/>
    </row>
    <row r="531" spans="1:31" ht="12.75">
      <c r="A531" s="59"/>
      <c r="B531" s="117"/>
      <c r="C531" s="117"/>
      <c r="D531" s="117"/>
      <c r="E531" s="117"/>
      <c r="F531" s="117"/>
      <c r="G531" s="118"/>
      <c r="H531" s="59"/>
      <c r="K531" s="59"/>
      <c r="L531" s="120"/>
      <c r="M531" s="59"/>
      <c r="O531" s="59"/>
      <c r="P531" s="59"/>
      <c r="Q531" s="59"/>
      <c r="AA531" s="59"/>
      <c r="AD531" s="59"/>
      <c r="AE531" s="59"/>
    </row>
    <row r="532" spans="1:31" ht="12.75">
      <c r="A532" s="59"/>
      <c r="B532" s="117"/>
      <c r="C532" s="117"/>
      <c r="D532" s="117"/>
      <c r="E532" s="117"/>
      <c r="F532" s="117"/>
      <c r="G532" s="118"/>
      <c r="H532" s="59"/>
      <c r="K532" s="59"/>
      <c r="L532" s="120"/>
      <c r="M532" s="59"/>
      <c r="O532" s="59"/>
      <c r="P532" s="59"/>
      <c r="Q532" s="59"/>
      <c r="AA532" s="59"/>
      <c r="AD532" s="59"/>
      <c r="AE532" s="59"/>
    </row>
    <row r="533" spans="1:31" ht="12.75">
      <c r="A533" s="59"/>
      <c r="B533" s="117"/>
      <c r="C533" s="117"/>
      <c r="D533" s="117"/>
      <c r="E533" s="117"/>
      <c r="F533" s="117"/>
      <c r="G533" s="118"/>
      <c r="H533" s="59"/>
      <c r="K533" s="59"/>
      <c r="L533" s="120"/>
      <c r="M533" s="59"/>
      <c r="O533" s="59"/>
      <c r="P533" s="59"/>
      <c r="Q533" s="59"/>
      <c r="AA533" s="59"/>
      <c r="AD533" s="59"/>
      <c r="AE533" s="59"/>
    </row>
    <row r="534" spans="1:31" ht="12.75">
      <c r="A534" s="59"/>
      <c r="B534" s="117"/>
      <c r="C534" s="117"/>
      <c r="D534" s="117"/>
      <c r="E534" s="117"/>
      <c r="F534" s="117"/>
      <c r="G534" s="118"/>
      <c r="H534" s="59"/>
      <c r="K534" s="59"/>
      <c r="L534" s="120"/>
      <c r="M534" s="59"/>
      <c r="O534" s="59"/>
      <c r="P534" s="59"/>
      <c r="Q534" s="59"/>
      <c r="AA534" s="59"/>
      <c r="AD534" s="59"/>
      <c r="AE534" s="59"/>
    </row>
    <row r="535" spans="1:31" ht="12.75">
      <c r="A535" s="59"/>
      <c r="B535" s="117"/>
      <c r="C535" s="117"/>
      <c r="D535" s="117"/>
      <c r="E535" s="117"/>
      <c r="F535" s="117"/>
      <c r="G535" s="118"/>
      <c r="H535" s="59"/>
      <c r="K535" s="59"/>
      <c r="L535" s="120"/>
      <c r="M535" s="59"/>
      <c r="O535" s="59"/>
      <c r="P535" s="59"/>
      <c r="Q535" s="59"/>
      <c r="AA535" s="59"/>
      <c r="AD535" s="59"/>
      <c r="AE535" s="59"/>
    </row>
    <row r="536" spans="1:31" ht="12.75">
      <c r="A536" s="59"/>
      <c r="B536" s="117"/>
      <c r="C536" s="117"/>
      <c r="D536" s="117"/>
      <c r="E536" s="117"/>
      <c r="F536" s="117"/>
      <c r="G536" s="118"/>
      <c r="H536" s="59"/>
      <c r="K536" s="59"/>
      <c r="L536" s="120"/>
      <c r="M536" s="59"/>
      <c r="O536" s="59"/>
      <c r="P536" s="59"/>
      <c r="Q536" s="59"/>
      <c r="AA536" s="59"/>
      <c r="AD536" s="59"/>
      <c r="AE536" s="59"/>
    </row>
    <row r="537" spans="1:31" ht="12.75">
      <c r="A537" s="59"/>
      <c r="B537" s="117"/>
      <c r="C537" s="117"/>
      <c r="D537" s="117"/>
      <c r="E537" s="117"/>
      <c r="F537" s="117"/>
      <c r="G537" s="118"/>
      <c r="H537" s="59"/>
      <c r="K537" s="59"/>
      <c r="L537" s="120"/>
      <c r="M537" s="59"/>
      <c r="O537" s="59"/>
      <c r="P537" s="59"/>
      <c r="Q537" s="59"/>
      <c r="AA537" s="59"/>
      <c r="AD537" s="59"/>
      <c r="AE537" s="59"/>
    </row>
    <row r="538" spans="1:31" ht="12.75">
      <c r="A538" s="59"/>
      <c r="B538" s="117"/>
      <c r="C538" s="117"/>
      <c r="D538" s="117"/>
      <c r="E538" s="117"/>
      <c r="F538" s="117"/>
      <c r="G538" s="118"/>
      <c r="H538" s="59"/>
      <c r="K538" s="59"/>
      <c r="L538" s="120"/>
      <c r="M538" s="59"/>
      <c r="O538" s="59"/>
      <c r="P538" s="59"/>
      <c r="Q538" s="59"/>
      <c r="AA538" s="59"/>
      <c r="AD538" s="59"/>
      <c r="AE538" s="59"/>
    </row>
    <row r="539" spans="1:31" ht="12.75">
      <c r="A539" s="59"/>
      <c r="B539" s="117"/>
      <c r="C539" s="117"/>
      <c r="D539" s="117"/>
      <c r="E539" s="117"/>
      <c r="F539" s="117"/>
      <c r="G539" s="118"/>
      <c r="H539" s="59"/>
      <c r="K539" s="59"/>
      <c r="L539" s="120"/>
      <c r="M539" s="59"/>
      <c r="O539" s="59"/>
      <c r="P539" s="59"/>
      <c r="Q539" s="59"/>
      <c r="AA539" s="59"/>
      <c r="AD539" s="59"/>
      <c r="AE539" s="59"/>
    </row>
    <row r="540" spans="1:31" ht="12.75">
      <c r="A540" s="59"/>
      <c r="B540" s="117"/>
      <c r="C540" s="117"/>
      <c r="D540" s="117"/>
      <c r="E540" s="117"/>
      <c r="F540" s="117"/>
      <c r="G540" s="118"/>
      <c r="H540" s="59"/>
      <c r="K540" s="59"/>
      <c r="L540" s="120"/>
      <c r="M540" s="59"/>
      <c r="O540" s="59"/>
      <c r="P540" s="59"/>
      <c r="Q540" s="59"/>
      <c r="AA540" s="59"/>
      <c r="AD540" s="59"/>
      <c r="AE540" s="59"/>
    </row>
    <row r="541" spans="1:31" ht="12.75">
      <c r="A541" s="59"/>
      <c r="B541" s="117"/>
      <c r="C541" s="117"/>
      <c r="D541" s="117"/>
      <c r="E541" s="117"/>
      <c r="F541" s="117"/>
      <c r="G541" s="118"/>
      <c r="H541" s="59"/>
      <c r="K541" s="59"/>
      <c r="L541" s="120"/>
      <c r="M541" s="59"/>
      <c r="O541" s="59"/>
      <c r="P541" s="59"/>
      <c r="Q541" s="59"/>
      <c r="AA541" s="59"/>
      <c r="AD541" s="59"/>
      <c r="AE541" s="59"/>
    </row>
    <row r="542" spans="1:31" ht="12.75">
      <c r="A542" s="59"/>
      <c r="B542" s="117"/>
      <c r="C542" s="117"/>
      <c r="D542" s="117"/>
      <c r="E542" s="117"/>
      <c r="F542" s="117"/>
      <c r="G542" s="118"/>
      <c r="H542" s="59"/>
      <c r="K542" s="59"/>
      <c r="L542" s="120"/>
      <c r="M542" s="59"/>
      <c r="O542" s="59"/>
      <c r="P542" s="59"/>
      <c r="Q542" s="59"/>
      <c r="AA542" s="59"/>
      <c r="AD542" s="59"/>
      <c r="AE542" s="59"/>
    </row>
    <row r="543" spans="1:31" ht="12.75">
      <c r="A543" s="59"/>
      <c r="B543" s="117"/>
      <c r="C543" s="117"/>
      <c r="D543" s="117"/>
      <c r="E543" s="117"/>
      <c r="F543" s="117"/>
      <c r="G543" s="118"/>
      <c r="H543" s="59"/>
      <c r="K543" s="59"/>
      <c r="L543" s="120"/>
      <c r="M543" s="59"/>
      <c r="O543" s="59"/>
      <c r="P543" s="59"/>
      <c r="Q543" s="59"/>
      <c r="AA543" s="59"/>
      <c r="AD543" s="59"/>
      <c r="AE543" s="59"/>
    </row>
    <row r="544" spans="1:31" ht="12.75">
      <c r="A544" s="59"/>
      <c r="B544" s="117"/>
      <c r="C544" s="117"/>
      <c r="D544" s="117"/>
      <c r="E544" s="117"/>
      <c r="F544" s="117"/>
      <c r="G544" s="118"/>
      <c r="H544" s="59"/>
      <c r="K544" s="59"/>
      <c r="L544" s="120"/>
      <c r="M544" s="59"/>
      <c r="O544" s="59"/>
      <c r="P544" s="59"/>
      <c r="Q544" s="59"/>
      <c r="AA544" s="59"/>
      <c r="AD544" s="59"/>
      <c r="AE544" s="59"/>
    </row>
    <row r="545" spans="1:31" ht="12.75">
      <c r="A545" s="59"/>
      <c r="B545" s="117"/>
      <c r="C545" s="117"/>
      <c r="D545" s="117"/>
      <c r="E545" s="117"/>
      <c r="F545" s="117"/>
      <c r="G545" s="118"/>
      <c r="H545" s="59"/>
      <c r="K545" s="59"/>
      <c r="L545" s="120"/>
      <c r="M545" s="59"/>
      <c r="O545" s="59"/>
      <c r="P545" s="59"/>
      <c r="Q545" s="59"/>
      <c r="AA545" s="59"/>
      <c r="AD545" s="59"/>
      <c r="AE545" s="59"/>
    </row>
    <row r="546" spans="1:31" ht="12.75">
      <c r="A546" s="59"/>
      <c r="B546" s="117"/>
      <c r="C546" s="117"/>
      <c r="D546" s="117"/>
      <c r="E546" s="117"/>
      <c r="F546" s="117"/>
      <c r="G546" s="118"/>
      <c r="H546" s="59"/>
      <c r="K546" s="59"/>
      <c r="L546" s="120"/>
      <c r="M546" s="59"/>
      <c r="O546" s="59"/>
      <c r="P546" s="59"/>
      <c r="Q546" s="59"/>
      <c r="AA546" s="59"/>
      <c r="AD546" s="59"/>
      <c r="AE546" s="59"/>
    </row>
    <row r="547" spans="1:31" ht="12.75">
      <c r="A547" s="59"/>
      <c r="B547" s="117"/>
      <c r="C547" s="117"/>
      <c r="D547" s="117"/>
      <c r="E547" s="117"/>
      <c r="F547" s="117"/>
      <c r="G547" s="118"/>
      <c r="H547" s="59"/>
      <c r="K547" s="59"/>
      <c r="L547" s="120"/>
      <c r="M547" s="59"/>
      <c r="O547" s="59"/>
      <c r="P547" s="59"/>
      <c r="Q547" s="59"/>
      <c r="AA547" s="59"/>
      <c r="AD547" s="59"/>
      <c r="AE547" s="59"/>
    </row>
    <row r="548" spans="1:31" ht="12.75">
      <c r="A548" s="59"/>
      <c r="B548" s="117"/>
      <c r="C548" s="117"/>
      <c r="D548" s="117"/>
      <c r="E548" s="117"/>
      <c r="F548" s="117"/>
      <c r="G548" s="118"/>
      <c r="H548" s="59"/>
      <c r="K548" s="59"/>
      <c r="L548" s="120"/>
      <c r="M548" s="59"/>
      <c r="O548" s="59"/>
      <c r="P548" s="59"/>
      <c r="Q548" s="59"/>
      <c r="AA548" s="59"/>
      <c r="AD548" s="59"/>
      <c r="AE548" s="59"/>
    </row>
    <row r="549" spans="1:31" ht="12.75">
      <c r="A549" s="59"/>
      <c r="B549" s="117"/>
      <c r="C549" s="117"/>
      <c r="D549" s="117"/>
      <c r="E549" s="117"/>
      <c r="F549" s="117"/>
      <c r="G549" s="118"/>
      <c r="H549" s="59"/>
      <c r="K549" s="59"/>
      <c r="L549" s="120"/>
      <c r="M549" s="59"/>
      <c r="O549" s="59"/>
      <c r="P549" s="59"/>
      <c r="Q549" s="59"/>
      <c r="AA549" s="59"/>
      <c r="AD549" s="59"/>
      <c r="AE549" s="59"/>
    </row>
    <row r="550" spans="1:31" ht="12.75">
      <c r="A550" s="59"/>
      <c r="B550" s="117"/>
      <c r="C550" s="117"/>
      <c r="D550" s="117"/>
      <c r="E550" s="117"/>
      <c r="F550" s="117"/>
      <c r="G550" s="118"/>
      <c r="H550" s="59"/>
      <c r="K550" s="59"/>
      <c r="L550" s="120"/>
      <c r="M550" s="59"/>
      <c r="O550" s="59"/>
      <c r="P550" s="59"/>
      <c r="Q550" s="59"/>
      <c r="AA550" s="59"/>
      <c r="AD550" s="59"/>
      <c r="AE550" s="59"/>
    </row>
    <row r="551" spans="1:31" ht="12.75">
      <c r="A551" s="59"/>
      <c r="B551" s="117"/>
      <c r="C551" s="117"/>
      <c r="D551" s="117"/>
      <c r="E551" s="117"/>
      <c r="F551" s="117"/>
      <c r="G551" s="118"/>
      <c r="H551" s="59"/>
      <c r="K551" s="59"/>
      <c r="L551" s="120"/>
      <c r="M551" s="59"/>
      <c r="O551" s="59"/>
      <c r="P551" s="59"/>
      <c r="Q551" s="59"/>
      <c r="AA551" s="59"/>
      <c r="AD551" s="59"/>
      <c r="AE551" s="59"/>
    </row>
    <row r="552" spans="1:31" ht="12.75">
      <c r="A552" s="59"/>
      <c r="B552" s="117"/>
      <c r="C552" s="117"/>
      <c r="D552" s="117"/>
      <c r="E552" s="117"/>
      <c r="F552" s="117"/>
      <c r="G552" s="118"/>
      <c r="H552" s="59"/>
      <c r="K552" s="59"/>
      <c r="L552" s="120"/>
      <c r="M552" s="59"/>
      <c r="O552" s="59"/>
      <c r="P552" s="59"/>
      <c r="Q552" s="59"/>
      <c r="AA552" s="59"/>
      <c r="AD552" s="59"/>
      <c r="AE552" s="59"/>
    </row>
    <row r="553" spans="1:31" ht="12.75">
      <c r="A553" s="59"/>
      <c r="B553" s="117"/>
      <c r="C553" s="117"/>
      <c r="D553" s="117"/>
      <c r="E553" s="117"/>
      <c r="F553" s="117"/>
      <c r="G553" s="118"/>
      <c r="H553" s="59"/>
      <c r="K553" s="59"/>
      <c r="L553" s="120"/>
      <c r="M553" s="59"/>
      <c r="O553" s="59"/>
      <c r="P553" s="59"/>
      <c r="Q553" s="59"/>
      <c r="AA553" s="59"/>
      <c r="AD553" s="59"/>
      <c r="AE553" s="59"/>
    </row>
    <row r="554" spans="1:31" ht="12.75">
      <c r="A554" s="59"/>
      <c r="B554" s="117"/>
      <c r="C554" s="117"/>
      <c r="D554" s="117"/>
      <c r="E554" s="117"/>
      <c r="F554" s="117"/>
      <c r="G554" s="118"/>
      <c r="H554" s="59"/>
      <c r="K554" s="59"/>
      <c r="L554" s="120"/>
      <c r="M554" s="59"/>
      <c r="O554" s="59"/>
      <c r="P554" s="59"/>
      <c r="Q554" s="59"/>
      <c r="AA554" s="59"/>
      <c r="AD554" s="59"/>
      <c r="AE554" s="59"/>
    </row>
    <row r="555" spans="1:31" ht="12.75">
      <c r="A555" s="59"/>
      <c r="B555" s="117"/>
      <c r="C555" s="117"/>
      <c r="D555" s="117"/>
      <c r="E555" s="117"/>
      <c r="F555" s="117"/>
      <c r="G555" s="118"/>
      <c r="H555" s="59"/>
      <c r="K555" s="59"/>
      <c r="L555" s="120"/>
      <c r="M555" s="59"/>
      <c r="O555" s="59"/>
      <c r="P555" s="59"/>
      <c r="Q555" s="59"/>
      <c r="AA555" s="59"/>
      <c r="AD555" s="59"/>
      <c r="AE555" s="59"/>
    </row>
    <row r="556" spans="1:31" ht="12.75">
      <c r="A556" s="59"/>
      <c r="B556" s="117"/>
      <c r="C556" s="117"/>
      <c r="D556" s="117"/>
      <c r="E556" s="117"/>
      <c r="F556" s="117"/>
      <c r="G556" s="118"/>
      <c r="H556" s="59"/>
      <c r="K556" s="59"/>
      <c r="L556" s="120"/>
      <c r="M556" s="59"/>
      <c r="O556" s="59"/>
      <c r="P556" s="59"/>
      <c r="Q556" s="59"/>
      <c r="AA556" s="59"/>
      <c r="AD556" s="59"/>
      <c r="AE556" s="59"/>
    </row>
    <row r="557" spans="1:31" ht="12.75">
      <c r="A557" s="59"/>
      <c r="B557" s="117"/>
      <c r="C557" s="117"/>
      <c r="D557" s="117"/>
      <c r="E557" s="117"/>
      <c r="F557" s="117"/>
      <c r="G557" s="118"/>
      <c r="H557" s="59"/>
      <c r="K557" s="59"/>
      <c r="L557" s="120"/>
      <c r="M557" s="59"/>
      <c r="O557" s="59"/>
      <c r="P557" s="59"/>
      <c r="Q557" s="59"/>
      <c r="AA557" s="59"/>
      <c r="AD557" s="59"/>
      <c r="AE557" s="59"/>
    </row>
    <row r="558" spans="1:31" ht="12.75">
      <c r="A558" s="59"/>
      <c r="B558" s="117"/>
      <c r="C558" s="117"/>
      <c r="D558" s="117"/>
      <c r="E558" s="117"/>
      <c r="F558" s="117"/>
      <c r="G558" s="118"/>
      <c r="H558" s="59"/>
      <c r="K558" s="59"/>
      <c r="L558" s="120"/>
      <c r="M558" s="59"/>
      <c r="O558" s="59"/>
      <c r="P558" s="59"/>
      <c r="Q558" s="59"/>
      <c r="AA558" s="59"/>
      <c r="AD558" s="59"/>
      <c r="AE558" s="59"/>
    </row>
    <row r="559" spans="1:31" ht="12.75">
      <c r="A559" s="59"/>
      <c r="B559" s="117"/>
      <c r="C559" s="117"/>
      <c r="D559" s="117"/>
      <c r="E559" s="117"/>
      <c r="F559" s="117"/>
      <c r="G559" s="118"/>
      <c r="H559" s="59"/>
      <c r="K559" s="59"/>
      <c r="L559" s="120"/>
      <c r="M559" s="59"/>
      <c r="O559" s="59"/>
      <c r="P559" s="59"/>
      <c r="Q559" s="59"/>
      <c r="AA559" s="59"/>
      <c r="AD559" s="59"/>
      <c r="AE559" s="59"/>
    </row>
    <row r="560" spans="1:31" ht="12.75">
      <c r="A560" s="59"/>
      <c r="B560" s="117"/>
      <c r="C560" s="117"/>
      <c r="D560" s="117"/>
      <c r="E560" s="117"/>
      <c r="F560" s="117"/>
      <c r="G560" s="118"/>
      <c r="H560" s="59"/>
      <c r="K560" s="59"/>
      <c r="L560" s="120"/>
      <c r="M560" s="59"/>
      <c r="O560" s="59"/>
      <c r="P560" s="59"/>
      <c r="Q560" s="59"/>
      <c r="AA560" s="59"/>
      <c r="AD560" s="59"/>
      <c r="AE560" s="59"/>
    </row>
    <row r="561" spans="1:31" ht="12.75">
      <c r="A561" s="59"/>
      <c r="B561" s="117"/>
      <c r="C561" s="117"/>
      <c r="D561" s="117"/>
      <c r="E561" s="117"/>
      <c r="F561" s="117"/>
      <c r="G561" s="118"/>
      <c r="H561" s="59"/>
      <c r="K561" s="59"/>
      <c r="L561" s="120"/>
      <c r="M561" s="59"/>
      <c r="O561" s="59"/>
      <c r="P561" s="59"/>
      <c r="Q561" s="59"/>
      <c r="AA561" s="59"/>
      <c r="AD561" s="59"/>
      <c r="AE561" s="59"/>
    </row>
    <row r="562" spans="1:31" ht="12.75">
      <c r="A562" s="59"/>
      <c r="B562" s="117"/>
      <c r="C562" s="117"/>
      <c r="D562" s="117"/>
      <c r="E562" s="117"/>
      <c r="F562" s="117"/>
      <c r="G562" s="118"/>
      <c r="H562" s="59"/>
      <c r="K562" s="59"/>
      <c r="L562" s="120"/>
      <c r="M562" s="59"/>
      <c r="O562" s="59"/>
      <c r="P562" s="59"/>
      <c r="Q562" s="59"/>
      <c r="AA562" s="59"/>
      <c r="AD562" s="59"/>
      <c r="AE562" s="59"/>
    </row>
    <row r="563" spans="1:31" ht="12.75">
      <c r="A563" s="59"/>
      <c r="B563" s="117"/>
      <c r="C563" s="117"/>
      <c r="D563" s="117"/>
      <c r="E563" s="117"/>
      <c r="F563" s="117"/>
      <c r="G563" s="118"/>
      <c r="H563" s="59"/>
      <c r="K563" s="59"/>
      <c r="L563" s="120"/>
      <c r="M563" s="59"/>
      <c r="O563" s="59"/>
      <c r="P563" s="59"/>
      <c r="Q563" s="59"/>
      <c r="AA563" s="59"/>
      <c r="AD563" s="59"/>
      <c r="AE563" s="59"/>
    </row>
    <row r="564" spans="1:31" ht="12.75">
      <c r="A564" s="59"/>
      <c r="B564" s="117"/>
      <c r="C564" s="117"/>
      <c r="D564" s="117"/>
      <c r="E564" s="117"/>
      <c r="F564" s="117"/>
      <c r="G564" s="118"/>
      <c r="H564" s="59"/>
      <c r="K564" s="59"/>
      <c r="L564" s="120"/>
      <c r="M564" s="59"/>
      <c r="O564" s="59"/>
      <c r="P564" s="59"/>
      <c r="Q564" s="59"/>
      <c r="AA564" s="59"/>
      <c r="AD564" s="59"/>
      <c r="AE564" s="59"/>
    </row>
    <row r="565" spans="1:31" ht="12.75">
      <c r="A565" s="59"/>
      <c r="B565" s="117"/>
      <c r="C565" s="117"/>
      <c r="D565" s="117"/>
      <c r="E565" s="117"/>
      <c r="F565" s="117"/>
      <c r="G565" s="118"/>
      <c r="H565" s="59"/>
      <c r="K565" s="59"/>
      <c r="L565" s="120"/>
      <c r="M565" s="59"/>
      <c r="O565" s="59"/>
      <c r="P565" s="59"/>
      <c r="Q565" s="59"/>
      <c r="AA565" s="59"/>
      <c r="AD565" s="59"/>
      <c r="AE565" s="59"/>
    </row>
    <row r="566" spans="1:31" ht="12.75">
      <c r="A566" s="59"/>
      <c r="B566" s="117"/>
      <c r="C566" s="117"/>
      <c r="D566" s="117"/>
      <c r="E566" s="117"/>
      <c r="F566" s="117"/>
      <c r="G566" s="118"/>
      <c r="H566" s="59"/>
      <c r="K566" s="59"/>
      <c r="L566" s="120"/>
      <c r="M566" s="59"/>
      <c r="O566" s="59"/>
      <c r="P566" s="59"/>
      <c r="Q566" s="59"/>
      <c r="AA566" s="59"/>
      <c r="AD566" s="59"/>
      <c r="AE566" s="59"/>
    </row>
    <row r="567" spans="1:31" ht="12.75">
      <c r="A567" s="59"/>
      <c r="B567" s="117"/>
      <c r="C567" s="117"/>
      <c r="D567" s="117"/>
      <c r="E567" s="117"/>
      <c r="F567" s="117"/>
      <c r="G567" s="118"/>
      <c r="H567" s="59"/>
      <c r="K567" s="59"/>
      <c r="L567" s="120"/>
      <c r="M567" s="59"/>
      <c r="O567" s="59"/>
      <c r="P567" s="59"/>
      <c r="Q567" s="59"/>
      <c r="AA567" s="59"/>
      <c r="AD567" s="59"/>
      <c r="AE567" s="59"/>
    </row>
    <row r="568" spans="1:31" ht="12.75">
      <c r="A568" s="59"/>
      <c r="B568" s="117"/>
      <c r="C568" s="117"/>
      <c r="D568" s="117"/>
      <c r="E568" s="117"/>
      <c r="F568" s="117"/>
      <c r="G568" s="118"/>
      <c r="H568" s="59"/>
      <c r="K568" s="59"/>
      <c r="L568" s="120"/>
      <c r="M568" s="59"/>
      <c r="O568" s="59"/>
      <c r="P568" s="59"/>
      <c r="Q568" s="59"/>
      <c r="AA568" s="59"/>
      <c r="AD568" s="59"/>
      <c r="AE568" s="59"/>
    </row>
    <row r="569" spans="1:31" ht="12.75">
      <c r="A569" s="59"/>
      <c r="B569" s="117"/>
      <c r="C569" s="117"/>
      <c r="D569" s="117"/>
      <c r="E569" s="117"/>
      <c r="F569" s="117"/>
      <c r="G569" s="118"/>
      <c r="H569" s="59"/>
      <c r="K569" s="59"/>
      <c r="L569" s="120"/>
      <c r="M569" s="59"/>
      <c r="O569" s="59"/>
      <c r="P569" s="59"/>
      <c r="Q569" s="59"/>
      <c r="AA569" s="59"/>
      <c r="AD569" s="59"/>
      <c r="AE569" s="59"/>
    </row>
    <row r="570" spans="1:31" ht="12.75">
      <c r="A570" s="59"/>
      <c r="B570" s="117"/>
      <c r="C570" s="117"/>
      <c r="D570" s="117"/>
      <c r="E570" s="117"/>
      <c r="F570" s="117"/>
      <c r="G570" s="118"/>
      <c r="H570" s="59"/>
      <c r="K570" s="59"/>
      <c r="L570" s="120"/>
      <c r="M570" s="59"/>
      <c r="O570" s="59"/>
      <c r="P570" s="59"/>
      <c r="Q570" s="59"/>
      <c r="AA570" s="59"/>
      <c r="AD570" s="59"/>
      <c r="AE570" s="59"/>
    </row>
    <row r="571" spans="1:31" ht="12.75">
      <c r="A571" s="59"/>
      <c r="B571" s="117"/>
      <c r="C571" s="117"/>
      <c r="D571" s="117"/>
      <c r="E571" s="117"/>
      <c r="F571" s="117"/>
      <c r="G571" s="118"/>
      <c r="H571" s="59"/>
      <c r="K571" s="59"/>
      <c r="L571" s="120"/>
      <c r="M571" s="59"/>
      <c r="O571" s="59"/>
      <c r="P571" s="59"/>
      <c r="Q571" s="59"/>
      <c r="AA571" s="59"/>
      <c r="AD571" s="59"/>
      <c r="AE571" s="59"/>
    </row>
    <row r="572" spans="1:31" ht="12.75">
      <c r="A572" s="59"/>
      <c r="B572" s="117"/>
      <c r="C572" s="117"/>
      <c r="D572" s="117"/>
      <c r="E572" s="117"/>
      <c r="F572" s="117"/>
      <c r="G572" s="118"/>
      <c r="H572" s="59"/>
      <c r="K572" s="59"/>
      <c r="L572" s="120"/>
      <c r="M572" s="59"/>
      <c r="O572" s="59"/>
      <c r="P572" s="59"/>
      <c r="Q572" s="59"/>
      <c r="AA572" s="59"/>
      <c r="AD572" s="59"/>
      <c r="AE572" s="59"/>
    </row>
    <row r="573" spans="1:31" ht="12.75">
      <c r="A573" s="59"/>
      <c r="B573" s="117"/>
      <c r="C573" s="117"/>
      <c r="D573" s="117"/>
      <c r="E573" s="117"/>
      <c r="F573" s="117"/>
      <c r="G573" s="118"/>
      <c r="H573" s="59"/>
      <c r="K573" s="59"/>
      <c r="L573" s="120"/>
      <c r="M573" s="59"/>
      <c r="O573" s="59"/>
      <c r="P573" s="59"/>
      <c r="Q573" s="59"/>
      <c r="AA573" s="59"/>
      <c r="AD573" s="59"/>
      <c r="AE573" s="59"/>
    </row>
    <row r="574" spans="1:31" ht="12.75">
      <c r="A574" s="59"/>
      <c r="B574" s="117"/>
      <c r="C574" s="117"/>
      <c r="D574" s="117"/>
      <c r="E574" s="117"/>
      <c r="F574" s="117"/>
      <c r="G574" s="118"/>
      <c r="H574" s="59"/>
      <c r="K574" s="59"/>
      <c r="L574" s="120"/>
      <c r="M574" s="59"/>
      <c r="O574" s="59"/>
      <c r="P574" s="59"/>
      <c r="Q574" s="59"/>
      <c r="AA574" s="59"/>
      <c r="AD574" s="59"/>
      <c r="AE574" s="59"/>
    </row>
    <row r="575" spans="1:31" ht="12.75">
      <c r="A575" s="59"/>
      <c r="B575" s="117"/>
      <c r="C575" s="117"/>
      <c r="D575" s="117"/>
      <c r="E575" s="117"/>
      <c r="F575" s="117"/>
      <c r="G575" s="118"/>
      <c r="H575" s="59"/>
      <c r="K575" s="59"/>
      <c r="L575" s="120"/>
      <c r="M575" s="59"/>
      <c r="O575" s="59"/>
      <c r="P575" s="59"/>
      <c r="Q575" s="59"/>
      <c r="AA575" s="59"/>
      <c r="AD575" s="59"/>
      <c r="AE575" s="59"/>
    </row>
    <row r="576" spans="1:31" ht="12.75">
      <c r="A576" s="59"/>
      <c r="B576" s="117"/>
      <c r="C576" s="117"/>
      <c r="D576" s="117"/>
      <c r="E576" s="117"/>
      <c r="F576" s="117"/>
      <c r="G576" s="118"/>
      <c r="H576" s="59"/>
      <c r="K576" s="59"/>
      <c r="L576" s="120"/>
      <c r="M576" s="59"/>
      <c r="O576" s="59"/>
      <c r="P576" s="59"/>
      <c r="Q576" s="59"/>
      <c r="AA576" s="59"/>
      <c r="AD576" s="59"/>
      <c r="AE576" s="59"/>
    </row>
    <row r="577" spans="1:31" ht="12.75">
      <c r="A577" s="59"/>
      <c r="B577" s="117"/>
      <c r="C577" s="117"/>
      <c r="D577" s="117"/>
      <c r="E577" s="117"/>
      <c r="F577" s="117"/>
      <c r="G577" s="118"/>
      <c r="H577" s="59"/>
      <c r="K577" s="59"/>
      <c r="L577" s="120"/>
      <c r="M577" s="59"/>
      <c r="O577" s="59"/>
      <c r="P577" s="59"/>
      <c r="Q577" s="59"/>
      <c r="AA577" s="59"/>
      <c r="AD577" s="59"/>
      <c r="AE577" s="59"/>
    </row>
    <row r="578" spans="1:31" ht="12.75">
      <c r="A578" s="59"/>
      <c r="B578" s="117"/>
      <c r="C578" s="117"/>
      <c r="D578" s="117"/>
      <c r="E578" s="117"/>
      <c r="F578" s="117"/>
      <c r="G578" s="118"/>
      <c r="H578" s="59"/>
      <c r="K578" s="59"/>
      <c r="L578" s="120"/>
      <c r="M578" s="59"/>
      <c r="O578" s="59"/>
      <c r="P578" s="59"/>
      <c r="Q578" s="59"/>
      <c r="AA578" s="59"/>
      <c r="AD578" s="59"/>
      <c r="AE578" s="59"/>
    </row>
    <row r="579" spans="1:31" ht="12.75">
      <c r="A579" s="59"/>
      <c r="B579" s="117"/>
      <c r="C579" s="117"/>
      <c r="D579" s="117"/>
      <c r="E579" s="117"/>
      <c r="F579" s="117"/>
      <c r="G579" s="118"/>
      <c r="H579" s="59"/>
      <c r="K579" s="59"/>
      <c r="L579" s="120"/>
      <c r="M579" s="59"/>
      <c r="O579" s="59"/>
      <c r="P579" s="59"/>
      <c r="Q579" s="59"/>
      <c r="AA579" s="59"/>
      <c r="AD579" s="59"/>
      <c r="AE579" s="59"/>
    </row>
    <row r="580" spans="1:31" ht="12.75">
      <c r="A580" s="59"/>
      <c r="B580" s="117"/>
      <c r="C580" s="117"/>
      <c r="D580" s="117"/>
      <c r="E580" s="117"/>
      <c r="F580" s="117"/>
      <c r="G580" s="118"/>
      <c r="H580" s="59"/>
      <c r="K580" s="59"/>
      <c r="L580" s="120"/>
      <c r="M580" s="59"/>
      <c r="O580" s="59"/>
      <c r="P580" s="59"/>
      <c r="Q580" s="59"/>
      <c r="AA580" s="59"/>
      <c r="AD580" s="59"/>
      <c r="AE580" s="59"/>
    </row>
    <row r="581" spans="1:31" ht="12.75">
      <c r="A581" s="59"/>
      <c r="B581" s="117"/>
      <c r="C581" s="117"/>
      <c r="D581" s="117"/>
      <c r="E581" s="117"/>
      <c r="F581" s="117"/>
      <c r="G581" s="118"/>
      <c r="H581" s="59"/>
      <c r="K581" s="59"/>
      <c r="L581" s="120"/>
      <c r="M581" s="59"/>
      <c r="O581" s="59"/>
      <c r="P581" s="59"/>
      <c r="Q581" s="59"/>
      <c r="AA581" s="59"/>
      <c r="AD581" s="59"/>
      <c r="AE581" s="59"/>
    </row>
    <row r="582" spans="1:31" ht="12.75">
      <c r="A582" s="59"/>
      <c r="B582" s="117"/>
      <c r="C582" s="117"/>
      <c r="D582" s="117"/>
      <c r="E582" s="117"/>
      <c r="F582" s="117"/>
      <c r="G582" s="118"/>
      <c r="H582" s="59"/>
      <c r="K582" s="59"/>
      <c r="L582" s="120"/>
      <c r="M582" s="59"/>
      <c r="O582" s="59"/>
      <c r="P582" s="59"/>
      <c r="Q582" s="59"/>
      <c r="AA582" s="59"/>
      <c r="AD582" s="59"/>
      <c r="AE582" s="59"/>
    </row>
    <row r="583" spans="1:31" ht="12.75">
      <c r="A583" s="59"/>
      <c r="B583" s="117"/>
      <c r="C583" s="117"/>
      <c r="D583" s="117"/>
      <c r="E583" s="117"/>
      <c r="F583" s="117"/>
      <c r="G583" s="118"/>
      <c r="H583" s="59"/>
      <c r="K583" s="59"/>
      <c r="L583" s="120"/>
      <c r="M583" s="59"/>
      <c r="O583" s="59"/>
      <c r="P583" s="59"/>
      <c r="Q583" s="59"/>
      <c r="AA583" s="59"/>
      <c r="AD583" s="59"/>
      <c r="AE583" s="59"/>
    </row>
    <row r="584" spans="1:31" ht="12.75">
      <c r="A584" s="59"/>
      <c r="B584" s="117"/>
      <c r="C584" s="117"/>
      <c r="D584" s="117"/>
      <c r="E584" s="117"/>
      <c r="F584" s="117"/>
      <c r="G584" s="118"/>
      <c r="H584" s="59"/>
      <c r="K584" s="59"/>
      <c r="L584" s="120"/>
      <c r="M584" s="59"/>
      <c r="O584" s="59"/>
      <c r="P584" s="59"/>
      <c r="Q584" s="59"/>
      <c r="AA584" s="59"/>
      <c r="AD584" s="59"/>
      <c r="AE584" s="59"/>
    </row>
    <row r="585" spans="1:31" ht="12.75">
      <c r="A585" s="59"/>
      <c r="B585" s="117"/>
      <c r="C585" s="117"/>
      <c r="D585" s="117"/>
      <c r="E585" s="117"/>
      <c r="F585" s="117"/>
      <c r="G585" s="118"/>
      <c r="H585" s="59"/>
      <c r="K585" s="59"/>
      <c r="L585" s="120"/>
      <c r="M585" s="59"/>
      <c r="O585" s="59"/>
      <c r="P585" s="59"/>
      <c r="Q585" s="59"/>
      <c r="AA585" s="59"/>
      <c r="AD585" s="59"/>
      <c r="AE585" s="59"/>
    </row>
    <row r="586" spans="1:31" ht="12.75">
      <c r="A586" s="59"/>
      <c r="B586" s="117"/>
      <c r="C586" s="117"/>
      <c r="D586" s="117"/>
      <c r="E586" s="117"/>
      <c r="F586" s="117"/>
      <c r="G586" s="118"/>
      <c r="H586" s="59"/>
      <c r="K586" s="59"/>
      <c r="L586" s="120"/>
      <c r="M586" s="59"/>
      <c r="O586" s="59"/>
      <c r="P586" s="59"/>
      <c r="Q586" s="59"/>
      <c r="AA586" s="59"/>
      <c r="AD586" s="59"/>
      <c r="AE586" s="59"/>
    </row>
    <row r="587" spans="1:31" ht="12.75">
      <c r="A587" s="59"/>
      <c r="B587" s="117"/>
      <c r="C587" s="117"/>
      <c r="D587" s="117"/>
      <c r="E587" s="117"/>
      <c r="F587" s="117"/>
      <c r="G587" s="118"/>
      <c r="H587" s="59"/>
      <c r="K587" s="59"/>
      <c r="L587" s="120"/>
      <c r="M587" s="59"/>
      <c r="O587" s="59"/>
      <c r="P587" s="59"/>
      <c r="Q587" s="59"/>
      <c r="AA587" s="59"/>
      <c r="AD587" s="59"/>
      <c r="AE587" s="59"/>
    </row>
    <row r="588" spans="1:31" ht="12.75">
      <c r="A588" s="59"/>
      <c r="B588" s="117"/>
      <c r="C588" s="117"/>
      <c r="D588" s="117"/>
      <c r="E588" s="117"/>
      <c r="F588" s="117"/>
      <c r="G588" s="118"/>
      <c r="H588" s="59"/>
      <c r="K588" s="59"/>
      <c r="L588" s="120"/>
      <c r="M588" s="59"/>
      <c r="O588" s="59"/>
      <c r="P588" s="59"/>
      <c r="Q588" s="59"/>
      <c r="AA588" s="59"/>
      <c r="AD588" s="59"/>
      <c r="AE588" s="59"/>
    </row>
    <row r="589" spans="1:31" ht="12.75">
      <c r="A589" s="59"/>
      <c r="B589" s="117"/>
      <c r="C589" s="117"/>
      <c r="D589" s="117"/>
      <c r="E589" s="117"/>
      <c r="F589" s="117"/>
      <c r="G589" s="118"/>
      <c r="H589" s="59"/>
      <c r="K589" s="59"/>
      <c r="L589" s="120"/>
      <c r="M589" s="59"/>
      <c r="O589" s="59"/>
      <c r="P589" s="59"/>
      <c r="Q589" s="59"/>
      <c r="AA589" s="59"/>
      <c r="AD589" s="59"/>
      <c r="AE589" s="59"/>
    </row>
    <row r="590" spans="1:31" ht="12.75">
      <c r="A590" s="59"/>
      <c r="B590" s="117"/>
      <c r="C590" s="117"/>
      <c r="D590" s="117"/>
      <c r="E590" s="117"/>
      <c r="F590" s="117"/>
      <c r="G590" s="118"/>
      <c r="H590" s="59"/>
      <c r="K590" s="59"/>
      <c r="L590" s="120"/>
      <c r="M590" s="59"/>
      <c r="O590" s="59"/>
      <c r="P590" s="59"/>
      <c r="Q590" s="59"/>
      <c r="AA590" s="59"/>
      <c r="AD590" s="59"/>
      <c r="AE590" s="59"/>
    </row>
    <row r="591" spans="1:31" ht="12.75">
      <c r="A591" s="59"/>
      <c r="B591" s="117"/>
      <c r="C591" s="117"/>
      <c r="D591" s="117"/>
      <c r="E591" s="117"/>
      <c r="F591" s="117"/>
      <c r="G591" s="118"/>
      <c r="H591" s="59"/>
      <c r="K591" s="59"/>
      <c r="L591" s="120"/>
      <c r="M591" s="59"/>
      <c r="O591" s="59"/>
      <c r="P591" s="59"/>
      <c r="Q591" s="59"/>
      <c r="AA591" s="59"/>
      <c r="AD591" s="59"/>
      <c r="AE591" s="59"/>
    </row>
    <row r="592" spans="1:31" ht="12.75">
      <c r="A592" s="59"/>
      <c r="B592" s="117"/>
      <c r="C592" s="117"/>
      <c r="D592" s="117"/>
      <c r="E592" s="117"/>
      <c r="F592" s="117"/>
      <c r="G592" s="118"/>
      <c r="H592" s="59"/>
      <c r="K592" s="59"/>
      <c r="L592" s="120"/>
      <c r="M592" s="59"/>
      <c r="O592" s="59"/>
      <c r="P592" s="59"/>
      <c r="Q592" s="59"/>
      <c r="AA592" s="59"/>
      <c r="AD592" s="59"/>
      <c r="AE592" s="59"/>
    </row>
    <row r="593" spans="1:31" ht="12.75">
      <c r="A593" s="59"/>
      <c r="B593" s="117"/>
      <c r="C593" s="117"/>
      <c r="D593" s="117"/>
      <c r="E593" s="117"/>
      <c r="F593" s="117"/>
      <c r="G593" s="118"/>
      <c r="H593" s="59"/>
      <c r="K593" s="59"/>
      <c r="L593" s="120"/>
      <c r="M593" s="59"/>
      <c r="O593" s="59"/>
      <c r="P593" s="59"/>
      <c r="Q593" s="59"/>
      <c r="AA593" s="59"/>
      <c r="AD593" s="59"/>
      <c r="AE593" s="59"/>
    </row>
    <row r="594" spans="1:31" ht="12.75">
      <c r="A594" s="59"/>
      <c r="B594" s="117"/>
      <c r="C594" s="117"/>
      <c r="D594" s="117"/>
      <c r="E594" s="117"/>
      <c r="F594" s="117"/>
      <c r="G594" s="118"/>
      <c r="H594" s="59"/>
      <c r="K594" s="59"/>
      <c r="L594" s="120"/>
      <c r="M594" s="59"/>
      <c r="O594" s="59"/>
      <c r="P594" s="59"/>
      <c r="Q594" s="59"/>
      <c r="AA594" s="59"/>
      <c r="AD594" s="59"/>
      <c r="AE594" s="59"/>
    </row>
    <row r="595" spans="1:31" ht="12.75">
      <c r="A595" s="59"/>
      <c r="B595" s="117"/>
      <c r="C595" s="117"/>
      <c r="D595" s="117"/>
      <c r="E595" s="117"/>
      <c r="F595" s="117"/>
      <c r="G595" s="118"/>
      <c r="H595" s="59"/>
      <c r="K595" s="59"/>
      <c r="L595" s="120"/>
      <c r="M595" s="59"/>
      <c r="O595" s="59"/>
      <c r="P595" s="59"/>
      <c r="Q595" s="59"/>
      <c r="AA595" s="59"/>
      <c r="AD595" s="59"/>
      <c r="AE595" s="59"/>
    </row>
    <row r="596" spans="1:31" ht="12.75">
      <c r="A596" s="59"/>
      <c r="B596" s="117"/>
      <c r="C596" s="117"/>
      <c r="D596" s="117"/>
      <c r="E596" s="117"/>
      <c r="F596" s="117"/>
      <c r="G596" s="118"/>
      <c r="H596" s="59"/>
      <c r="K596" s="59"/>
      <c r="L596" s="120"/>
      <c r="M596" s="59"/>
      <c r="O596" s="59"/>
      <c r="P596" s="59"/>
      <c r="Q596" s="59"/>
      <c r="AA596" s="59"/>
      <c r="AD596" s="59"/>
      <c r="AE596" s="59"/>
    </row>
    <row r="597" spans="1:31" ht="12.75">
      <c r="A597" s="59"/>
      <c r="B597" s="117"/>
      <c r="C597" s="117"/>
      <c r="D597" s="117"/>
      <c r="E597" s="117"/>
      <c r="F597" s="117"/>
      <c r="G597" s="118"/>
      <c r="H597" s="59"/>
      <c r="K597" s="59"/>
      <c r="L597" s="120"/>
      <c r="M597" s="59"/>
      <c r="O597" s="59"/>
      <c r="P597" s="59"/>
      <c r="Q597" s="59"/>
      <c r="AA597" s="59"/>
      <c r="AD597" s="59"/>
      <c r="AE597" s="59"/>
    </row>
    <row r="598" spans="1:31" ht="12.75">
      <c r="A598" s="59"/>
      <c r="B598" s="117"/>
      <c r="C598" s="117"/>
      <c r="D598" s="117"/>
      <c r="E598" s="117"/>
      <c r="F598" s="117"/>
      <c r="G598" s="118"/>
      <c r="H598" s="59"/>
      <c r="K598" s="59"/>
      <c r="L598" s="120"/>
      <c r="M598" s="59"/>
      <c r="O598" s="59"/>
      <c r="P598" s="59"/>
      <c r="Q598" s="59"/>
      <c r="AA598" s="59"/>
      <c r="AD598" s="59"/>
      <c r="AE598" s="59"/>
    </row>
    <row r="599" spans="1:31" ht="12.75">
      <c r="A599" s="59"/>
      <c r="B599" s="117"/>
      <c r="C599" s="117"/>
      <c r="D599" s="117"/>
      <c r="E599" s="117"/>
      <c r="F599" s="117"/>
      <c r="G599" s="118"/>
      <c r="H599" s="59"/>
      <c r="K599" s="59"/>
      <c r="L599" s="120"/>
      <c r="M599" s="59"/>
      <c r="O599" s="59"/>
      <c r="P599" s="59"/>
      <c r="Q599" s="59"/>
      <c r="AA599" s="59"/>
      <c r="AD599" s="59"/>
      <c r="AE599" s="59"/>
    </row>
    <row r="600" spans="1:31" ht="12.75">
      <c r="A600" s="59"/>
      <c r="B600" s="117"/>
      <c r="C600" s="117"/>
      <c r="D600" s="117"/>
      <c r="E600" s="117"/>
      <c r="F600" s="117"/>
      <c r="G600" s="118"/>
      <c r="H600" s="59"/>
      <c r="K600" s="59"/>
      <c r="L600" s="120"/>
      <c r="M600" s="59"/>
      <c r="O600" s="59"/>
      <c r="P600" s="59"/>
      <c r="Q600" s="59"/>
      <c r="AA600" s="59"/>
      <c r="AD600" s="59"/>
      <c r="AE600" s="59"/>
    </row>
    <row r="601" spans="1:31" ht="12.75">
      <c r="A601" s="59"/>
      <c r="B601" s="117"/>
      <c r="C601" s="117"/>
      <c r="D601" s="117"/>
      <c r="E601" s="117"/>
      <c r="F601" s="117"/>
      <c r="G601" s="118"/>
      <c r="H601" s="59"/>
      <c r="K601" s="59"/>
      <c r="L601" s="120"/>
      <c r="M601" s="59"/>
      <c r="O601" s="59"/>
      <c r="P601" s="59"/>
      <c r="Q601" s="59"/>
      <c r="AA601" s="59"/>
      <c r="AD601" s="59"/>
      <c r="AE601" s="59"/>
    </row>
    <row r="602" spans="1:31" ht="12.75">
      <c r="A602" s="59"/>
      <c r="B602" s="117"/>
      <c r="C602" s="117"/>
      <c r="D602" s="117"/>
      <c r="E602" s="117"/>
      <c r="F602" s="117"/>
      <c r="G602" s="118"/>
      <c r="H602" s="59"/>
      <c r="K602" s="59"/>
      <c r="L602" s="120"/>
      <c r="M602" s="59"/>
      <c r="O602" s="59"/>
      <c r="P602" s="59"/>
      <c r="Q602" s="59"/>
      <c r="AA602" s="59"/>
      <c r="AD602" s="59"/>
      <c r="AE602" s="59"/>
    </row>
    <row r="603" spans="1:31" ht="12.75">
      <c r="A603" s="59"/>
      <c r="B603" s="117"/>
      <c r="C603" s="117"/>
      <c r="D603" s="117"/>
      <c r="E603" s="117"/>
      <c r="F603" s="117"/>
      <c r="G603" s="118"/>
      <c r="H603" s="59"/>
      <c r="K603" s="59"/>
      <c r="L603" s="120"/>
      <c r="M603" s="59"/>
      <c r="O603" s="59"/>
      <c r="P603" s="59"/>
      <c r="Q603" s="59"/>
      <c r="AA603" s="59"/>
      <c r="AD603" s="59"/>
      <c r="AE603" s="59"/>
    </row>
    <row r="604" spans="1:31" ht="12.75">
      <c r="A604" s="59"/>
      <c r="B604" s="117"/>
      <c r="C604" s="117"/>
      <c r="D604" s="117"/>
      <c r="E604" s="117"/>
      <c r="F604" s="117"/>
      <c r="G604" s="118"/>
      <c r="H604" s="59"/>
      <c r="K604" s="59"/>
      <c r="L604" s="120"/>
      <c r="M604" s="59"/>
      <c r="O604" s="59"/>
      <c r="P604" s="59"/>
      <c r="Q604" s="59"/>
      <c r="AA604" s="59"/>
      <c r="AD604" s="59"/>
      <c r="AE604" s="59"/>
    </row>
    <row r="605" spans="1:31" ht="12.75">
      <c r="A605" s="59"/>
      <c r="B605" s="117"/>
      <c r="C605" s="117"/>
      <c r="D605" s="117"/>
      <c r="E605" s="117"/>
      <c r="F605" s="117"/>
      <c r="G605" s="118"/>
      <c r="H605" s="59"/>
      <c r="K605" s="59"/>
      <c r="L605" s="120"/>
      <c r="M605" s="59"/>
      <c r="O605" s="59"/>
      <c r="P605" s="59"/>
      <c r="Q605" s="59"/>
      <c r="AA605" s="59"/>
      <c r="AD605" s="59"/>
      <c r="AE605" s="59"/>
    </row>
    <row r="606" spans="1:31" ht="12.75">
      <c r="A606" s="59"/>
      <c r="B606" s="117"/>
      <c r="C606" s="117"/>
      <c r="D606" s="117"/>
      <c r="E606" s="117"/>
      <c r="F606" s="117"/>
      <c r="G606" s="118"/>
      <c r="H606" s="59"/>
      <c r="K606" s="59"/>
      <c r="L606" s="120"/>
      <c r="M606" s="59"/>
      <c r="O606" s="59"/>
      <c r="P606" s="59"/>
      <c r="Q606" s="59"/>
      <c r="AA606" s="59"/>
      <c r="AD606" s="59"/>
      <c r="AE606" s="59"/>
    </row>
    <row r="607" spans="1:31" ht="12.75">
      <c r="A607" s="59"/>
      <c r="B607" s="117"/>
      <c r="C607" s="117"/>
      <c r="D607" s="117"/>
      <c r="E607" s="117"/>
      <c r="F607" s="117"/>
      <c r="G607" s="118"/>
      <c r="H607" s="59"/>
      <c r="K607" s="59"/>
      <c r="L607" s="120"/>
      <c r="M607" s="59"/>
      <c r="O607" s="59"/>
      <c r="P607" s="59"/>
      <c r="Q607" s="59"/>
      <c r="AA607" s="59"/>
      <c r="AD607" s="59"/>
      <c r="AE607" s="59"/>
    </row>
    <row r="608" spans="1:31" ht="12.75">
      <c r="A608" s="59"/>
      <c r="B608" s="117"/>
      <c r="C608" s="117"/>
      <c r="D608" s="117"/>
      <c r="E608" s="117"/>
      <c r="F608" s="117"/>
      <c r="G608" s="118"/>
      <c r="H608" s="59"/>
      <c r="K608" s="59"/>
      <c r="L608" s="120"/>
      <c r="M608" s="59"/>
      <c r="O608" s="59"/>
      <c r="P608" s="59"/>
      <c r="Q608" s="59"/>
      <c r="AA608" s="59"/>
      <c r="AD608" s="59"/>
      <c r="AE608" s="59"/>
    </row>
    <row r="609" spans="1:31" ht="12.75">
      <c r="A609" s="59"/>
      <c r="B609" s="117"/>
      <c r="C609" s="117"/>
      <c r="D609" s="117"/>
      <c r="E609" s="117"/>
      <c r="F609" s="117"/>
      <c r="G609" s="118"/>
      <c r="H609" s="59"/>
      <c r="K609" s="59"/>
      <c r="L609" s="120"/>
      <c r="M609" s="59"/>
      <c r="O609" s="59"/>
      <c r="P609" s="59"/>
      <c r="Q609" s="59"/>
      <c r="AA609" s="59"/>
      <c r="AD609" s="59"/>
      <c r="AE609" s="59"/>
    </row>
    <row r="610" spans="1:31" ht="12.75">
      <c r="A610" s="59"/>
      <c r="B610" s="117"/>
      <c r="C610" s="117"/>
      <c r="D610" s="117"/>
      <c r="E610" s="117"/>
      <c r="F610" s="117"/>
      <c r="G610" s="118"/>
      <c r="H610" s="59"/>
      <c r="K610" s="59"/>
      <c r="L610" s="120"/>
      <c r="M610" s="59"/>
      <c r="O610" s="59"/>
      <c r="P610" s="59"/>
      <c r="Q610" s="59"/>
      <c r="AA610" s="59"/>
      <c r="AD610" s="59"/>
      <c r="AE610" s="59"/>
    </row>
    <row r="611" spans="1:31" ht="12.75">
      <c r="A611" s="59"/>
      <c r="B611" s="117"/>
      <c r="C611" s="117"/>
      <c r="D611" s="117"/>
      <c r="E611" s="117"/>
      <c r="F611" s="117"/>
      <c r="G611" s="118"/>
      <c r="H611" s="59"/>
      <c r="K611" s="59"/>
      <c r="L611" s="120"/>
      <c r="M611" s="59"/>
      <c r="O611" s="59"/>
      <c r="P611" s="59"/>
      <c r="Q611" s="59"/>
      <c r="AA611" s="59"/>
      <c r="AD611" s="59"/>
      <c r="AE611" s="59"/>
    </row>
    <row r="612" spans="1:31" ht="12.75">
      <c r="A612" s="59"/>
      <c r="B612" s="117"/>
      <c r="C612" s="117"/>
      <c r="D612" s="117"/>
      <c r="E612" s="117"/>
      <c r="F612" s="117"/>
      <c r="G612" s="118"/>
      <c r="H612" s="59"/>
      <c r="K612" s="59"/>
      <c r="L612" s="120"/>
      <c r="M612" s="59"/>
      <c r="O612" s="59"/>
      <c r="P612" s="59"/>
      <c r="Q612" s="59"/>
      <c r="AA612" s="59"/>
      <c r="AD612" s="59"/>
      <c r="AE612" s="59"/>
    </row>
    <row r="613" spans="1:31" ht="12.75">
      <c r="A613" s="59"/>
      <c r="B613" s="117"/>
      <c r="C613" s="117"/>
      <c r="D613" s="117"/>
      <c r="E613" s="117"/>
      <c r="F613" s="117"/>
      <c r="G613" s="118"/>
      <c r="H613" s="59"/>
      <c r="K613" s="59"/>
      <c r="L613" s="120"/>
      <c r="M613" s="59"/>
      <c r="O613" s="59"/>
      <c r="P613" s="59"/>
      <c r="Q613" s="59"/>
      <c r="AA613" s="59"/>
      <c r="AD613" s="59"/>
      <c r="AE613" s="59"/>
    </row>
    <row r="614" spans="1:31" ht="12.75">
      <c r="A614" s="59"/>
      <c r="B614" s="117"/>
      <c r="C614" s="117"/>
      <c r="D614" s="117"/>
      <c r="E614" s="117"/>
      <c r="F614" s="117"/>
      <c r="G614" s="118"/>
      <c r="H614" s="59"/>
      <c r="K614" s="59"/>
      <c r="L614" s="120"/>
      <c r="M614" s="59"/>
      <c r="O614" s="59"/>
      <c r="P614" s="59"/>
      <c r="Q614" s="59"/>
      <c r="AA614" s="59"/>
      <c r="AD614" s="59"/>
      <c r="AE614" s="59"/>
    </row>
    <row r="615" spans="1:31" ht="12.75">
      <c r="A615" s="59"/>
      <c r="B615" s="117"/>
      <c r="C615" s="117"/>
      <c r="D615" s="117"/>
      <c r="E615" s="117"/>
      <c r="F615" s="117"/>
      <c r="G615" s="118"/>
      <c r="H615" s="59"/>
      <c r="K615" s="59"/>
      <c r="L615" s="120"/>
      <c r="M615" s="59"/>
      <c r="O615" s="59"/>
      <c r="P615" s="59"/>
      <c r="Q615" s="59"/>
      <c r="AA615" s="59"/>
      <c r="AD615" s="59"/>
      <c r="AE615" s="59"/>
    </row>
    <row r="616" spans="1:31" ht="12.75">
      <c r="A616" s="59"/>
      <c r="B616" s="117"/>
      <c r="C616" s="117"/>
      <c r="D616" s="117"/>
      <c r="E616" s="117"/>
      <c r="F616" s="117"/>
      <c r="G616" s="118"/>
      <c r="H616" s="59"/>
      <c r="K616" s="59"/>
      <c r="L616" s="120"/>
      <c r="M616" s="59"/>
      <c r="O616" s="59"/>
      <c r="P616" s="59"/>
      <c r="Q616" s="59"/>
      <c r="AA616" s="59"/>
      <c r="AD616" s="59"/>
      <c r="AE616" s="59"/>
    </row>
    <row r="617" spans="1:31" ht="12.75">
      <c r="A617" s="59"/>
      <c r="B617" s="117"/>
      <c r="C617" s="117"/>
      <c r="D617" s="117"/>
      <c r="E617" s="117"/>
      <c r="F617" s="117"/>
      <c r="G617" s="118"/>
      <c r="H617" s="59"/>
      <c r="K617" s="59"/>
      <c r="L617" s="120"/>
      <c r="M617" s="59"/>
      <c r="O617" s="59"/>
      <c r="P617" s="59"/>
      <c r="Q617" s="59"/>
      <c r="AA617" s="59"/>
      <c r="AD617" s="59"/>
      <c r="AE617" s="59"/>
    </row>
    <row r="618" spans="1:31" ht="12.75">
      <c r="A618" s="59"/>
      <c r="B618" s="117"/>
      <c r="C618" s="117"/>
      <c r="D618" s="117"/>
      <c r="E618" s="117"/>
      <c r="F618" s="117"/>
      <c r="G618" s="118"/>
      <c r="H618" s="59"/>
      <c r="K618" s="59"/>
      <c r="L618" s="120"/>
      <c r="M618" s="59"/>
      <c r="O618" s="59"/>
      <c r="P618" s="59"/>
      <c r="Q618" s="59"/>
      <c r="AA618" s="59"/>
      <c r="AD618" s="59"/>
      <c r="AE618" s="59"/>
    </row>
    <row r="619" spans="1:31" ht="12.75">
      <c r="A619" s="59"/>
      <c r="B619" s="117"/>
      <c r="C619" s="117"/>
      <c r="D619" s="117"/>
      <c r="E619" s="117"/>
      <c r="F619" s="117"/>
      <c r="G619" s="118"/>
      <c r="H619" s="59"/>
      <c r="K619" s="59"/>
      <c r="L619" s="120"/>
      <c r="M619" s="59"/>
      <c r="O619" s="59"/>
      <c r="P619" s="59"/>
      <c r="Q619" s="59"/>
      <c r="AA619" s="59"/>
      <c r="AD619" s="59"/>
      <c r="AE619" s="59"/>
    </row>
    <row r="620" spans="1:31" ht="12.75">
      <c r="A620" s="59"/>
      <c r="B620" s="117"/>
      <c r="C620" s="117"/>
      <c r="D620" s="117"/>
      <c r="E620" s="117"/>
      <c r="F620" s="117"/>
      <c r="G620" s="118"/>
      <c r="H620" s="59"/>
      <c r="K620" s="59"/>
      <c r="L620" s="120"/>
      <c r="M620" s="59"/>
      <c r="O620" s="59"/>
      <c r="P620" s="59"/>
      <c r="Q620" s="59"/>
      <c r="AA620" s="59"/>
      <c r="AD620" s="59"/>
      <c r="AE620" s="59"/>
    </row>
    <row r="621" spans="1:31" ht="12.75">
      <c r="A621" s="59"/>
      <c r="B621" s="117"/>
      <c r="C621" s="117"/>
      <c r="D621" s="117"/>
      <c r="E621" s="117"/>
      <c r="F621" s="117"/>
      <c r="G621" s="118"/>
      <c r="H621" s="59"/>
      <c r="K621" s="59"/>
      <c r="L621" s="120"/>
      <c r="M621" s="59"/>
      <c r="O621" s="59"/>
      <c r="P621" s="59"/>
      <c r="Q621" s="59"/>
      <c r="AA621" s="59"/>
      <c r="AD621" s="59"/>
      <c r="AE621" s="59"/>
    </row>
    <row r="622" spans="1:31" ht="12.75">
      <c r="A622" s="59"/>
      <c r="B622" s="117"/>
      <c r="C622" s="117"/>
      <c r="D622" s="117"/>
      <c r="E622" s="117"/>
      <c r="F622" s="117"/>
      <c r="G622" s="118"/>
      <c r="H622" s="59"/>
      <c r="K622" s="59"/>
      <c r="L622" s="120"/>
      <c r="M622" s="59"/>
      <c r="O622" s="59"/>
      <c r="P622" s="59"/>
      <c r="Q622" s="59"/>
      <c r="AA622" s="59"/>
      <c r="AD622" s="59"/>
      <c r="AE622" s="59"/>
    </row>
    <row r="623" spans="1:31" ht="12.75">
      <c r="A623" s="59"/>
      <c r="B623" s="117"/>
      <c r="C623" s="117"/>
      <c r="D623" s="117"/>
      <c r="E623" s="117"/>
      <c r="F623" s="117"/>
      <c r="G623" s="118"/>
      <c r="H623" s="59"/>
      <c r="K623" s="59"/>
      <c r="L623" s="120"/>
      <c r="M623" s="59"/>
      <c r="O623" s="59"/>
      <c r="P623" s="59"/>
      <c r="Q623" s="59"/>
      <c r="AA623" s="59"/>
      <c r="AD623" s="59"/>
      <c r="AE623" s="59"/>
    </row>
    <row r="624" spans="1:31" ht="12.75">
      <c r="A624" s="59"/>
      <c r="B624" s="117"/>
      <c r="C624" s="117"/>
      <c r="D624" s="117"/>
      <c r="E624" s="117"/>
      <c r="F624" s="117"/>
      <c r="G624" s="118"/>
      <c r="H624" s="59"/>
      <c r="K624" s="59"/>
      <c r="L624" s="120"/>
      <c r="M624" s="59"/>
      <c r="O624" s="59"/>
      <c r="P624" s="59"/>
      <c r="Q624" s="59"/>
      <c r="AA624" s="59"/>
      <c r="AD624" s="59"/>
      <c r="AE624" s="59"/>
    </row>
    <row r="625" spans="1:31" ht="12.75">
      <c r="A625" s="59"/>
      <c r="B625" s="117"/>
      <c r="C625" s="117"/>
      <c r="D625" s="117"/>
      <c r="E625" s="117"/>
      <c r="F625" s="117"/>
      <c r="G625" s="118"/>
      <c r="H625" s="59"/>
      <c r="K625" s="59"/>
      <c r="L625" s="120"/>
      <c r="M625" s="59"/>
      <c r="O625" s="59"/>
      <c r="P625" s="59"/>
      <c r="Q625" s="59"/>
      <c r="AA625" s="59"/>
      <c r="AD625" s="59"/>
      <c r="AE625" s="59"/>
    </row>
    <row r="626" spans="1:31" ht="12.75">
      <c r="A626" s="59"/>
      <c r="B626" s="117"/>
      <c r="C626" s="117"/>
      <c r="D626" s="117"/>
      <c r="E626" s="117"/>
      <c r="F626" s="117"/>
      <c r="G626" s="118"/>
      <c r="H626" s="59"/>
      <c r="K626" s="59"/>
      <c r="L626" s="120"/>
      <c r="M626" s="59"/>
      <c r="O626" s="59"/>
      <c r="P626" s="59"/>
      <c r="Q626" s="59"/>
      <c r="AA626" s="59"/>
      <c r="AD626" s="59"/>
      <c r="AE626" s="59"/>
    </row>
    <row r="627" spans="1:31" ht="12.75">
      <c r="A627" s="59"/>
      <c r="B627" s="117"/>
      <c r="C627" s="117"/>
      <c r="D627" s="117"/>
      <c r="E627" s="117"/>
      <c r="F627" s="117"/>
      <c r="G627" s="118"/>
      <c r="H627" s="59"/>
      <c r="K627" s="59"/>
      <c r="L627" s="120"/>
      <c r="M627" s="59"/>
      <c r="O627" s="59"/>
      <c r="P627" s="59"/>
      <c r="Q627" s="59"/>
      <c r="AA627" s="59"/>
      <c r="AD627" s="59"/>
      <c r="AE627" s="59"/>
    </row>
    <row r="628" spans="1:31" ht="12.75">
      <c r="A628" s="59"/>
      <c r="B628" s="117"/>
      <c r="C628" s="117"/>
      <c r="D628" s="117"/>
      <c r="E628" s="117"/>
      <c r="F628" s="117"/>
      <c r="G628" s="118"/>
      <c r="H628" s="59"/>
      <c r="K628" s="59"/>
      <c r="L628" s="120"/>
      <c r="M628" s="59"/>
      <c r="O628" s="59"/>
      <c r="P628" s="59"/>
      <c r="Q628" s="59"/>
      <c r="AA628" s="59"/>
      <c r="AD628" s="59"/>
      <c r="AE628" s="59"/>
    </row>
    <row r="629" spans="1:31" ht="12.75">
      <c r="A629" s="59"/>
      <c r="B629" s="117"/>
      <c r="C629" s="117"/>
      <c r="D629" s="117"/>
      <c r="E629" s="117"/>
      <c r="F629" s="117"/>
      <c r="G629" s="118"/>
      <c r="H629" s="59"/>
      <c r="K629" s="59"/>
      <c r="L629" s="120"/>
      <c r="M629" s="59"/>
      <c r="O629" s="59"/>
      <c r="P629" s="59"/>
      <c r="Q629" s="59"/>
      <c r="AA629" s="59"/>
      <c r="AD629" s="59"/>
      <c r="AE629" s="59"/>
    </row>
    <row r="630" spans="1:31" ht="12.75">
      <c r="A630" s="59"/>
      <c r="B630" s="117"/>
      <c r="C630" s="117"/>
      <c r="D630" s="117"/>
      <c r="E630" s="117"/>
      <c r="F630" s="117"/>
      <c r="G630" s="118"/>
      <c r="H630" s="59"/>
      <c r="K630" s="59"/>
      <c r="L630" s="120"/>
      <c r="M630" s="59"/>
      <c r="O630" s="59"/>
      <c r="P630" s="59"/>
      <c r="Q630" s="59"/>
      <c r="AA630" s="59"/>
      <c r="AD630" s="59"/>
      <c r="AE630" s="59"/>
    </row>
    <row r="631" spans="1:31" ht="12.75">
      <c r="A631" s="59"/>
      <c r="B631" s="117"/>
      <c r="C631" s="117"/>
      <c r="D631" s="117"/>
      <c r="E631" s="117"/>
      <c r="F631" s="117"/>
      <c r="G631" s="118"/>
      <c r="H631" s="59"/>
      <c r="K631" s="59"/>
      <c r="L631" s="120"/>
      <c r="M631" s="59"/>
      <c r="O631" s="59"/>
      <c r="P631" s="59"/>
      <c r="Q631" s="59"/>
      <c r="AA631" s="59"/>
      <c r="AD631" s="59"/>
      <c r="AE631" s="59"/>
    </row>
    <row r="632" spans="1:31" ht="12.75">
      <c r="A632" s="59"/>
      <c r="B632" s="117"/>
      <c r="C632" s="117"/>
      <c r="D632" s="117"/>
      <c r="E632" s="117"/>
      <c r="F632" s="117"/>
      <c r="G632" s="118"/>
      <c r="H632" s="59"/>
      <c r="K632" s="59"/>
      <c r="L632" s="120"/>
      <c r="M632" s="59"/>
      <c r="O632" s="59"/>
      <c r="P632" s="59"/>
      <c r="Q632" s="59"/>
      <c r="AA632" s="59"/>
      <c r="AD632" s="59"/>
      <c r="AE632" s="59"/>
    </row>
    <row r="633" spans="1:31" ht="12.75">
      <c r="A633" s="59"/>
      <c r="B633" s="117"/>
      <c r="C633" s="117"/>
      <c r="D633" s="117"/>
      <c r="E633" s="117"/>
      <c r="F633" s="117"/>
      <c r="G633" s="118"/>
      <c r="H633" s="59"/>
      <c r="K633" s="59"/>
      <c r="L633" s="120"/>
      <c r="M633" s="59"/>
      <c r="O633" s="59"/>
      <c r="P633" s="59"/>
      <c r="Q633" s="59"/>
      <c r="AA633" s="59"/>
      <c r="AD633" s="59"/>
      <c r="AE633" s="59"/>
    </row>
    <row r="634" spans="1:31" ht="12.75">
      <c r="A634" s="59"/>
      <c r="B634" s="117"/>
      <c r="C634" s="117"/>
      <c r="D634" s="117"/>
      <c r="E634" s="117"/>
      <c r="F634" s="117"/>
      <c r="G634" s="118"/>
      <c r="H634" s="59"/>
      <c r="K634" s="59"/>
      <c r="L634" s="120"/>
      <c r="M634" s="59"/>
      <c r="O634" s="59"/>
      <c r="P634" s="59"/>
      <c r="Q634" s="59"/>
      <c r="AA634" s="59"/>
      <c r="AD634" s="59"/>
      <c r="AE634" s="59"/>
    </row>
    <row r="635" spans="1:31" ht="12.75">
      <c r="A635" s="59"/>
      <c r="B635" s="117"/>
      <c r="C635" s="117"/>
      <c r="D635" s="117"/>
      <c r="E635" s="117"/>
      <c r="F635" s="117"/>
      <c r="G635" s="118"/>
      <c r="H635" s="59"/>
      <c r="K635" s="59"/>
      <c r="L635" s="120"/>
      <c r="M635" s="59"/>
      <c r="O635" s="59"/>
      <c r="P635" s="59"/>
      <c r="Q635" s="59"/>
      <c r="AA635" s="59"/>
      <c r="AD635" s="59"/>
      <c r="AE635" s="59"/>
    </row>
    <row r="636" spans="1:31" ht="12.75">
      <c r="A636" s="59"/>
      <c r="B636" s="117"/>
      <c r="C636" s="117"/>
      <c r="D636" s="117"/>
      <c r="E636" s="117"/>
      <c r="F636" s="117"/>
      <c r="G636" s="118"/>
      <c r="H636" s="59"/>
      <c r="K636" s="59"/>
      <c r="L636" s="120"/>
      <c r="M636" s="59"/>
      <c r="O636" s="59"/>
      <c r="P636" s="59"/>
      <c r="Q636" s="59"/>
      <c r="AA636" s="59"/>
      <c r="AD636" s="59"/>
      <c r="AE636" s="59"/>
    </row>
    <row r="637" spans="1:31" ht="12.75">
      <c r="A637" s="59"/>
      <c r="B637" s="117"/>
      <c r="C637" s="117"/>
      <c r="D637" s="117"/>
      <c r="E637" s="117"/>
      <c r="F637" s="117"/>
      <c r="G637" s="118"/>
      <c r="H637" s="59"/>
      <c r="K637" s="59"/>
      <c r="L637" s="120"/>
      <c r="M637" s="59"/>
      <c r="O637" s="59"/>
      <c r="P637" s="59"/>
      <c r="Q637" s="59"/>
      <c r="AA637" s="59"/>
      <c r="AD637" s="59"/>
      <c r="AE637" s="59"/>
    </row>
    <row r="638" spans="1:31" ht="12.75">
      <c r="A638" s="59"/>
      <c r="B638" s="117"/>
      <c r="C638" s="117"/>
      <c r="D638" s="117"/>
      <c r="E638" s="117"/>
      <c r="F638" s="117"/>
      <c r="G638" s="118"/>
      <c r="H638" s="59"/>
      <c r="K638" s="59"/>
      <c r="L638" s="120"/>
      <c r="M638" s="59"/>
      <c r="O638" s="59"/>
      <c r="P638" s="59"/>
      <c r="Q638" s="59"/>
      <c r="AA638" s="59"/>
      <c r="AD638" s="59"/>
      <c r="AE638" s="59"/>
    </row>
    <row r="639" spans="1:31" ht="12.75">
      <c r="A639" s="59"/>
      <c r="B639" s="117"/>
      <c r="C639" s="117"/>
      <c r="D639" s="117"/>
      <c r="E639" s="117"/>
      <c r="F639" s="117"/>
      <c r="G639" s="118"/>
      <c r="H639" s="59"/>
      <c r="K639" s="59"/>
      <c r="L639" s="120"/>
      <c r="M639" s="59"/>
      <c r="O639" s="59"/>
      <c r="P639" s="59"/>
      <c r="Q639" s="59"/>
      <c r="AA639" s="59"/>
      <c r="AD639" s="59"/>
      <c r="AE639" s="59"/>
    </row>
    <row r="640" spans="1:31" ht="12.75">
      <c r="A640" s="59"/>
      <c r="B640" s="117"/>
      <c r="C640" s="117"/>
      <c r="D640" s="117"/>
      <c r="E640" s="117"/>
      <c r="F640" s="117"/>
      <c r="G640" s="118"/>
      <c r="H640" s="59"/>
      <c r="K640" s="59"/>
      <c r="L640" s="120"/>
      <c r="M640" s="59"/>
      <c r="O640" s="59"/>
      <c r="P640" s="59"/>
      <c r="Q640" s="59"/>
      <c r="AA640" s="59"/>
      <c r="AD640" s="59"/>
      <c r="AE640" s="59"/>
    </row>
    <row r="641" spans="1:31" ht="12.75">
      <c r="A641" s="59"/>
      <c r="B641" s="117"/>
      <c r="C641" s="117"/>
      <c r="D641" s="117"/>
      <c r="E641" s="117"/>
      <c r="F641" s="117"/>
      <c r="G641" s="118"/>
      <c r="H641" s="59"/>
      <c r="K641" s="59"/>
      <c r="L641" s="120"/>
      <c r="M641" s="59"/>
      <c r="O641" s="59"/>
      <c r="P641" s="59"/>
      <c r="Q641" s="59"/>
      <c r="AA641" s="59"/>
      <c r="AD641" s="59"/>
      <c r="AE641" s="59"/>
    </row>
    <row r="642" spans="1:31" ht="12.75">
      <c r="A642" s="59"/>
      <c r="B642" s="117"/>
      <c r="C642" s="117"/>
      <c r="D642" s="117"/>
      <c r="E642" s="117"/>
      <c r="F642" s="117"/>
      <c r="G642" s="118"/>
      <c r="H642" s="59"/>
      <c r="K642" s="59"/>
      <c r="L642" s="120"/>
      <c r="M642" s="59"/>
      <c r="O642" s="59"/>
      <c r="P642" s="59"/>
      <c r="Q642" s="59"/>
      <c r="AA642" s="59"/>
      <c r="AD642" s="59"/>
      <c r="AE642" s="59"/>
    </row>
    <row r="643" spans="1:31" ht="12.75">
      <c r="A643" s="59"/>
      <c r="B643" s="117"/>
      <c r="C643" s="117"/>
      <c r="D643" s="117"/>
      <c r="E643" s="117"/>
      <c r="F643" s="117"/>
      <c r="G643" s="118"/>
      <c r="H643" s="59"/>
      <c r="K643" s="59"/>
      <c r="L643" s="120"/>
      <c r="M643" s="59"/>
      <c r="O643" s="59"/>
      <c r="P643" s="59"/>
      <c r="Q643" s="59"/>
      <c r="AA643" s="59"/>
      <c r="AD643" s="59"/>
      <c r="AE643" s="59"/>
    </row>
    <row r="644" spans="1:31" ht="12.75">
      <c r="A644" s="59"/>
      <c r="B644" s="117"/>
      <c r="C644" s="117"/>
      <c r="D644" s="117"/>
      <c r="E644" s="117"/>
      <c r="F644" s="117"/>
      <c r="G644" s="118"/>
      <c r="H644" s="59"/>
      <c r="K644" s="59"/>
      <c r="L644" s="120"/>
      <c r="M644" s="59"/>
      <c r="O644" s="59"/>
      <c r="P644" s="59"/>
      <c r="Q644" s="59"/>
      <c r="AA644" s="59"/>
      <c r="AD644" s="59"/>
      <c r="AE644" s="59"/>
    </row>
    <row r="645" spans="1:31" ht="12.75">
      <c r="A645" s="59"/>
      <c r="B645" s="117"/>
      <c r="C645" s="117"/>
      <c r="D645" s="117"/>
      <c r="E645" s="117"/>
      <c r="F645" s="117"/>
      <c r="G645" s="118"/>
      <c r="H645" s="59"/>
      <c r="K645" s="59"/>
      <c r="L645" s="120"/>
      <c r="M645" s="59"/>
      <c r="O645" s="59"/>
      <c r="P645" s="59"/>
      <c r="Q645" s="59"/>
      <c r="AA645" s="59"/>
      <c r="AD645" s="59"/>
      <c r="AE645" s="59"/>
    </row>
    <row r="646" spans="1:31" ht="12.75">
      <c r="A646" s="59"/>
      <c r="B646" s="117"/>
      <c r="C646" s="117"/>
      <c r="D646" s="117"/>
      <c r="E646" s="117"/>
      <c r="F646" s="117"/>
      <c r="G646" s="118"/>
      <c r="H646" s="59"/>
      <c r="K646" s="59"/>
      <c r="L646" s="120"/>
      <c r="M646" s="59"/>
      <c r="O646" s="59"/>
      <c r="P646" s="59"/>
      <c r="Q646" s="59"/>
      <c r="AA646" s="59"/>
      <c r="AD646" s="59"/>
      <c r="AE646" s="59"/>
    </row>
    <row r="647" spans="1:31" ht="12.75">
      <c r="A647" s="59"/>
      <c r="B647" s="117"/>
      <c r="C647" s="117"/>
      <c r="D647" s="117"/>
      <c r="E647" s="117"/>
      <c r="F647" s="117"/>
      <c r="G647" s="118"/>
      <c r="H647" s="59"/>
      <c r="K647" s="59"/>
      <c r="L647" s="120"/>
      <c r="M647" s="59"/>
      <c r="O647" s="59"/>
      <c r="P647" s="59"/>
      <c r="Q647" s="59"/>
      <c r="AA647" s="59"/>
      <c r="AD647" s="59"/>
      <c r="AE647" s="59"/>
    </row>
    <row r="648" spans="1:31" ht="12.75">
      <c r="A648" s="59"/>
      <c r="B648" s="117"/>
      <c r="C648" s="117"/>
      <c r="D648" s="117"/>
      <c r="E648" s="117"/>
      <c r="F648" s="117"/>
      <c r="G648" s="118"/>
      <c r="H648" s="59"/>
      <c r="K648" s="59"/>
      <c r="L648" s="120"/>
      <c r="M648" s="59"/>
      <c r="O648" s="59"/>
      <c r="P648" s="59"/>
      <c r="Q648" s="59"/>
      <c r="AA648" s="59"/>
      <c r="AD648" s="59"/>
      <c r="AE648" s="59"/>
    </row>
    <row r="649" spans="1:31" ht="12.75">
      <c r="A649" s="59"/>
      <c r="B649" s="117"/>
      <c r="C649" s="117"/>
      <c r="D649" s="117"/>
      <c r="E649" s="117"/>
      <c r="F649" s="117"/>
      <c r="G649" s="118"/>
      <c r="H649" s="59"/>
      <c r="K649" s="59"/>
      <c r="L649" s="120"/>
      <c r="M649" s="59"/>
      <c r="O649" s="59"/>
      <c r="P649" s="59"/>
      <c r="Q649" s="59"/>
      <c r="AA649" s="59"/>
      <c r="AD649" s="59"/>
      <c r="AE649" s="59"/>
    </row>
    <row r="650" spans="1:31" ht="12.75">
      <c r="A650" s="59"/>
      <c r="B650" s="117"/>
      <c r="C650" s="117"/>
      <c r="D650" s="117"/>
      <c r="E650" s="117"/>
      <c r="F650" s="117"/>
      <c r="G650" s="118"/>
      <c r="H650" s="59"/>
      <c r="K650" s="59"/>
      <c r="L650" s="120"/>
      <c r="M650" s="59"/>
      <c r="O650" s="59"/>
      <c r="P650" s="59"/>
      <c r="Q650" s="59"/>
      <c r="AA650" s="59"/>
      <c r="AD650" s="59"/>
      <c r="AE650" s="59"/>
    </row>
    <row r="651" spans="1:31" ht="12.75">
      <c r="A651" s="59"/>
      <c r="B651" s="117"/>
      <c r="C651" s="117"/>
      <c r="D651" s="117"/>
      <c r="E651" s="117"/>
      <c r="F651" s="117"/>
      <c r="G651" s="118"/>
      <c r="H651" s="59"/>
      <c r="K651" s="59"/>
      <c r="L651" s="120"/>
      <c r="M651" s="59"/>
      <c r="O651" s="59"/>
      <c r="P651" s="59"/>
      <c r="Q651" s="59"/>
      <c r="AA651" s="59"/>
      <c r="AD651" s="59"/>
      <c r="AE651" s="59"/>
    </row>
    <row r="652" spans="1:31" ht="12.75">
      <c r="A652" s="59"/>
      <c r="B652" s="117"/>
      <c r="C652" s="117"/>
      <c r="D652" s="117"/>
      <c r="E652" s="117"/>
      <c r="F652" s="117"/>
      <c r="G652" s="118"/>
      <c r="H652" s="59"/>
      <c r="K652" s="59"/>
      <c r="L652" s="120"/>
      <c r="M652" s="59"/>
      <c r="O652" s="59"/>
      <c r="P652" s="59"/>
      <c r="Q652" s="59"/>
      <c r="AA652" s="59"/>
      <c r="AD652" s="59"/>
      <c r="AE652" s="59"/>
    </row>
    <row r="653" spans="1:31" ht="12.75">
      <c r="A653" s="59"/>
      <c r="B653" s="117"/>
      <c r="C653" s="117"/>
      <c r="D653" s="117"/>
      <c r="E653" s="117"/>
      <c r="F653" s="117"/>
      <c r="G653" s="118"/>
      <c r="H653" s="59"/>
      <c r="K653" s="59"/>
      <c r="L653" s="120"/>
      <c r="M653" s="59"/>
      <c r="O653" s="59"/>
      <c r="P653" s="59"/>
      <c r="Q653" s="59"/>
      <c r="AA653" s="59"/>
      <c r="AD653" s="59"/>
      <c r="AE653" s="59"/>
    </row>
    <row r="654" spans="1:31" ht="12.75">
      <c r="A654" s="59"/>
      <c r="B654" s="117"/>
      <c r="C654" s="117"/>
      <c r="D654" s="117"/>
      <c r="E654" s="117"/>
      <c r="F654" s="117"/>
      <c r="G654" s="118"/>
      <c r="H654" s="59"/>
      <c r="K654" s="59"/>
      <c r="L654" s="120"/>
      <c r="M654" s="59"/>
      <c r="O654" s="59"/>
      <c r="P654" s="59"/>
      <c r="Q654" s="59"/>
      <c r="AA654" s="59"/>
      <c r="AD654" s="59"/>
      <c r="AE654" s="59"/>
    </row>
    <row r="655" spans="1:31" ht="12.75">
      <c r="A655" s="59"/>
      <c r="B655" s="117"/>
      <c r="C655" s="117"/>
      <c r="D655" s="117"/>
      <c r="E655" s="117"/>
      <c r="F655" s="117"/>
      <c r="G655" s="118"/>
      <c r="H655" s="59"/>
      <c r="K655" s="59"/>
      <c r="L655" s="120"/>
      <c r="M655" s="59"/>
      <c r="O655" s="59"/>
      <c r="P655" s="59"/>
      <c r="Q655" s="59"/>
      <c r="AA655" s="59"/>
      <c r="AD655" s="59"/>
      <c r="AE655" s="59"/>
    </row>
    <row r="656" spans="1:31" ht="12.75">
      <c r="A656" s="59"/>
      <c r="B656" s="117"/>
      <c r="C656" s="117"/>
      <c r="D656" s="117"/>
      <c r="E656" s="117"/>
      <c r="F656" s="117"/>
      <c r="G656" s="118"/>
      <c r="H656" s="59"/>
      <c r="K656" s="59"/>
      <c r="L656" s="120"/>
      <c r="M656" s="59"/>
      <c r="O656" s="59"/>
      <c r="P656" s="59"/>
      <c r="Q656" s="59"/>
      <c r="AA656" s="59"/>
      <c r="AD656" s="59"/>
      <c r="AE656" s="59"/>
    </row>
    <row r="657" spans="1:31" ht="12.75">
      <c r="A657" s="59"/>
      <c r="B657" s="117"/>
      <c r="C657" s="117"/>
      <c r="D657" s="117"/>
      <c r="E657" s="117"/>
      <c r="F657" s="117"/>
      <c r="G657" s="118"/>
      <c r="H657" s="59"/>
      <c r="K657" s="59"/>
      <c r="L657" s="120"/>
      <c r="M657" s="59"/>
      <c r="O657" s="59"/>
      <c r="P657" s="59"/>
      <c r="Q657" s="59"/>
      <c r="AA657" s="59"/>
      <c r="AD657" s="59"/>
      <c r="AE657" s="59"/>
    </row>
    <row r="658" spans="1:31" ht="12.75">
      <c r="A658" s="59"/>
      <c r="B658" s="117"/>
      <c r="C658" s="117"/>
      <c r="D658" s="117"/>
      <c r="E658" s="117"/>
      <c r="F658" s="117"/>
      <c r="G658" s="118"/>
      <c r="H658" s="59"/>
      <c r="K658" s="59"/>
      <c r="L658" s="120"/>
      <c r="M658" s="59"/>
      <c r="O658" s="59"/>
      <c r="P658" s="59"/>
      <c r="Q658" s="59"/>
      <c r="AA658" s="59"/>
      <c r="AD658" s="59"/>
      <c r="AE658" s="59"/>
    </row>
    <row r="659" spans="1:31" ht="12.75">
      <c r="A659" s="59"/>
      <c r="B659" s="117"/>
      <c r="C659" s="117"/>
      <c r="D659" s="117"/>
      <c r="E659" s="117"/>
      <c r="F659" s="117"/>
      <c r="G659" s="118"/>
      <c r="H659" s="59"/>
      <c r="K659" s="59"/>
      <c r="L659" s="120"/>
      <c r="M659" s="59"/>
      <c r="O659" s="59"/>
      <c r="P659" s="59"/>
      <c r="Q659" s="59"/>
      <c r="AA659" s="59"/>
      <c r="AD659" s="59"/>
      <c r="AE659" s="59"/>
    </row>
    <row r="660" spans="1:31" ht="12.75">
      <c r="A660" s="59"/>
      <c r="B660" s="117"/>
      <c r="C660" s="117"/>
      <c r="D660" s="117"/>
      <c r="E660" s="117"/>
      <c r="F660" s="117"/>
      <c r="G660" s="118"/>
      <c r="H660" s="59"/>
      <c r="K660" s="59"/>
      <c r="L660" s="120"/>
      <c r="M660" s="59"/>
      <c r="O660" s="59"/>
      <c r="P660" s="59"/>
      <c r="Q660" s="59"/>
      <c r="AA660" s="59"/>
      <c r="AD660" s="59"/>
      <c r="AE660" s="59"/>
    </row>
    <row r="661" spans="1:31" ht="12.75">
      <c r="A661" s="59"/>
      <c r="B661" s="117"/>
      <c r="C661" s="117"/>
      <c r="D661" s="117"/>
      <c r="E661" s="117"/>
      <c r="F661" s="117"/>
      <c r="G661" s="118"/>
      <c r="H661" s="59"/>
      <c r="K661" s="59"/>
      <c r="L661" s="120"/>
      <c r="M661" s="59"/>
      <c r="O661" s="59"/>
      <c r="P661" s="59"/>
      <c r="Q661" s="59"/>
      <c r="AA661" s="59"/>
      <c r="AD661" s="59"/>
      <c r="AE661" s="59"/>
    </row>
    <row r="662" spans="1:31" ht="12.75">
      <c r="A662" s="59"/>
      <c r="B662" s="117"/>
      <c r="C662" s="117"/>
      <c r="D662" s="117"/>
      <c r="E662" s="117"/>
      <c r="F662" s="117"/>
      <c r="G662" s="118"/>
      <c r="H662" s="59"/>
      <c r="K662" s="59"/>
      <c r="L662" s="120"/>
      <c r="M662" s="59"/>
      <c r="O662" s="59"/>
      <c r="P662" s="59"/>
      <c r="Q662" s="59"/>
      <c r="AA662" s="59"/>
      <c r="AD662" s="59"/>
      <c r="AE662" s="59"/>
    </row>
    <row r="663" spans="1:31" ht="12.75">
      <c r="A663" s="59"/>
      <c r="B663" s="117"/>
      <c r="C663" s="117"/>
      <c r="D663" s="117"/>
      <c r="E663" s="117"/>
      <c r="F663" s="117"/>
      <c r="G663" s="118"/>
      <c r="H663" s="59"/>
      <c r="K663" s="59"/>
      <c r="L663" s="120"/>
      <c r="M663" s="59"/>
      <c r="O663" s="59"/>
      <c r="P663" s="59"/>
      <c r="Q663" s="59"/>
      <c r="AA663" s="59"/>
      <c r="AD663" s="59"/>
      <c r="AE663" s="59"/>
    </row>
    <row r="664" spans="1:31" ht="12.75">
      <c r="A664" s="59"/>
      <c r="B664" s="117"/>
      <c r="C664" s="117"/>
      <c r="D664" s="117"/>
      <c r="E664" s="117"/>
      <c r="F664" s="117"/>
      <c r="G664" s="118"/>
      <c r="H664" s="59"/>
      <c r="K664" s="59"/>
      <c r="L664" s="120"/>
      <c r="M664" s="59"/>
      <c r="O664" s="59"/>
      <c r="P664" s="59"/>
      <c r="Q664" s="59"/>
      <c r="AA664" s="59"/>
      <c r="AD664" s="59"/>
      <c r="AE664" s="59"/>
    </row>
    <row r="665" spans="1:31" ht="12.75">
      <c r="A665" s="59"/>
      <c r="B665" s="117"/>
      <c r="C665" s="117"/>
      <c r="D665" s="117"/>
      <c r="E665" s="117"/>
      <c r="F665" s="117"/>
      <c r="G665" s="118"/>
      <c r="H665" s="59"/>
      <c r="K665" s="59"/>
      <c r="L665" s="120"/>
      <c r="M665" s="59"/>
      <c r="O665" s="59"/>
      <c r="P665" s="59"/>
      <c r="Q665" s="59"/>
      <c r="AA665" s="59"/>
      <c r="AD665" s="59"/>
      <c r="AE665" s="59"/>
    </row>
    <row r="666" spans="1:31" ht="12.75">
      <c r="A666" s="59"/>
      <c r="B666" s="117"/>
      <c r="C666" s="117"/>
      <c r="D666" s="117"/>
      <c r="E666" s="117"/>
      <c r="F666" s="117"/>
      <c r="G666" s="118"/>
      <c r="H666" s="59"/>
      <c r="K666" s="59"/>
      <c r="L666" s="120"/>
      <c r="M666" s="59"/>
      <c r="O666" s="59"/>
      <c r="P666" s="59"/>
      <c r="Q666" s="59"/>
      <c r="AA666" s="59"/>
      <c r="AD666" s="59"/>
      <c r="AE666" s="59"/>
    </row>
    <row r="667" spans="1:31" ht="12.75">
      <c r="A667" s="59"/>
      <c r="B667" s="117"/>
      <c r="C667" s="117"/>
      <c r="D667" s="117"/>
      <c r="E667" s="117"/>
      <c r="F667" s="117"/>
      <c r="G667" s="118"/>
      <c r="H667" s="59"/>
      <c r="K667" s="59"/>
      <c r="L667" s="120"/>
      <c r="M667" s="59"/>
      <c r="O667" s="59"/>
      <c r="P667" s="59"/>
      <c r="Q667" s="59"/>
      <c r="AA667" s="59"/>
      <c r="AD667" s="59"/>
      <c r="AE667" s="59"/>
    </row>
    <row r="668" spans="1:31" ht="12.75">
      <c r="A668" s="59"/>
      <c r="B668" s="117"/>
      <c r="C668" s="117"/>
      <c r="D668" s="117"/>
      <c r="E668" s="117"/>
      <c r="F668" s="117"/>
      <c r="G668" s="118"/>
      <c r="H668" s="59"/>
      <c r="K668" s="59"/>
      <c r="L668" s="120"/>
      <c r="M668" s="59"/>
      <c r="O668" s="59"/>
      <c r="P668" s="59"/>
      <c r="Q668" s="59"/>
      <c r="AA668" s="59"/>
      <c r="AD668" s="59"/>
      <c r="AE668" s="59"/>
    </row>
    <row r="669" spans="1:31" ht="12.75">
      <c r="A669" s="59"/>
      <c r="B669" s="117"/>
      <c r="C669" s="117"/>
      <c r="D669" s="117"/>
      <c r="E669" s="117"/>
      <c r="F669" s="117"/>
      <c r="G669" s="118"/>
      <c r="H669" s="59"/>
      <c r="K669" s="59"/>
      <c r="L669" s="120"/>
      <c r="M669" s="59"/>
      <c r="O669" s="59"/>
      <c r="P669" s="59"/>
      <c r="Q669" s="59"/>
      <c r="AA669" s="59"/>
      <c r="AD669" s="59"/>
      <c r="AE669" s="59"/>
    </row>
    <row r="670" spans="1:31" ht="12.75">
      <c r="A670" s="59"/>
      <c r="B670" s="117"/>
      <c r="C670" s="117"/>
      <c r="D670" s="117"/>
      <c r="E670" s="117"/>
      <c r="F670" s="117"/>
      <c r="G670" s="118"/>
      <c r="H670" s="59"/>
      <c r="K670" s="59"/>
      <c r="L670" s="120"/>
      <c r="M670" s="59"/>
      <c r="O670" s="59"/>
      <c r="P670" s="59"/>
      <c r="Q670" s="59"/>
      <c r="AA670" s="59"/>
      <c r="AD670" s="59"/>
      <c r="AE670" s="59"/>
    </row>
    <row r="671" spans="1:31" ht="12.75">
      <c r="A671" s="59"/>
      <c r="B671" s="117"/>
      <c r="C671" s="117"/>
      <c r="D671" s="117"/>
      <c r="E671" s="117"/>
      <c r="F671" s="117"/>
      <c r="G671" s="118"/>
      <c r="H671" s="59"/>
      <c r="K671" s="59"/>
      <c r="L671" s="120"/>
      <c r="M671" s="59"/>
      <c r="O671" s="59"/>
      <c r="P671" s="59"/>
      <c r="Q671" s="59"/>
      <c r="AA671" s="59"/>
      <c r="AD671" s="59"/>
      <c r="AE671" s="59"/>
    </row>
    <row r="672" spans="1:31" ht="12.75">
      <c r="A672" s="59"/>
      <c r="B672" s="117"/>
      <c r="C672" s="117"/>
      <c r="D672" s="117"/>
      <c r="E672" s="117"/>
      <c r="F672" s="117"/>
      <c r="G672" s="118"/>
      <c r="H672" s="59"/>
      <c r="K672" s="59"/>
      <c r="L672" s="120"/>
      <c r="M672" s="59"/>
      <c r="O672" s="59"/>
      <c r="P672" s="59"/>
      <c r="Q672" s="59"/>
      <c r="AA672" s="59"/>
      <c r="AD672" s="59"/>
      <c r="AE672" s="59"/>
    </row>
    <row r="673" spans="1:31" ht="12.75">
      <c r="A673" s="59"/>
      <c r="B673" s="117"/>
      <c r="C673" s="117"/>
      <c r="D673" s="117"/>
      <c r="E673" s="117"/>
      <c r="F673" s="117"/>
      <c r="G673" s="118"/>
      <c r="H673" s="59"/>
      <c r="K673" s="59"/>
      <c r="L673" s="120"/>
      <c r="M673" s="59"/>
      <c r="O673" s="59"/>
      <c r="P673" s="59"/>
      <c r="Q673" s="59"/>
      <c r="AA673" s="59"/>
      <c r="AD673" s="59"/>
      <c r="AE673" s="59"/>
    </row>
    <row r="674" spans="1:31" ht="12.75">
      <c r="A674" s="59"/>
      <c r="B674" s="117"/>
      <c r="C674" s="117"/>
      <c r="D674" s="117"/>
      <c r="E674" s="117"/>
      <c r="F674" s="117"/>
      <c r="G674" s="118"/>
      <c r="H674" s="59"/>
      <c r="K674" s="59"/>
      <c r="L674" s="120"/>
      <c r="M674" s="59"/>
      <c r="O674" s="59"/>
      <c r="P674" s="59"/>
      <c r="Q674" s="59"/>
      <c r="AA674" s="59"/>
      <c r="AD674" s="59"/>
      <c r="AE674" s="59"/>
    </row>
    <row r="675" spans="1:31" ht="12.75">
      <c r="A675" s="59"/>
      <c r="B675" s="117"/>
      <c r="C675" s="117"/>
      <c r="D675" s="117"/>
      <c r="E675" s="117"/>
      <c r="F675" s="117"/>
      <c r="G675" s="118"/>
      <c r="H675" s="59"/>
      <c r="K675" s="59"/>
      <c r="L675" s="120"/>
      <c r="M675" s="59"/>
      <c r="O675" s="59"/>
      <c r="P675" s="59"/>
      <c r="Q675" s="59"/>
      <c r="AA675" s="59"/>
      <c r="AD675" s="59"/>
      <c r="AE675" s="59"/>
    </row>
    <row r="676" spans="1:31" ht="12.75">
      <c r="A676" s="59"/>
      <c r="B676" s="117"/>
      <c r="C676" s="117"/>
      <c r="D676" s="117"/>
      <c r="E676" s="117"/>
      <c r="F676" s="117"/>
      <c r="G676" s="118"/>
      <c r="H676" s="59"/>
      <c r="K676" s="59"/>
      <c r="L676" s="120"/>
      <c r="M676" s="59"/>
      <c r="O676" s="59"/>
      <c r="P676" s="59"/>
      <c r="Q676" s="59"/>
      <c r="AA676" s="59"/>
      <c r="AD676" s="59"/>
      <c r="AE676" s="59"/>
    </row>
    <row r="677" spans="1:31" ht="12.75">
      <c r="A677" s="59"/>
      <c r="B677" s="117"/>
      <c r="C677" s="117"/>
      <c r="D677" s="117"/>
      <c r="E677" s="117"/>
      <c r="F677" s="117"/>
      <c r="G677" s="118"/>
      <c r="H677" s="59"/>
      <c r="K677" s="59"/>
      <c r="L677" s="120"/>
      <c r="M677" s="59"/>
      <c r="O677" s="59"/>
      <c r="P677" s="59"/>
      <c r="Q677" s="59"/>
      <c r="AA677" s="59"/>
      <c r="AD677" s="59"/>
      <c r="AE677" s="59"/>
    </row>
    <row r="678" spans="1:31" ht="12.75">
      <c r="A678" s="59"/>
      <c r="B678" s="117"/>
      <c r="C678" s="117"/>
      <c r="D678" s="117"/>
      <c r="E678" s="117"/>
      <c r="F678" s="117"/>
      <c r="G678" s="118"/>
      <c r="H678" s="59"/>
      <c r="K678" s="59"/>
      <c r="L678" s="120"/>
      <c r="M678" s="59"/>
      <c r="O678" s="59"/>
      <c r="P678" s="59"/>
      <c r="Q678" s="59"/>
      <c r="AA678" s="59"/>
      <c r="AD678" s="59"/>
      <c r="AE678" s="59"/>
    </row>
    <row r="679" spans="1:31" ht="12.75">
      <c r="A679" s="59"/>
      <c r="B679" s="117"/>
      <c r="C679" s="117"/>
      <c r="D679" s="117"/>
      <c r="E679" s="117"/>
      <c r="F679" s="117"/>
      <c r="G679" s="118"/>
      <c r="H679" s="59"/>
      <c r="K679" s="59"/>
      <c r="L679" s="120"/>
      <c r="M679" s="59"/>
      <c r="O679" s="59"/>
      <c r="P679" s="59"/>
      <c r="Q679" s="59"/>
      <c r="AA679" s="59"/>
      <c r="AD679" s="59"/>
      <c r="AE679" s="59"/>
    </row>
    <row r="680" spans="1:31" ht="12.75">
      <c r="A680" s="59"/>
      <c r="B680" s="117"/>
      <c r="C680" s="117"/>
      <c r="D680" s="117"/>
      <c r="E680" s="117"/>
      <c r="F680" s="117"/>
      <c r="G680" s="118"/>
      <c r="H680" s="59"/>
      <c r="K680" s="59"/>
      <c r="L680" s="120"/>
      <c r="M680" s="59"/>
      <c r="O680" s="59"/>
      <c r="P680" s="59"/>
      <c r="Q680" s="59"/>
      <c r="AA680" s="59"/>
      <c r="AD680" s="59"/>
      <c r="AE680" s="59"/>
    </row>
    <row r="681" spans="1:31" ht="12.75">
      <c r="A681" s="59"/>
      <c r="B681" s="117"/>
      <c r="C681" s="117"/>
      <c r="D681" s="117"/>
      <c r="E681" s="117"/>
      <c r="F681" s="117"/>
      <c r="G681" s="118"/>
      <c r="H681" s="59"/>
      <c r="K681" s="59"/>
      <c r="L681" s="120"/>
      <c r="M681" s="59"/>
      <c r="O681" s="59"/>
      <c r="P681" s="59"/>
      <c r="Q681" s="59"/>
      <c r="AA681" s="59"/>
      <c r="AD681" s="59"/>
      <c r="AE681" s="59"/>
    </row>
    <row r="682" spans="1:31" ht="12.75">
      <c r="A682" s="59"/>
      <c r="B682" s="117"/>
      <c r="C682" s="117"/>
      <c r="D682" s="117"/>
      <c r="E682" s="117"/>
      <c r="F682" s="117"/>
      <c r="G682" s="118"/>
      <c r="H682" s="59"/>
      <c r="K682" s="59"/>
      <c r="L682" s="120"/>
      <c r="M682" s="59"/>
      <c r="O682" s="59"/>
      <c r="P682" s="59"/>
      <c r="Q682" s="59"/>
      <c r="AA682" s="59"/>
      <c r="AD682" s="59"/>
      <c r="AE682" s="59"/>
    </row>
    <row r="683" spans="1:31" ht="12.75">
      <c r="A683" s="59"/>
      <c r="B683" s="117"/>
      <c r="C683" s="117"/>
      <c r="D683" s="117"/>
      <c r="E683" s="117"/>
      <c r="F683" s="117"/>
      <c r="G683" s="118"/>
      <c r="H683" s="59"/>
      <c r="K683" s="59"/>
      <c r="L683" s="120"/>
      <c r="M683" s="59"/>
      <c r="O683" s="59"/>
      <c r="P683" s="59"/>
      <c r="Q683" s="59"/>
      <c r="AA683" s="59"/>
      <c r="AD683" s="59"/>
      <c r="AE683" s="59"/>
    </row>
    <row r="684" spans="1:31" ht="12.75">
      <c r="A684" s="59"/>
      <c r="B684" s="117"/>
      <c r="C684" s="117"/>
      <c r="D684" s="117"/>
      <c r="E684" s="117"/>
      <c r="F684" s="117"/>
      <c r="G684" s="118"/>
      <c r="H684" s="59"/>
      <c r="K684" s="59"/>
      <c r="L684" s="120"/>
      <c r="M684" s="59"/>
      <c r="O684" s="59"/>
      <c r="P684" s="59"/>
      <c r="Q684" s="59"/>
      <c r="AA684" s="59"/>
      <c r="AD684" s="59"/>
      <c r="AE684" s="59"/>
    </row>
    <row r="685" spans="1:31" ht="12.75">
      <c r="A685" s="59"/>
      <c r="B685" s="117"/>
      <c r="C685" s="117"/>
      <c r="D685" s="117"/>
      <c r="E685" s="117"/>
      <c r="F685" s="117"/>
      <c r="G685" s="118"/>
      <c r="H685" s="59"/>
      <c r="K685" s="59"/>
      <c r="L685" s="120"/>
      <c r="M685" s="59"/>
      <c r="O685" s="59"/>
      <c r="P685" s="59"/>
      <c r="Q685" s="59"/>
      <c r="AA685" s="59"/>
      <c r="AD685" s="59"/>
      <c r="AE685" s="59"/>
    </row>
    <row r="686" spans="1:31" ht="12.75">
      <c r="A686" s="59"/>
      <c r="B686" s="117"/>
      <c r="C686" s="117"/>
      <c r="D686" s="117"/>
      <c r="E686" s="117"/>
      <c r="F686" s="117"/>
      <c r="G686" s="118"/>
      <c r="H686" s="59"/>
      <c r="K686" s="59"/>
      <c r="L686" s="120"/>
      <c r="M686" s="59"/>
      <c r="O686" s="59"/>
      <c r="P686" s="59"/>
      <c r="Q686" s="59"/>
      <c r="AA686" s="59"/>
      <c r="AD686" s="59"/>
      <c r="AE686" s="59"/>
    </row>
    <row r="687" spans="1:31" ht="12.75">
      <c r="A687" s="59"/>
      <c r="B687" s="117"/>
      <c r="C687" s="117"/>
      <c r="D687" s="117"/>
      <c r="E687" s="117"/>
      <c r="F687" s="117"/>
      <c r="G687" s="118"/>
      <c r="H687" s="59"/>
      <c r="K687" s="59"/>
      <c r="L687" s="120"/>
      <c r="M687" s="59"/>
      <c r="O687" s="59"/>
      <c r="P687" s="59"/>
      <c r="Q687" s="59"/>
      <c r="AA687" s="59"/>
      <c r="AD687" s="59"/>
      <c r="AE687" s="59"/>
    </row>
    <row r="688" spans="1:31" ht="12.75">
      <c r="A688" s="59"/>
      <c r="B688" s="117"/>
      <c r="C688" s="117"/>
      <c r="D688" s="117"/>
      <c r="E688" s="117"/>
      <c r="F688" s="117"/>
      <c r="G688" s="118"/>
      <c r="H688" s="59"/>
      <c r="K688" s="59"/>
      <c r="L688" s="120"/>
      <c r="M688" s="59"/>
      <c r="O688" s="59"/>
      <c r="P688" s="59"/>
      <c r="Q688" s="59"/>
      <c r="AA688" s="59"/>
      <c r="AD688" s="59"/>
      <c r="AE688" s="59"/>
    </row>
    <row r="689" spans="1:31" ht="12.75">
      <c r="A689" s="59"/>
      <c r="B689" s="117"/>
      <c r="C689" s="117"/>
      <c r="D689" s="117"/>
      <c r="E689" s="117"/>
      <c r="F689" s="117"/>
      <c r="G689" s="118"/>
      <c r="H689" s="59"/>
      <c r="K689" s="59"/>
      <c r="L689" s="120"/>
      <c r="M689" s="59"/>
      <c r="O689" s="59"/>
      <c r="P689" s="59"/>
      <c r="Q689" s="59"/>
      <c r="AA689" s="59"/>
      <c r="AD689" s="59"/>
      <c r="AE689" s="59"/>
    </row>
    <row r="690" spans="1:31" ht="12.75">
      <c r="A690" s="59"/>
      <c r="B690" s="117"/>
      <c r="C690" s="117"/>
      <c r="D690" s="117"/>
      <c r="E690" s="117"/>
      <c r="F690" s="117"/>
      <c r="G690" s="118"/>
      <c r="H690" s="59"/>
      <c r="K690" s="59"/>
      <c r="L690" s="120"/>
      <c r="M690" s="59"/>
      <c r="O690" s="59"/>
      <c r="P690" s="59"/>
      <c r="Q690" s="59"/>
      <c r="AA690" s="59"/>
      <c r="AD690" s="59"/>
      <c r="AE690" s="59"/>
    </row>
    <row r="691" spans="1:31" ht="12.75">
      <c r="A691" s="59"/>
      <c r="B691" s="117"/>
      <c r="C691" s="117"/>
      <c r="D691" s="117"/>
      <c r="E691" s="117"/>
      <c r="F691" s="117"/>
      <c r="G691" s="118"/>
      <c r="H691" s="59"/>
      <c r="K691" s="59"/>
      <c r="L691" s="120"/>
      <c r="M691" s="59"/>
      <c r="O691" s="59"/>
      <c r="P691" s="59"/>
      <c r="Q691" s="59"/>
      <c r="AA691" s="59"/>
      <c r="AD691" s="59"/>
      <c r="AE691" s="59"/>
    </row>
    <row r="692" spans="1:31" ht="12.75">
      <c r="A692" s="59"/>
      <c r="B692" s="117"/>
      <c r="C692" s="117"/>
      <c r="D692" s="117"/>
      <c r="E692" s="117"/>
      <c r="F692" s="117"/>
      <c r="G692" s="118"/>
      <c r="H692" s="59"/>
      <c r="K692" s="59"/>
      <c r="L692" s="120"/>
      <c r="M692" s="59"/>
      <c r="O692" s="59"/>
      <c r="P692" s="59"/>
      <c r="Q692" s="59"/>
      <c r="AA692" s="59"/>
      <c r="AD692" s="59"/>
      <c r="AE692" s="59"/>
    </row>
    <row r="693" spans="1:31" ht="12.75">
      <c r="A693" s="59"/>
      <c r="B693" s="117"/>
      <c r="C693" s="117"/>
      <c r="D693" s="117"/>
      <c r="E693" s="117"/>
      <c r="F693" s="117"/>
      <c r="G693" s="118"/>
      <c r="H693" s="59"/>
      <c r="K693" s="59"/>
      <c r="L693" s="120"/>
      <c r="M693" s="59"/>
      <c r="O693" s="59"/>
      <c r="P693" s="59"/>
      <c r="Q693" s="59"/>
      <c r="AA693" s="59"/>
      <c r="AD693" s="59"/>
      <c r="AE693" s="59"/>
    </row>
    <row r="694" spans="1:31" ht="12.75">
      <c r="A694" s="59"/>
      <c r="B694" s="117"/>
      <c r="C694" s="117"/>
      <c r="D694" s="117"/>
      <c r="E694" s="117"/>
      <c r="F694" s="117"/>
      <c r="G694" s="118"/>
      <c r="H694" s="59"/>
      <c r="K694" s="59"/>
      <c r="L694" s="120"/>
      <c r="M694" s="59"/>
      <c r="O694" s="59"/>
      <c r="P694" s="59"/>
      <c r="Q694" s="59"/>
      <c r="AA694" s="59"/>
      <c r="AD694" s="59"/>
      <c r="AE694" s="59"/>
    </row>
    <row r="695" spans="1:31" ht="12.75">
      <c r="A695" s="59"/>
      <c r="B695" s="117"/>
      <c r="C695" s="117"/>
      <c r="D695" s="117"/>
      <c r="E695" s="117"/>
      <c r="F695" s="117"/>
      <c r="G695" s="118"/>
      <c r="H695" s="59"/>
      <c r="K695" s="59"/>
      <c r="L695" s="120"/>
      <c r="M695" s="59"/>
      <c r="O695" s="59"/>
      <c r="P695" s="59"/>
      <c r="Q695" s="59"/>
      <c r="AA695" s="59"/>
      <c r="AD695" s="59"/>
      <c r="AE695" s="59"/>
    </row>
    <row r="696" spans="1:31" ht="12.75">
      <c r="A696" s="59"/>
      <c r="B696" s="117"/>
      <c r="C696" s="117"/>
      <c r="D696" s="117"/>
      <c r="E696" s="117"/>
      <c r="F696" s="117"/>
      <c r="G696" s="118"/>
      <c r="H696" s="59"/>
      <c r="K696" s="59"/>
      <c r="L696" s="120"/>
      <c r="M696" s="59"/>
      <c r="O696" s="59"/>
      <c r="P696" s="59"/>
      <c r="Q696" s="59"/>
      <c r="AA696" s="59"/>
      <c r="AD696" s="59"/>
      <c r="AE696" s="59"/>
    </row>
    <row r="697" spans="1:31" ht="12.75">
      <c r="A697" s="59"/>
      <c r="B697" s="117"/>
      <c r="C697" s="117"/>
      <c r="D697" s="117"/>
      <c r="E697" s="117"/>
      <c r="F697" s="117"/>
      <c r="G697" s="118"/>
      <c r="H697" s="59"/>
      <c r="K697" s="59"/>
      <c r="L697" s="120"/>
      <c r="M697" s="59"/>
      <c r="O697" s="59"/>
      <c r="P697" s="59"/>
      <c r="Q697" s="59"/>
      <c r="AA697" s="59"/>
      <c r="AD697" s="59"/>
      <c r="AE697" s="59"/>
    </row>
    <row r="698" spans="1:31" ht="12.75">
      <c r="A698" s="59"/>
      <c r="B698" s="117"/>
      <c r="C698" s="117"/>
      <c r="D698" s="117"/>
      <c r="E698" s="117"/>
      <c r="F698" s="117"/>
      <c r="G698" s="118"/>
      <c r="H698" s="59"/>
      <c r="K698" s="59"/>
      <c r="L698" s="120"/>
      <c r="M698" s="59"/>
      <c r="O698" s="59"/>
      <c r="P698" s="59"/>
      <c r="Q698" s="59"/>
      <c r="AA698" s="59"/>
      <c r="AD698" s="59"/>
      <c r="AE698" s="59"/>
    </row>
    <row r="699" spans="1:31" ht="12.75">
      <c r="A699" s="59"/>
      <c r="B699" s="117"/>
      <c r="C699" s="117"/>
      <c r="D699" s="117"/>
      <c r="E699" s="117"/>
      <c r="F699" s="117"/>
      <c r="G699" s="118"/>
      <c r="H699" s="59"/>
      <c r="K699" s="59"/>
      <c r="L699" s="120"/>
      <c r="M699" s="59"/>
      <c r="O699" s="59"/>
      <c r="P699" s="59"/>
      <c r="Q699" s="59"/>
      <c r="AA699" s="59"/>
      <c r="AD699" s="59"/>
      <c r="AE699" s="59"/>
    </row>
    <row r="700" spans="1:31" ht="12.75">
      <c r="A700" s="59"/>
      <c r="B700" s="117"/>
      <c r="C700" s="117"/>
      <c r="D700" s="117"/>
      <c r="E700" s="117"/>
      <c r="F700" s="117"/>
      <c r="G700" s="118"/>
      <c r="H700" s="59"/>
      <c r="K700" s="59"/>
      <c r="L700" s="120"/>
      <c r="M700" s="59"/>
      <c r="O700" s="59"/>
      <c r="P700" s="59"/>
      <c r="Q700" s="59"/>
      <c r="AA700" s="59"/>
      <c r="AD700" s="59"/>
      <c r="AE700" s="59"/>
    </row>
    <row r="701" spans="1:31" ht="12.75">
      <c r="A701" s="59"/>
      <c r="B701" s="117"/>
      <c r="C701" s="117"/>
      <c r="D701" s="117"/>
      <c r="E701" s="117"/>
      <c r="F701" s="117"/>
      <c r="G701" s="118"/>
      <c r="H701" s="59"/>
      <c r="K701" s="59"/>
      <c r="L701" s="120"/>
      <c r="M701" s="59"/>
      <c r="O701" s="59"/>
      <c r="P701" s="59"/>
      <c r="Q701" s="59"/>
      <c r="AA701" s="59"/>
      <c r="AD701" s="59"/>
      <c r="AE701" s="59"/>
    </row>
    <row r="702" spans="1:31" ht="12.75">
      <c r="A702" s="59"/>
      <c r="B702" s="117"/>
      <c r="C702" s="117"/>
      <c r="D702" s="117"/>
      <c r="E702" s="117"/>
      <c r="F702" s="117"/>
      <c r="G702" s="118"/>
      <c r="H702" s="59"/>
      <c r="K702" s="59"/>
      <c r="L702" s="120"/>
      <c r="M702" s="59"/>
      <c r="O702" s="59"/>
      <c r="P702" s="59"/>
      <c r="Q702" s="59"/>
      <c r="AA702" s="59"/>
      <c r="AD702" s="59"/>
      <c r="AE702" s="59"/>
    </row>
    <row r="703" spans="1:31" ht="12.75">
      <c r="A703" s="59"/>
      <c r="B703" s="117"/>
      <c r="C703" s="117"/>
      <c r="D703" s="117"/>
      <c r="E703" s="117"/>
      <c r="F703" s="117"/>
      <c r="G703" s="118"/>
      <c r="H703" s="59"/>
      <c r="K703" s="59"/>
      <c r="L703" s="120"/>
      <c r="M703" s="59"/>
      <c r="O703" s="59"/>
      <c r="P703" s="59"/>
      <c r="Q703" s="59"/>
      <c r="AA703" s="59"/>
      <c r="AD703" s="59"/>
      <c r="AE703" s="59"/>
    </row>
    <row r="704" spans="1:31" ht="12.75">
      <c r="A704" s="59"/>
      <c r="B704" s="117"/>
      <c r="C704" s="117"/>
      <c r="D704" s="117"/>
      <c r="E704" s="117"/>
      <c r="F704" s="117"/>
      <c r="G704" s="118"/>
      <c r="H704" s="59"/>
      <c r="K704" s="59"/>
      <c r="L704" s="120"/>
      <c r="M704" s="59"/>
      <c r="O704" s="59"/>
      <c r="P704" s="59"/>
      <c r="Q704" s="59"/>
      <c r="AA704" s="59"/>
      <c r="AD704" s="59"/>
      <c r="AE704" s="59"/>
    </row>
    <row r="705" spans="1:31" ht="12.75">
      <c r="A705" s="59"/>
      <c r="B705" s="117"/>
      <c r="C705" s="117"/>
      <c r="D705" s="117"/>
      <c r="E705" s="117"/>
      <c r="F705" s="117"/>
      <c r="G705" s="118"/>
      <c r="H705" s="59"/>
      <c r="K705" s="59"/>
      <c r="L705" s="120"/>
      <c r="M705" s="59"/>
      <c r="O705" s="59"/>
      <c r="P705" s="59"/>
      <c r="Q705" s="59"/>
      <c r="AA705" s="59"/>
      <c r="AD705" s="59"/>
      <c r="AE705" s="59"/>
    </row>
    <row r="706" spans="1:31" ht="12.75">
      <c r="A706" s="59"/>
      <c r="B706" s="117"/>
      <c r="C706" s="117"/>
      <c r="D706" s="117"/>
      <c r="E706" s="117"/>
      <c r="F706" s="117"/>
      <c r="G706" s="118"/>
      <c r="H706" s="59"/>
      <c r="K706" s="59"/>
      <c r="L706" s="120"/>
      <c r="M706" s="59"/>
      <c r="O706" s="59"/>
      <c r="P706" s="59"/>
      <c r="Q706" s="59"/>
      <c r="AA706" s="59"/>
      <c r="AD706" s="59"/>
      <c r="AE706" s="59"/>
    </row>
    <row r="707" spans="1:31" ht="12.75">
      <c r="A707" s="59"/>
      <c r="B707" s="117"/>
      <c r="C707" s="117"/>
      <c r="D707" s="117"/>
      <c r="E707" s="117"/>
      <c r="F707" s="117"/>
      <c r="G707" s="118"/>
      <c r="H707" s="59"/>
      <c r="K707" s="59"/>
      <c r="L707" s="120"/>
      <c r="M707" s="59"/>
      <c r="O707" s="59"/>
      <c r="P707" s="59"/>
      <c r="Q707" s="59"/>
      <c r="AA707" s="59"/>
      <c r="AD707" s="59"/>
      <c r="AE707" s="59"/>
    </row>
    <row r="708" spans="1:31" ht="12.75">
      <c r="A708" s="59"/>
      <c r="B708" s="117"/>
      <c r="C708" s="117"/>
      <c r="D708" s="117"/>
      <c r="E708" s="117"/>
      <c r="F708" s="117"/>
      <c r="G708" s="118"/>
      <c r="H708" s="59"/>
      <c r="K708" s="59"/>
      <c r="L708" s="120"/>
      <c r="M708" s="59"/>
      <c r="O708" s="59"/>
      <c r="P708" s="59"/>
      <c r="Q708" s="59"/>
      <c r="AA708" s="59"/>
      <c r="AD708" s="59"/>
      <c r="AE708" s="59"/>
    </row>
    <row r="709" spans="1:31" ht="12.75">
      <c r="A709" s="59"/>
      <c r="B709" s="117"/>
      <c r="C709" s="117"/>
      <c r="D709" s="117"/>
      <c r="E709" s="117"/>
      <c r="F709" s="117"/>
      <c r="G709" s="118"/>
      <c r="H709" s="59"/>
      <c r="K709" s="59"/>
      <c r="L709" s="120"/>
      <c r="M709" s="59"/>
      <c r="O709" s="59"/>
      <c r="P709" s="59"/>
      <c r="Q709" s="59"/>
      <c r="AA709" s="59"/>
      <c r="AD709" s="59"/>
      <c r="AE709" s="59"/>
    </row>
    <row r="710" spans="1:31" ht="12.75">
      <c r="A710" s="59"/>
      <c r="B710" s="117"/>
      <c r="C710" s="117"/>
      <c r="D710" s="117"/>
      <c r="E710" s="117"/>
      <c r="F710" s="117"/>
      <c r="G710" s="118"/>
      <c r="H710" s="59"/>
      <c r="K710" s="59"/>
      <c r="L710" s="120"/>
      <c r="M710" s="59"/>
      <c r="O710" s="59"/>
      <c r="P710" s="59"/>
      <c r="Q710" s="59"/>
      <c r="AA710" s="59"/>
      <c r="AD710" s="59"/>
      <c r="AE710" s="59"/>
    </row>
    <row r="711" spans="1:31" ht="12.75">
      <c r="A711" s="59"/>
      <c r="B711" s="117"/>
      <c r="C711" s="117"/>
      <c r="D711" s="117"/>
      <c r="E711" s="117"/>
      <c r="F711" s="117"/>
      <c r="G711" s="118"/>
      <c r="H711" s="59"/>
      <c r="K711" s="59"/>
      <c r="L711" s="120"/>
      <c r="M711" s="59"/>
      <c r="O711" s="59"/>
      <c r="P711" s="59"/>
      <c r="Q711" s="59"/>
      <c r="AA711" s="59"/>
      <c r="AD711" s="59"/>
      <c r="AE711" s="59"/>
    </row>
    <row r="712" spans="1:31" ht="12.75">
      <c r="A712" s="59"/>
      <c r="B712" s="117"/>
      <c r="C712" s="117"/>
      <c r="D712" s="117"/>
      <c r="E712" s="117"/>
      <c r="F712" s="117"/>
      <c r="G712" s="118"/>
      <c r="H712" s="59"/>
      <c r="K712" s="59"/>
      <c r="L712" s="120"/>
      <c r="M712" s="59"/>
      <c r="O712" s="59"/>
      <c r="P712" s="59"/>
      <c r="Q712" s="59"/>
      <c r="AA712" s="59"/>
      <c r="AD712" s="59"/>
      <c r="AE712" s="59"/>
    </row>
    <row r="713" spans="1:31" ht="12.75">
      <c r="A713" s="59"/>
      <c r="B713" s="117"/>
      <c r="C713" s="117"/>
      <c r="D713" s="117"/>
      <c r="E713" s="117"/>
      <c r="F713" s="117"/>
      <c r="G713" s="118"/>
      <c r="H713" s="59"/>
      <c r="K713" s="59"/>
      <c r="L713" s="120"/>
      <c r="M713" s="59"/>
      <c r="O713" s="59"/>
      <c r="P713" s="59"/>
      <c r="Q713" s="59"/>
      <c r="AA713" s="59"/>
      <c r="AD713" s="59"/>
      <c r="AE713" s="59"/>
    </row>
    <row r="714" spans="1:31" ht="12.75">
      <c r="A714" s="59"/>
      <c r="B714" s="117"/>
      <c r="C714" s="117"/>
      <c r="D714" s="117"/>
      <c r="E714" s="117"/>
      <c r="F714" s="117"/>
      <c r="G714" s="118"/>
      <c r="H714" s="59"/>
      <c r="K714" s="59"/>
      <c r="L714" s="120"/>
      <c r="M714" s="59"/>
      <c r="O714" s="59"/>
      <c r="P714" s="59"/>
      <c r="Q714" s="59"/>
      <c r="AA714" s="59"/>
      <c r="AD714" s="59"/>
      <c r="AE714" s="59"/>
    </row>
    <row r="715" spans="1:31" ht="12.75">
      <c r="A715" s="59"/>
      <c r="B715" s="117"/>
      <c r="C715" s="117"/>
      <c r="D715" s="117"/>
      <c r="E715" s="117"/>
      <c r="F715" s="117"/>
      <c r="G715" s="118"/>
      <c r="H715" s="59"/>
      <c r="K715" s="59"/>
      <c r="L715" s="120"/>
      <c r="M715" s="59"/>
      <c r="O715" s="59"/>
      <c r="P715" s="59"/>
      <c r="Q715" s="59"/>
      <c r="AA715" s="59"/>
      <c r="AD715" s="59"/>
      <c r="AE715" s="59"/>
    </row>
    <row r="716" spans="1:31" ht="12.75">
      <c r="A716" s="59"/>
      <c r="B716" s="117"/>
      <c r="C716" s="117"/>
      <c r="D716" s="117"/>
      <c r="E716" s="117"/>
      <c r="F716" s="117"/>
      <c r="G716" s="118"/>
      <c r="H716" s="59"/>
      <c r="K716" s="59"/>
      <c r="L716" s="120"/>
      <c r="M716" s="59"/>
      <c r="O716" s="59"/>
      <c r="P716" s="59"/>
      <c r="Q716" s="59"/>
      <c r="AA716" s="59"/>
      <c r="AD716" s="59"/>
      <c r="AE716" s="59"/>
    </row>
    <row r="717" spans="1:31" ht="12.75">
      <c r="A717" s="59"/>
      <c r="B717" s="117"/>
      <c r="C717" s="117"/>
      <c r="D717" s="117"/>
      <c r="E717" s="117"/>
      <c r="F717" s="117"/>
      <c r="G717" s="118"/>
      <c r="H717" s="59"/>
      <c r="K717" s="59"/>
      <c r="L717" s="120"/>
      <c r="M717" s="59"/>
      <c r="O717" s="59"/>
      <c r="P717" s="59"/>
      <c r="Q717" s="59"/>
      <c r="AA717" s="59"/>
      <c r="AD717" s="59"/>
      <c r="AE717" s="59"/>
    </row>
    <row r="718" spans="1:31" ht="12.75">
      <c r="A718" s="59"/>
      <c r="B718" s="117"/>
      <c r="C718" s="117"/>
      <c r="D718" s="117"/>
      <c r="E718" s="117"/>
      <c r="F718" s="117"/>
      <c r="G718" s="118"/>
      <c r="H718" s="59"/>
      <c r="K718" s="59"/>
      <c r="L718" s="120"/>
      <c r="M718" s="59"/>
      <c r="O718" s="59"/>
      <c r="P718" s="59"/>
      <c r="Q718" s="59"/>
      <c r="AA718" s="59"/>
      <c r="AD718" s="59"/>
      <c r="AE718" s="59"/>
    </row>
    <row r="719" spans="1:31" ht="12.75">
      <c r="A719" s="59"/>
      <c r="B719" s="117"/>
      <c r="C719" s="117"/>
      <c r="D719" s="117"/>
      <c r="E719" s="117"/>
      <c r="F719" s="117"/>
      <c r="G719" s="118"/>
      <c r="H719" s="59"/>
      <c r="K719" s="59"/>
      <c r="L719" s="120"/>
      <c r="M719" s="59"/>
      <c r="O719" s="59"/>
      <c r="P719" s="59"/>
      <c r="Q719" s="59"/>
      <c r="AA719" s="59"/>
      <c r="AD719" s="59"/>
      <c r="AE719" s="59"/>
    </row>
    <row r="720" spans="1:31" ht="12.75">
      <c r="A720" s="59"/>
      <c r="B720" s="117"/>
      <c r="C720" s="117"/>
      <c r="D720" s="117"/>
      <c r="E720" s="117"/>
      <c r="F720" s="117"/>
      <c r="G720" s="118"/>
      <c r="H720" s="59"/>
      <c r="K720" s="59"/>
      <c r="L720" s="120"/>
      <c r="M720" s="59"/>
      <c r="O720" s="59"/>
      <c r="P720" s="59"/>
      <c r="Q720" s="59"/>
      <c r="AA720" s="59"/>
      <c r="AD720" s="59"/>
      <c r="AE720" s="59"/>
    </row>
    <row r="721" spans="1:31" ht="12.75">
      <c r="A721" s="59"/>
      <c r="B721" s="117"/>
      <c r="C721" s="117"/>
      <c r="D721" s="117"/>
      <c r="E721" s="117"/>
      <c r="F721" s="117"/>
      <c r="G721" s="118"/>
      <c r="H721" s="59"/>
      <c r="K721" s="59"/>
      <c r="L721" s="120"/>
      <c r="M721" s="59"/>
      <c r="O721" s="59"/>
      <c r="P721" s="59"/>
      <c r="Q721" s="59"/>
      <c r="AA721" s="59"/>
      <c r="AD721" s="59"/>
      <c r="AE721" s="59"/>
    </row>
    <row r="722" spans="1:31" ht="12.75">
      <c r="A722" s="59"/>
      <c r="B722" s="117"/>
      <c r="C722" s="117"/>
      <c r="D722" s="117"/>
      <c r="E722" s="117"/>
      <c r="F722" s="117"/>
      <c r="G722" s="118"/>
      <c r="H722" s="59"/>
      <c r="K722" s="59"/>
      <c r="L722" s="120"/>
      <c r="M722" s="59"/>
      <c r="O722" s="59"/>
      <c r="P722" s="59"/>
      <c r="Q722" s="59"/>
      <c r="AA722" s="59"/>
      <c r="AD722" s="59"/>
      <c r="AE722" s="59"/>
    </row>
    <row r="723" spans="1:31" ht="12.75">
      <c r="A723" s="59"/>
      <c r="B723" s="117"/>
      <c r="C723" s="117"/>
      <c r="D723" s="117"/>
      <c r="E723" s="117"/>
      <c r="F723" s="117"/>
      <c r="G723" s="118"/>
      <c r="H723" s="59"/>
      <c r="K723" s="59"/>
      <c r="L723" s="120"/>
      <c r="M723" s="59"/>
      <c r="O723" s="59"/>
      <c r="P723" s="59"/>
      <c r="Q723" s="59"/>
      <c r="AA723" s="59"/>
      <c r="AD723" s="59"/>
      <c r="AE723" s="59"/>
    </row>
    <row r="724" spans="1:31" ht="12.75">
      <c r="A724" s="59"/>
      <c r="B724" s="117"/>
      <c r="C724" s="117"/>
      <c r="D724" s="117"/>
      <c r="E724" s="117"/>
      <c r="F724" s="117"/>
      <c r="G724" s="118"/>
      <c r="H724" s="59"/>
      <c r="K724" s="59"/>
      <c r="L724" s="120"/>
      <c r="M724" s="59"/>
      <c r="O724" s="59"/>
      <c r="P724" s="59"/>
      <c r="Q724" s="59"/>
      <c r="AA724" s="59"/>
      <c r="AD724" s="59"/>
      <c r="AE724" s="59"/>
    </row>
    <row r="725" spans="1:31" ht="12.75">
      <c r="A725" s="59"/>
      <c r="B725" s="117"/>
      <c r="C725" s="117"/>
      <c r="D725" s="117"/>
      <c r="E725" s="117"/>
      <c r="F725" s="117"/>
      <c r="G725" s="118"/>
      <c r="H725" s="59"/>
      <c r="K725" s="59"/>
      <c r="L725" s="120"/>
      <c r="M725" s="59"/>
      <c r="O725" s="59"/>
      <c r="P725" s="59"/>
      <c r="Q725" s="59"/>
      <c r="AA725" s="59"/>
      <c r="AD725" s="59"/>
      <c r="AE725" s="59"/>
    </row>
    <row r="726" spans="1:31" ht="12.75">
      <c r="A726" s="59"/>
      <c r="B726" s="117"/>
      <c r="C726" s="117"/>
      <c r="D726" s="117"/>
      <c r="E726" s="117"/>
      <c r="F726" s="117"/>
      <c r="G726" s="118"/>
      <c r="H726" s="59"/>
      <c r="K726" s="59"/>
      <c r="L726" s="120"/>
      <c r="M726" s="59"/>
      <c r="O726" s="59"/>
      <c r="P726" s="59"/>
      <c r="Q726" s="59"/>
      <c r="AA726" s="59"/>
      <c r="AD726" s="59"/>
      <c r="AE726" s="59"/>
    </row>
    <row r="727" spans="1:31" ht="12.75">
      <c r="A727" s="59"/>
      <c r="B727" s="117"/>
      <c r="C727" s="117"/>
      <c r="D727" s="117"/>
      <c r="E727" s="117"/>
      <c r="F727" s="117"/>
      <c r="G727" s="118"/>
      <c r="H727" s="59"/>
      <c r="K727" s="59"/>
      <c r="L727" s="120"/>
      <c r="M727" s="59"/>
      <c r="O727" s="59"/>
      <c r="P727" s="59"/>
      <c r="Q727" s="59"/>
      <c r="AA727" s="59"/>
      <c r="AD727" s="59"/>
      <c r="AE727" s="59"/>
    </row>
    <row r="728" spans="1:31" ht="12.75">
      <c r="A728" s="59"/>
      <c r="B728" s="117"/>
      <c r="C728" s="117"/>
      <c r="D728" s="117"/>
      <c r="E728" s="117"/>
      <c r="F728" s="117"/>
      <c r="G728" s="118"/>
      <c r="H728" s="59"/>
      <c r="K728" s="59"/>
      <c r="L728" s="120"/>
      <c r="M728" s="59"/>
      <c r="O728" s="59"/>
      <c r="P728" s="59"/>
      <c r="Q728" s="59"/>
      <c r="AA728" s="59"/>
      <c r="AD728" s="59"/>
      <c r="AE728" s="59"/>
    </row>
    <row r="729" spans="1:31" ht="12.75">
      <c r="A729" s="59"/>
      <c r="B729" s="117"/>
      <c r="C729" s="117"/>
      <c r="D729" s="117"/>
      <c r="E729" s="117"/>
      <c r="F729" s="117"/>
      <c r="G729" s="118"/>
      <c r="H729" s="59"/>
      <c r="K729" s="59"/>
      <c r="L729" s="120"/>
      <c r="M729" s="59"/>
      <c r="O729" s="59"/>
      <c r="P729" s="59"/>
      <c r="Q729" s="59"/>
      <c r="AA729" s="59"/>
      <c r="AD729" s="59"/>
      <c r="AE729" s="59"/>
    </row>
    <row r="730" spans="1:31" ht="12.75">
      <c r="A730" s="59"/>
      <c r="B730" s="117"/>
      <c r="C730" s="117"/>
      <c r="D730" s="117"/>
      <c r="E730" s="117"/>
      <c r="F730" s="117"/>
      <c r="G730" s="118"/>
      <c r="H730" s="59"/>
      <c r="K730" s="59"/>
      <c r="L730" s="120"/>
      <c r="M730" s="59"/>
      <c r="O730" s="59"/>
      <c r="P730" s="59"/>
      <c r="Q730" s="59"/>
      <c r="AA730" s="59"/>
      <c r="AD730" s="59"/>
      <c r="AE730" s="59"/>
    </row>
    <row r="731" spans="1:31" ht="12.75">
      <c r="A731" s="59"/>
      <c r="B731" s="117"/>
      <c r="C731" s="117"/>
      <c r="D731" s="117"/>
      <c r="E731" s="117"/>
      <c r="F731" s="117"/>
      <c r="G731" s="118"/>
      <c r="H731" s="59"/>
      <c r="K731" s="59"/>
      <c r="L731" s="120"/>
      <c r="M731" s="59"/>
      <c r="O731" s="59"/>
      <c r="P731" s="59"/>
      <c r="Q731" s="59"/>
      <c r="AA731" s="59"/>
      <c r="AD731" s="59"/>
      <c r="AE731" s="59"/>
    </row>
    <row r="732" spans="1:31" ht="12.75">
      <c r="A732" s="59"/>
      <c r="B732" s="117"/>
      <c r="C732" s="117"/>
      <c r="D732" s="117"/>
      <c r="E732" s="117"/>
      <c r="F732" s="117"/>
      <c r="G732" s="118"/>
      <c r="H732" s="59"/>
      <c r="K732" s="59"/>
      <c r="L732" s="120"/>
      <c r="M732" s="59"/>
      <c r="O732" s="59"/>
      <c r="P732" s="59"/>
      <c r="Q732" s="59"/>
      <c r="AA732" s="59"/>
      <c r="AD732" s="59"/>
      <c r="AE732" s="59"/>
    </row>
    <row r="733" spans="1:31" ht="12.75">
      <c r="A733" s="59"/>
      <c r="B733" s="117"/>
      <c r="C733" s="117"/>
      <c r="D733" s="117"/>
      <c r="E733" s="117"/>
      <c r="F733" s="117"/>
      <c r="G733" s="118"/>
      <c r="H733" s="59"/>
      <c r="K733" s="59"/>
      <c r="L733" s="120"/>
      <c r="M733" s="59"/>
      <c r="O733" s="59"/>
      <c r="P733" s="59"/>
      <c r="Q733" s="59"/>
      <c r="AA733" s="59"/>
      <c r="AD733" s="59"/>
      <c r="AE733" s="59"/>
    </row>
    <row r="734" spans="1:31" ht="12.75">
      <c r="A734" s="59"/>
      <c r="B734" s="117"/>
      <c r="C734" s="117"/>
      <c r="D734" s="117"/>
      <c r="E734" s="117"/>
      <c r="F734" s="117"/>
      <c r="G734" s="118"/>
      <c r="H734" s="59"/>
      <c r="K734" s="59"/>
      <c r="L734" s="120"/>
      <c r="M734" s="59"/>
      <c r="O734" s="59"/>
      <c r="P734" s="59"/>
      <c r="Q734" s="59"/>
      <c r="AA734" s="59"/>
      <c r="AD734" s="59"/>
      <c r="AE734" s="59"/>
    </row>
    <row r="735" spans="1:31" ht="12.75">
      <c r="A735" s="59"/>
      <c r="B735" s="117"/>
      <c r="C735" s="117"/>
      <c r="D735" s="117"/>
      <c r="E735" s="117"/>
      <c r="F735" s="117"/>
      <c r="G735" s="118"/>
      <c r="H735" s="59"/>
      <c r="K735" s="59"/>
      <c r="L735" s="120"/>
      <c r="M735" s="59"/>
      <c r="O735" s="59"/>
      <c r="P735" s="59"/>
      <c r="Q735" s="59"/>
      <c r="AA735" s="59"/>
      <c r="AD735" s="59"/>
      <c r="AE735" s="59"/>
    </row>
    <row r="736" spans="1:31" ht="12.75">
      <c r="A736" s="59"/>
      <c r="B736" s="117"/>
      <c r="C736" s="117"/>
      <c r="D736" s="117"/>
      <c r="E736" s="117"/>
      <c r="F736" s="117"/>
      <c r="G736" s="118"/>
      <c r="H736" s="59"/>
      <c r="K736" s="59"/>
      <c r="L736" s="120"/>
      <c r="M736" s="59"/>
      <c r="O736" s="59"/>
      <c r="P736" s="59"/>
      <c r="Q736" s="59"/>
      <c r="AA736" s="59"/>
      <c r="AD736" s="59"/>
      <c r="AE736" s="59"/>
    </row>
    <row r="737" spans="1:31" ht="12.75">
      <c r="A737" s="59"/>
      <c r="B737" s="117"/>
      <c r="C737" s="117"/>
      <c r="D737" s="117"/>
      <c r="E737" s="117"/>
      <c r="F737" s="117"/>
      <c r="G737" s="118"/>
      <c r="H737" s="59"/>
      <c r="K737" s="59"/>
      <c r="L737" s="120"/>
      <c r="M737" s="59"/>
      <c r="O737" s="59"/>
      <c r="P737" s="59"/>
      <c r="Q737" s="59"/>
      <c r="AA737" s="59"/>
      <c r="AD737" s="59"/>
      <c r="AE737" s="59"/>
    </row>
    <row r="738" spans="1:31" ht="12.75">
      <c r="A738" s="59"/>
      <c r="B738" s="117"/>
      <c r="C738" s="117"/>
      <c r="D738" s="117"/>
      <c r="E738" s="117"/>
      <c r="F738" s="117"/>
      <c r="G738" s="118"/>
      <c r="H738" s="59"/>
      <c r="K738" s="59"/>
      <c r="L738" s="120"/>
      <c r="M738" s="59"/>
      <c r="O738" s="59"/>
      <c r="P738" s="59"/>
      <c r="Q738" s="59"/>
      <c r="AA738" s="59"/>
      <c r="AD738" s="59"/>
      <c r="AE738" s="59"/>
    </row>
    <row r="739" spans="1:31" ht="12.75">
      <c r="A739" s="59"/>
      <c r="B739" s="117"/>
      <c r="C739" s="117"/>
      <c r="D739" s="117"/>
      <c r="E739" s="117"/>
      <c r="F739" s="117"/>
      <c r="G739" s="118"/>
      <c r="H739" s="59"/>
      <c r="K739" s="59"/>
      <c r="L739" s="120"/>
      <c r="M739" s="59"/>
      <c r="O739" s="59"/>
      <c r="P739" s="59"/>
      <c r="Q739" s="59"/>
      <c r="AA739" s="59"/>
      <c r="AD739" s="59"/>
      <c r="AE739" s="59"/>
    </row>
    <row r="740" spans="1:31" ht="12.75">
      <c r="A740" s="59"/>
      <c r="B740" s="117"/>
      <c r="C740" s="117"/>
      <c r="D740" s="117"/>
      <c r="E740" s="117"/>
      <c r="F740" s="117"/>
      <c r="G740" s="118"/>
      <c r="H740" s="59"/>
      <c r="K740" s="59"/>
      <c r="L740" s="120"/>
      <c r="M740" s="59"/>
      <c r="O740" s="59"/>
      <c r="P740" s="59"/>
      <c r="Q740" s="59"/>
      <c r="AA740" s="59"/>
      <c r="AD740" s="59"/>
      <c r="AE740" s="59"/>
    </row>
    <row r="741" spans="1:31" ht="12.75">
      <c r="A741" s="59"/>
      <c r="B741" s="117"/>
      <c r="C741" s="117"/>
      <c r="D741" s="117"/>
      <c r="E741" s="117"/>
      <c r="F741" s="117"/>
      <c r="G741" s="118"/>
      <c r="H741" s="59"/>
      <c r="K741" s="59"/>
      <c r="L741" s="120"/>
      <c r="M741" s="59"/>
      <c r="O741" s="59"/>
      <c r="P741" s="59"/>
      <c r="Q741" s="59"/>
      <c r="AA741" s="59"/>
      <c r="AD741" s="59"/>
      <c r="AE741" s="59"/>
    </row>
    <row r="742" spans="1:31" ht="12.75">
      <c r="A742" s="59"/>
      <c r="B742" s="117"/>
      <c r="C742" s="117"/>
      <c r="D742" s="117"/>
      <c r="E742" s="117"/>
      <c r="F742" s="117"/>
      <c r="G742" s="118"/>
      <c r="H742" s="59"/>
      <c r="K742" s="59"/>
      <c r="L742" s="120"/>
      <c r="M742" s="59"/>
      <c r="O742" s="59"/>
      <c r="P742" s="59"/>
      <c r="Q742" s="59"/>
      <c r="AA742" s="59"/>
      <c r="AD742" s="59"/>
      <c r="AE742" s="59"/>
    </row>
    <row r="743" spans="1:31" ht="12.75">
      <c r="A743" s="59"/>
      <c r="B743" s="117"/>
      <c r="C743" s="117"/>
      <c r="D743" s="117"/>
      <c r="E743" s="117"/>
      <c r="F743" s="117"/>
      <c r="G743" s="118"/>
      <c r="H743" s="59"/>
      <c r="K743" s="59"/>
      <c r="L743" s="120"/>
      <c r="M743" s="59"/>
      <c r="O743" s="59"/>
      <c r="P743" s="59"/>
      <c r="Q743" s="59"/>
      <c r="AA743" s="59"/>
      <c r="AD743" s="59"/>
      <c r="AE743" s="59"/>
    </row>
    <row r="744" spans="1:31" ht="12.75">
      <c r="A744" s="59"/>
      <c r="B744" s="117"/>
      <c r="C744" s="117"/>
      <c r="D744" s="117"/>
      <c r="E744" s="117"/>
      <c r="F744" s="117"/>
      <c r="G744" s="118"/>
      <c r="H744" s="59"/>
      <c r="K744" s="59"/>
      <c r="L744" s="120"/>
      <c r="M744" s="59"/>
      <c r="O744" s="59"/>
      <c r="P744" s="59"/>
      <c r="Q744" s="59"/>
      <c r="AA744" s="59"/>
      <c r="AD744" s="59"/>
      <c r="AE744" s="59"/>
    </row>
    <row r="745" spans="1:31" ht="12.75">
      <c r="A745" s="59"/>
      <c r="B745" s="117"/>
      <c r="C745" s="117"/>
      <c r="D745" s="117"/>
      <c r="E745" s="117"/>
      <c r="F745" s="117"/>
      <c r="G745" s="118"/>
      <c r="H745" s="59"/>
      <c r="K745" s="59"/>
      <c r="L745" s="120"/>
      <c r="M745" s="59"/>
      <c r="O745" s="59"/>
      <c r="P745" s="59"/>
      <c r="Q745" s="59"/>
      <c r="AA745" s="59"/>
      <c r="AD745" s="59"/>
      <c r="AE745" s="59"/>
    </row>
    <row r="746" spans="1:31" ht="12.75">
      <c r="A746" s="59"/>
      <c r="B746" s="117"/>
      <c r="C746" s="117"/>
      <c r="D746" s="117"/>
      <c r="E746" s="117"/>
      <c r="F746" s="117"/>
      <c r="G746" s="118"/>
      <c r="H746" s="59"/>
      <c r="K746" s="59"/>
      <c r="L746" s="120"/>
      <c r="M746" s="59"/>
      <c r="O746" s="59"/>
      <c r="P746" s="59"/>
      <c r="Q746" s="59"/>
      <c r="AA746" s="59"/>
      <c r="AD746" s="59"/>
      <c r="AE746" s="59"/>
    </row>
    <row r="747" spans="1:31" ht="12.75">
      <c r="A747" s="59"/>
      <c r="B747" s="117"/>
      <c r="C747" s="117"/>
      <c r="D747" s="117"/>
      <c r="E747" s="117"/>
      <c r="F747" s="117"/>
      <c r="G747" s="118"/>
      <c r="H747" s="59"/>
      <c r="K747" s="59"/>
      <c r="L747" s="120"/>
      <c r="M747" s="59"/>
      <c r="O747" s="59"/>
      <c r="P747" s="59"/>
      <c r="Q747" s="59"/>
      <c r="AA747" s="59"/>
      <c r="AD747" s="59"/>
      <c r="AE747" s="59"/>
    </row>
    <row r="748" spans="1:31" ht="12.75">
      <c r="A748" s="59"/>
      <c r="B748" s="117"/>
      <c r="C748" s="117"/>
      <c r="D748" s="117"/>
      <c r="E748" s="117"/>
      <c r="F748" s="117"/>
      <c r="G748" s="118"/>
      <c r="H748" s="59"/>
      <c r="K748" s="59"/>
      <c r="L748" s="120"/>
      <c r="M748" s="59"/>
      <c r="O748" s="59"/>
      <c r="P748" s="59"/>
      <c r="Q748" s="59"/>
      <c r="AA748" s="59"/>
      <c r="AD748" s="59"/>
      <c r="AE748" s="59"/>
    </row>
    <row r="749" spans="1:31" ht="12.75">
      <c r="A749" s="59"/>
      <c r="B749" s="117"/>
      <c r="C749" s="117"/>
      <c r="D749" s="117"/>
      <c r="E749" s="117"/>
      <c r="F749" s="117"/>
      <c r="G749" s="118"/>
      <c r="H749" s="59"/>
      <c r="K749" s="59"/>
      <c r="L749" s="120"/>
      <c r="M749" s="59"/>
      <c r="O749" s="59"/>
      <c r="P749" s="59"/>
      <c r="Q749" s="59"/>
      <c r="AA749" s="59"/>
      <c r="AD749" s="59"/>
      <c r="AE749" s="59"/>
    </row>
    <row r="750" spans="1:31" ht="12.75">
      <c r="A750" s="59"/>
      <c r="B750" s="117"/>
      <c r="C750" s="117"/>
      <c r="D750" s="117"/>
      <c r="E750" s="117"/>
      <c r="F750" s="117"/>
      <c r="G750" s="118"/>
      <c r="H750" s="59"/>
      <c r="K750" s="59"/>
      <c r="L750" s="120"/>
      <c r="M750" s="59"/>
      <c r="O750" s="59"/>
      <c r="P750" s="59"/>
      <c r="Q750" s="59"/>
      <c r="AA750" s="59"/>
      <c r="AD750" s="59"/>
      <c r="AE750" s="59"/>
    </row>
    <row r="751" spans="1:31" ht="12.75">
      <c r="A751" s="59"/>
      <c r="B751" s="117"/>
      <c r="C751" s="117"/>
      <c r="D751" s="117"/>
      <c r="E751" s="117"/>
      <c r="F751" s="117"/>
      <c r="G751" s="118"/>
      <c r="H751" s="59"/>
      <c r="K751" s="59"/>
      <c r="L751" s="120"/>
      <c r="M751" s="59"/>
      <c r="O751" s="59"/>
      <c r="P751" s="59"/>
      <c r="Q751" s="59"/>
      <c r="AA751" s="59"/>
      <c r="AD751" s="59"/>
      <c r="AE751" s="59"/>
    </row>
    <row r="752" spans="1:31" ht="12.75">
      <c r="A752" s="59"/>
      <c r="B752" s="117"/>
      <c r="C752" s="117"/>
      <c r="D752" s="117"/>
      <c r="E752" s="117"/>
      <c r="F752" s="117"/>
      <c r="G752" s="118"/>
      <c r="H752" s="59"/>
      <c r="K752" s="59"/>
      <c r="L752" s="120"/>
      <c r="M752" s="59"/>
      <c r="O752" s="59"/>
      <c r="P752" s="59"/>
      <c r="Q752" s="59"/>
      <c r="AA752" s="59"/>
      <c r="AD752" s="59"/>
      <c r="AE752" s="59"/>
    </row>
    <row r="753" spans="1:31" ht="12.75">
      <c r="A753" s="59"/>
      <c r="B753" s="117"/>
      <c r="C753" s="117"/>
      <c r="D753" s="117"/>
      <c r="E753" s="117"/>
      <c r="F753" s="117"/>
      <c r="G753" s="118"/>
      <c r="H753" s="59"/>
      <c r="K753" s="59"/>
      <c r="L753" s="120"/>
      <c r="M753" s="59"/>
      <c r="O753" s="59"/>
      <c r="P753" s="59"/>
      <c r="Q753" s="59"/>
      <c r="AA753" s="59"/>
      <c r="AD753" s="59"/>
      <c r="AE753" s="59"/>
    </row>
    <row r="754" spans="1:31" ht="12.75">
      <c r="A754" s="59"/>
      <c r="B754" s="117"/>
      <c r="C754" s="117"/>
      <c r="D754" s="117"/>
      <c r="E754" s="117"/>
      <c r="F754" s="117"/>
      <c r="G754" s="118"/>
      <c r="H754" s="59"/>
      <c r="K754" s="59"/>
      <c r="L754" s="120"/>
      <c r="M754" s="59"/>
      <c r="O754" s="59"/>
      <c r="P754" s="59"/>
      <c r="Q754" s="59"/>
      <c r="AA754" s="59"/>
      <c r="AD754" s="59"/>
      <c r="AE754" s="59"/>
    </row>
    <row r="755" spans="1:31" ht="12.75">
      <c r="A755" s="59"/>
      <c r="B755" s="117"/>
      <c r="C755" s="117"/>
      <c r="D755" s="117"/>
      <c r="E755" s="117"/>
      <c r="F755" s="117"/>
      <c r="G755" s="118"/>
      <c r="H755" s="59"/>
      <c r="K755" s="59"/>
      <c r="L755" s="120"/>
      <c r="M755" s="59"/>
      <c r="O755" s="59"/>
      <c r="P755" s="59"/>
      <c r="Q755" s="59"/>
      <c r="AA755" s="59"/>
      <c r="AD755" s="59"/>
      <c r="AE755" s="59"/>
    </row>
    <row r="756" spans="1:31" ht="12.75">
      <c r="A756" s="59"/>
      <c r="B756" s="117"/>
      <c r="C756" s="117"/>
      <c r="D756" s="117"/>
      <c r="E756" s="117"/>
      <c r="F756" s="117"/>
      <c r="G756" s="118"/>
      <c r="H756" s="59"/>
      <c r="K756" s="59"/>
      <c r="L756" s="120"/>
      <c r="M756" s="59"/>
      <c r="O756" s="59"/>
      <c r="P756" s="59"/>
      <c r="Q756" s="59"/>
      <c r="AA756" s="59"/>
      <c r="AD756" s="59"/>
      <c r="AE756" s="59"/>
    </row>
    <row r="757" spans="1:31" ht="12.75">
      <c r="A757" s="59"/>
      <c r="B757" s="117"/>
      <c r="C757" s="117"/>
      <c r="D757" s="117"/>
      <c r="E757" s="117"/>
      <c r="F757" s="117"/>
      <c r="G757" s="118"/>
      <c r="H757" s="59"/>
      <c r="K757" s="59"/>
      <c r="L757" s="120"/>
      <c r="M757" s="59"/>
      <c r="O757" s="59"/>
      <c r="P757" s="59"/>
      <c r="Q757" s="59"/>
      <c r="AA757" s="59"/>
      <c r="AD757" s="59"/>
      <c r="AE757" s="59"/>
    </row>
    <row r="758" spans="1:31" ht="12.75">
      <c r="A758" s="59"/>
      <c r="B758" s="117"/>
      <c r="C758" s="117"/>
      <c r="D758" s="117"/>
      <c r="E758" s="117"/>
      <c r="F758" s="117"/>
      <c r="G758" s="118"/>
      <c r="H758" s="59"/>
      <c r="K758" s="59"/>
      <c r="L758" s="120"/>
      <c r="M758" s="59"/>
      <c r="O758" s="59"/>
      <c r="P758" s="59"/>
      <c r="Q758" s="59"/>
      <c r="AA758" s="59"/>
      <c r="AD758" s="59"/>
      <c r="AE758" s="59"/>
    </row>
    <row r="759" spans="1:31" ht="12.75">
      <c r="A759" s="59"/>
      <c r="B759" s="117"/>
      <c r="C759" s="117"/>
      <c r="D759" s="117"/>
      <c r="E759" s="117"/>
      <c r="F759" s="117"/>
      <c r="G759" s="118"/>
      <c r="H759" s="59"/>
      <c r="K759" s="59"/>
      <c r="L759" s="120"/>
      <c r="M759" s="59"/>
      <c r="O759" s="59"/>
      <c r="P759" s="59"/>
      <c r="Q759" s="59"/>
      <c r="AA759" s="59"/>
      <c r="AD759" s="59"/>
      <c r="AE759" s="59"/>
    </row>
    <row r="760" spans="1:31" ht="12.75">
      <c r="A760" s="59"/>
      <c r="B760" s="117"/>
      <c r="C760" s="117"/>
      <c r="D760" s="117"/>
      <c r="E760" s="117"/>
      <c r="F760" s="117"/>
      <c r="G760" s="118"/>
      <c r="H760" s="59"/>
      <c r="K760" s="59"/>
      <c r="L760" s="120"/>
      <c r="M760" s="59"/>
      <c r="O760" s="59"/>
      <c r="P760" s="59"/>
      <c r="Q760" s="59"/>
      <c r="AA760" s="59"/>
      <c r="AD760" s="59"/>
      <c r="AE760" s="59"/>
    </row>
    <row r="761" spans="1:31" ht="12.75">
      <c r="A761" s="59"/>
      <c r="B761" s="117"/>
      <c r="C761" s="117"/>
      <c r="D761" s="117"/>
      <c r="E761" s="117"/>
      <c r="F761" s="117"/>
      <c r="G761" s="118"/>
      <c r="H761" s="59"/>
      <c r="K761" s="59"/>
      <c r="L761" s="120"/>
      <c r="M761" s="59"/>
      <c r="O761" s="59"/>
      <c r="P761" s="59"/>
      <c r="Q761" s="59"/>
      <c r="AA761" s="59"/>
      <c r="AD761" s="59"/>
      <c r="AE761" s="59"/>
    </row>
    <row r="762" spans="1:31" ht="12.75">
      <c r="A762" s="59"/>
      <c r="B762" s="117"/>
      <c r="C762" s="117"/>
      <c r="D762" s="117"/>
      <c r="E762" s="117"/>
      <c r="F762" s="117"/>
      <c r="G762" s="118"/>
      <c r="H762" s="59"/>
      <c r="K762" s="59"/>
      <c r="L762" s="120"/>
      <c r="M762" s="59"/>
      <c r="O762" s="59"/>
      <c r="P762" s="59"/>
      <c r="Q762" s="59"/>
      <c r="AA762" s="59"/>
      <c r="AD762" s="59"/>
      <c r="AE762" s="59"/>
    </row>
    <row r="763" spans="1:31" ht="12.75">
      <c r="A763" s="59"/>
      <c r="B763" s="117"/>
      <c r="C763" s="117"/>
      <c r="D763" s="117"/>
      <c r="E763" s="117"/>
      <c r="F763" s="117"/>
      <c r="G763" s="118"/>
      <c r="H763" s="59"/>
      <c r="K763" s="59"/>
      <c r="L763" s="120"/>
      <c r="M763" s="59"/>
      <c r="O763" s="59"/>
      <c r="P763" s="59"/>
      <c r="Q763" s="59"/>
      <c r="AA763" s="59"/>
      <c r="AD763" s="59"/>
      <c r="AE763" s="59"/>
    </row>
    <row r="764" spans="1:31" ht="12.75">
      <c r="A764" s="59"/>
      <c r="B764" s="117"/>
      <c r="C764" s="117"/>
      <c r="D764" s="117"/>
      <c r="E764" s="117"/>
      <c r="F764" s="117"/>
      <c r="G764" s="118"/>
      <c r="H764" s="59"/>
      <c r="K764" s="59"/>
      <c r="L764" s="120"/>
      <c r="M764" s="59"/>
      <c r="O764" s="59"/>
      <c r="P764" s="59"/>
      <c r="Q764" s="59"/>
      <c r="AA764" s="59"/>
      <c r="AD764" s="59"/>
      <c r="AE764" s="59"/>
    </row>
    <row r="765" spans="1:31" ht="12.75">
      <c r="A765" s="59"/>
      <c r="B765" s="117"/>
      <c r="C765" s="117"/>
      <c r="D765" s="117"/>
      <c r="E765" s="117"/>
      <c r="F765" s="117"/>
      <c r="G765" s="118"/>
      <c r="H765" s="59"/>
      <c r="K765" s="59"/>
      <c r="L765" s="120"/>
      <c r="M765" s="59"/>
      <c r="O765" s="59"/>
      <c r="P765" s="59"/>
      <c r="Q765" s="59"/>
      <c r="AA765" s="59"/>
      <c r="AD765" s="59"/>
      <c r="AE765" s="59"/>
    </row>
    <row r="766" spans="1:31" ht="12.75">
      <c r="A766" s="59"/>
      <c r="B766" s="117"/>
      <c r="C766" s="117"/>
      <c r="D766" s="117"/>
      <c r="E766" s="117"/>
      <c r="F766" s="117"/>
      <c r="G766" s="118"/>
      <c r="H766" s="59"/>
      <c r="K766" s="59"/>
      <c r="L766" s="120"/>
      <c r="M766" s="59"/>
      <c r="O766" s="59"/>
      <c r="P766" s="59"/>
      <c r="Q766" s="59"/>
      <c r="AA766" s="59"/>
      <c r="AD766" s="59"/>
      <c r="AE766" s="59"/>
    </row>
    <row r="767" spans="1:31" ht="12.75">
      <c r="A767" s="59"/>
      <c r="B767" s="117"/>
      <c r="C767" s="117"/>
      <c r="D767" s="117"/>
      <c r="E767" s="117"/>
      <c r="F767" s="117"/>
      <c r="G767" s="118"/>
      <c r="H767" s="59"/>
      <c r="K767" s="59"/>
      <c r="L767" s="120"/>
      <c r="M767" s="59"/>
      <c r="O767" s="59"/>
      <c r="P767" s="59"/>
      <c r="Q767" s="59"/>
      <c r="AA767" s="59"/>
      <c r="AD767" s="59"/>
      <c r="AE767" s="59"/>
    </row>
    <row r="768" spans="1:31" ht="12.75">
      <c r="A768" s="59"/>
      <c r="B768" s="117"/>
      <c r="C768" s="117"/>
      <c r="D768" s="117"/>
      <c r="E768" s="117"/>
      <c r="F768" s="117"/>
      <c r="G768" s="118"/>
      <c r="H768" s="59"/>
      <c r="K768" s="59"/>
      <c r="L768" s="120"/>
      <c r="M768" s="59"/>
      <c r="O768" s="59"/>
      <c r="P768" s="59"/>
      <c r="Q768" s="59"/>
      <c r="AA768" s="59"/>
      <c r="AD768" s="59"/>
      <c r="AE768" s="59"/>
    </row>
    <row r="769" spans="1:31" ht="12.75">
      <c r="A769" s="59"/>
      <c r="B769" s="117"/>
      <c r="C769" s="117"/>
      <c r="D769" s="117"/>
      <c r="E769" s="117"/>
      <c r="F769" s="117"/>
      <c r="G769" s="118"/>
      <c r="H769" s="59"/>
      <c r="K769" s="59"/>
      <c r="L769" s="120"/>
      <c r="M769" s="59"/>
      <c r="O769" s="59"/>
      <c r="P769" s="59"/>
      <c r="Q769" s="59"/>
      <c r="AA769" s="59"/>
      <c r="AD769" s="59"/>
      <c r="AE769" s="59"/>
    </row>
    <row r="770" spans="1:31" ht="12.75">
      <c r="A770" s="59"/>
      <c r="B770" s="117"/>
      <c r="C770" s="117"/>
      <c r="D770" s="117"/>
      <c r="E770" s="117"/>
      <c r="F770" s="117"/>
      <c r="G770" s="118"/>
      <c r="H770" s="59"/>
      <c r="K770" s="59"/>
      <c r="L770" s="120"/>
      <c r="M770" s="59"/>
      <c r="O770" s="59"/>
      <c r="P770" s="59"/>
      <c r="Q770" s="59"/>
      <c r="AA770" s="59"/>
      <c r="AD770" s="59"/>
      <c r="AE770" s="59"/>
    </row>
    <row r="771" spans="1:31" ht="12.75">
      <c r="A771" s="59"/>
      <c r="B771" s="117"/>
      <c r="C771" s="117"/>
      <c r="D771" s="117"/>
      <c r="E771" s="117"/>
      <c r="F771" s="117"/>
      <c r="G771" s="118"/>
      <c r="H771" s="59"/>
      <c r="K771" s="59"/>
      <c r="L771" s="120"/>
      <c r="M771" s="59"/>
      <c r="O771" s="59"/>
      <c r="P771" s="59"/>
      <c r="Q771" s="59"/>
      <c r="AA771" s="59"/>
      <c r="AD771" s="59"/>
      <c r="AE771" s="59"/>
    </row>
    <row r="772" spans="1:31" ht="12.75">
      <c r="A772" s="59"/>
      <c r="B772" s="117"/>
      <c r="C772" s="117"/>
      <c r="D772" s="117"/>
      <c r="E772" s="117"/>
      <c r="F772" s="117"/>
      <c r="G772" s="118"/>
      <c r="H772" s="59"/>
      <c r="K772" s="59"/>
      <c r="L772" s="120"/>
      <c r="M772" s="59"/>
      <c r="O772" s="59"/>
      <c r="P772" s="59"/>
      <c r="Q772" s="59"/>
      <c r="AA772" s="59"/>
      <c r="AD772" s="59"/>
      <c r="AE772" s="59"/>
    </row>
    <row r="773" spans="1:31" ht="12.75">
      <c r="A773" s="59"/>
      <c r="B773" s="117"/>
      <c r="C773" s="117"/>
      <c r="D773" s="117"/>
      <c r="E773" s="117"/>
      <c r="F773" s="117"/>
      <c r="G773" s="118"/>
      <c r="H773" s="59"/>
      <c r="K773" s="59"/>
      <c r="L773" s="120"/>
      <c r="M773" s="59"/>
      <c r="O773" s="59"/>
      <c r="P773" s="59"/>
      <c r="Q773" s="59"/>
      <c r="AA773" s="59"/>
      <c r="AD773" s="59"/>
      <c r="AE773" s="59"/>
    </row>
    <row r="774" spans="1:31" ht="12.75">
      <c r="A774" s="59"/>
      <c r="B774" s="117"/>
      <c r="C774" s="117"/>
      <c r="D774" s="117"/>
      <c r="E774" s="117"/>
      <c r="F774" s="117"/>
      <c r="G774" s="118"/>
      <c r="H774" s="59"/>
      <c r="K774" s="59"/>
      <c r="L774" s="120"/>
      <c r="M774" s="59"/>
      <c r="O774" s="59"/>
      <c r="P774" s="59"/>
      <c r="Q774" s="59"/>
      <c r="AA774" s="59"/>
      <c r="AD774" s="59"/>
      <c r="AE774" s="59"/>
    </row>
    <row r="775" spans="1:31" ht="12.75">
      <c r="A775" s="59"/>
      <c r="B775" s="117"/>
      <c r="C775" s="117"/>
      <c r="D775" s="117"/>
      <c r="E775" s="117"/>
      <c r="F775" s="117"/>
      <c r="G775" s="118"/>
      <c r="H775" s="59"/>
      <c r="K775" s="59"/>
      <c r="L775" s="120"/>
      <c r="M775" s="59"/>
      <c r="O775" s="59"/>
      <c r="P775" s="59"/>
      <c r="Q775" s="59"/>
      <c r="AA775" s="59"/>
      <c r="AD775" s="59"/>
      <c r="AE775" s="59"/>
    </row>
    <row r="776" spans="1:31" ht="12.75">
      <c r="A776" s="59"/>
      <c r="B776" s="117"/>
      <c r="C776" s="117"/>
      <c r="D776" s="117"/>
      <c r="E776" s="117"/>
      <c r="F776" s="117"/>
      <c r="G776" s="118"/>
      <c r="H776" s="59"/>
      <c r="K776" s="59"/>
      <c r="L776" s="120"/>
      <c r="M776" s="59"/>
      <c r="O776" s="59"/>
      <c r="P776" s="59"/>
      <c r="Q776" s="59"/>
      <c r="AA776" s="59"/>
      <c r="AD776" s="59"/>
      <c r="AE776" s="59"/>
    </row>
    <row r="777" spans="1:31" ht="12.75">
      <c r="A777" s="59"/>
      <c r="B777" s="117"/>
      <c r="C777" s="117"/>
      <c r="D777" s="117"/>
      <c r="E777" s="117"/>
      <c r="F777" s="117"/>
      <c r="G777" s="118"/>
      <c r="H777" s="59"/>
      <c r="K777" s="59"/>
      <c r="L777" s="120"/>
      <c r="M777" s="59"/>
      <c r="O777" s="59"/>
      <c r="P777" s="59"/>
      <c r="Q777" s="59"/>
      <c r="AA777" s="59"/>
      <c r="AD777" s="59"/>
      <c r="AE777" s="59"/>
    </row>
    <row r="778" spans="1:31" ht="12.75">
      <c r="A778" s="59"/>
      <c r="B778" s="117"/>
      <c r="C778" s="117"/>
      <c r="D778" s="117"/>
      <c r="E778" s="117"/>
      <c r="F778" s="117"/>
      <c r="G778" s="118"/>
      <c r="H778" s="59"/>
      <c r="K778" s="59"/>
      <c r="L778" s="120"/>
      <c r="M778" s="59"/>
      <c r="O778" s="59"/>
      <c r="P778" s="59"/>
      <c r="Q778" s="59"/>
      <c r="AA778" s="59"/>
      <c r="AD778" s="59"/>
      <c r="AE778" s="59"/>
    </row>
    <row r="779" spans="1:31" ht="12.75">
      <c r="A779" s="59"/>
      <c r="B779" s="117"/>
      <c r="C779" s="117"/>
      <c r="D779" s="117"/>
      <c r="E779" s="117"/>
      <c r="F779" s="117"/>
      <c r="G779" s="118"/>
      <c r="H779" s="59"/>
      <c r="K779" s="59"/>
      <c r="L779" s="120"/>
      <c r="M779" s="59"/>
      <c r="O779" s="59"/>
      <c r="P779" s="59"/>
      <c r="Q779" s="59"/>
      <c r="AA779" s="59"/>
      <c r="AD779" s="59"/>
      <c r="AE779" s="59"/>
    </row>
    <row r="780" spans="1:31" ht="12.75">
      <c r="A780" s="59"/>
      <c r="B780" s="117"/>
      <c r="C780" s="117"/>
      <c r="D780" s="117"/>
      <c r="E780" s="117"/>
      <c r="F780" s="117"/>
      <c r="G780" s="118"/>
      <c r="H780" s="59"/>
      <c r="K780" s="59"/>
      <c r="L780" s="120"/>
      <c r="M780" s="59"/>
      <c r="O780" s="59"/>
      <c r="P780" s="59"/>
      <c r="Q780" s="59"/>
      <c r="AA780" s="59"/>
      <c r="AD780" s="59"/>
      <c r="AE780" s="59"/>
    </row>
    <row r="781" spans="1:31" ht="12.75">
      <c r="A781" s="59"/>
      <c r="B781" s="117"/>
      <c r="C781" s="117"/>
      <c r="D781" s="117"/>
      <c r="E781" s="117"/>
      <c r="F781" s="117"/>
      <c r="G781" s="118"/>
      <c r="H781" s="59"/>
      <c r="K781" s="59"/>
      <c r="L781" s="120"/>
      <c r="M781" s="59"/>
      <c r="O781" s="59"/>
      <c r="P781" s="59"/>
      <c r="Q781" s="59"/>
      <c r="AA781" s="59"/>
      <c r="AD781" s="59"/>
      <c r="AE781" s="59"/>
    </row>
    <row r="782" spans="1:31" ht="12.75">
      <c r="A782" s="59"/>
      <c r="B782" s="117"/>
      <c r="C782" s="117"/>
      <c r="D782" s="117"/>
      <c r="E782" s="117"/>
      <c r="F782" s="117"/>
      <c r="G782" s="118"/>
      <c r="H782" s="59"/>
      <c r="K782" s="59"/>
      <c r="L782" s="120"/>
      <c r="M782" s="59"/>
      <c r="O782" s="59"/>
      <c r="P782" s="59"/>
      <c r="Q782" s="59"/>
      <c r="AA782" s="59"/>
      <c r="AD782" s="59"/>
      <c r="AE782" s="59"/>
    </row>
    <row r="783" spans="1:31" ht="12.75">
      <c r="A783" s="59"/>
      <c r="B783" s="117"/>
      <c r="C783" s="117"/>
      <c r="D783" s="117"/>
      <c r="E783" s="117"/>
      <c r="F783" s="117"/>
      <c r="G783" s="118"/>
      <c r="H783" s="59"/>
      <c r="K783" s="59"/>
      <c r="L783" s="120"/>
      <c r="M783" s="59"/>
      <c r="O783" s="59"/>
      <c r="P783" s="59"/>
      <c r="Q783" s="59"/>
      <c r="AA783" s="59"/>
      <c r="AD783" s="59"/>
      <c r="AE783" s="59"/>
    </row>
    <row r="784" spans="1:31" ht="12.75">
      <c r="A784" s="59"/>
      <c r="B784" s="117"/>
      <c r="C784" s="117"/>
      <c r="D784" s="117"/>
      <c r="E784" s="117"/>
      <c r="F784" s="117"/>
      <c r="G784" s="118"/>
      <c r="H784" s="59"/>
      <c r="K784" s="59"/>
      <c r="L784" s="120"/>
      <c r="M784" s="59"/>
      <c r="O784" s="59"/>
      <c r="P784" s="59"/>
      <c r="Q784" s="59"/>
      <c r="AA784" s="59"/>
      <c r="AD784" s="59"/>
      <c r="AE784" s="59"/>
    </row>
    <row r="785" spans="1:31" ht="12.75">
      <c r="A785" s="59"/>
      <c r="B785" s="117"/>
      <c r="C785" s="117"/>
      <c r="D785" s="117"/>
      <c r="E785" s="117"/>
      <c r="F785" s="117"/>
      <c r="G785" s="118"/>
      <c r="H785" s="59"/>
      <c r="K785" s="59"/>
      <c r="L785" s="120"/>
      <c r="M785" s="59"/>
      <c r="O785" s="59"/>
      <c r="P785" s="59"/>
      <c r="Q785" s="59"/>
      <c r="AA785" s="59"/>
      <c r="AD785" s="59"/>
      <c r="AE785" s="59"/>
    </row>
    <row r="786" spans="1:31" ht="12.75">
      <c r="A786" s="59"/>
      <c r="B786" s="117"/>
      <c r="C786" s="117"/>
      <c r="D786" s="117"/>
      <c r="E786" s="117"/>
      <c r="F786" s="117"/>
      <c r="G786" s="118"/>
      <c r="H786" s="59"/>
      <c r="K786" s="59"/>
      <c r="L786" s="120"/>
      <c r="M786" s="59"/>
      <c r="O786" s="59"/>
      <c r="P786" s="59"/>
      <c r="Q786" s="59"/>
      <c r="AA786" s="59"/>
      <c r="AD786" s="59"/>
      <c r="AE786" s="59"/>
    </row>
    <row r="787" spans="1:31" ht="12.75">
      <c r="A787" s="59"/>
      <c r="B787" s="117"/>
      <c r="C787" s="117"/>
      <c r="D787" s="117"/>
      <c r="E787" s="117"/>
      <c r="F787" s="117"/>
      <c r="G787" s="118"/>
      <c r="H787" s="59"/>
      <c r="K787" s="59"/>
      <c r="L787" s="120"/>
      <c r="M787" s="59"/>
      <c r="O787" s="59"/>
      <c r="P787" s="59"/>
      <c r="Q787" s="59"/>
      <c r="AA787" s="59"/>
      <c r="AD787" s="59"/>
      <c r="AE787" s="59"/>
    </row>
    <row r="788" spans="1:31" ht="12.75">
      <c r="A788" s="59"/>
      <c r="B788" s="117"/>
      <c r="C788" s="117"/>
      <c r="D788" s="117"/>
      <c r="E788" s="117"/>
      <c r="F788" s="117"/>
      <c r="G788" s="118"/>
      <c r="H788" s="59"/>
      <c r="K788" s="59"/>
      <c r="L788" s="120"/>
      <c r="M788" s="59"/>
      <c r="O788" s="59"/>
      <c r="P788" s="59"/>
      <c r="Q788" s="59"/>
      <c r="AA788" s="59"/>
      <c r="AD788" s="59"/>
      <c r="AE788" s="59"/>
    </row>
    <row r="789" spans="1:31" ht="12.75">
      <c r="A789" s="59"/>
      <c r="B789" s="117"/>
      <c r="C789" s="117"/>
      <c r="D789" s="117"/>
      <c r="E789" s="117"/>
      <c r="F789" s="117"/>
      <c r="G789" s="118"/>
      <c r="H789" s="59"/>
      <c r="K789" s="59"/>
      <c r="L789" s="120"/>
      <c r="M789" s="59"/>
      <c r="O789" s="59"/>
      <c r="P789" s="59"/>
      <c r="Q789" s="59"/>
      <c r="AA789" s="59"/>
      <c r="AD789" s="59"/>
      <c r="AE789" s="59"/>
    </row>
    <row r="790" spans="1:31" ht="12.75">
      <c r="A790" s="59"/>
      <c r="B790" s="117"/>
      <c r="C790" s="117"/>
      <c r="D790" s="117"/>
      <c r="E790" s="117"/>
      <c r="F790" s="117"/>
      <c r="G790" s="118"/>
      <c r="H790" s="59"/>
      <c r="K790" s="59"/>
      <c r="L790" s="120"/>
      <c r="M790" s="59"/>
      <c r="O790" s="59"/>
      <c r="P790" s="59"/>
      <c r="Q790" s="59"/>
      <c r="AA790" s="59"/>
      <c r="AD790" s="59"/>
      <c r="AE790" s="59"/>
    </row>
    <row r="791" spans="1:31" ht="12.75">
      <c r="A791" s="59"/>
      <c r="B791" s="117"/>
      <c r="C791" s="117"/>
      <c r="D791" s="117"/>
      <c r="E791" s="117"/>
      <c r="F791" s="117"/>
      <c r="G791" s="118"/>
      <c r="H791" s="59"/>
      <c r="K791" s="59"/>
      <c r="L791" s="120"/>
      <c r="M791" s="59"/>
      <c r="O791" s="59"/>
      <c r="P791" s="59"/>
      <c r="Q791" s="59"/>
      <c r="AA791" s="59"/>
      <c r="AD791" s="59"/>
      <c r="AE791" s="59"/>
    </row>
    <row r="792" spans="1:31" ht="12.75">
      <c r="A792" s="59"/>
      <c r="B792" s="117"/>
      <c r="C792" s="117"/>
      <c r="D792" s="117"/>
      <c r="E792" s="117"/>
      <c r="F792" s="117"/>
      <c r="G792" s="118"/>
      <c r="H792" s="59"/>
      <c r="K792" s="59"/>
      <c r="L792" s="120"/>
      <c r="M792" s="59"/>
      <c r="O792" s="59"/>
      <c r="P792" s="59"/>
      <c r="Q792" s="59"/>
      <c r="AA792" s="59"/>
      <c r="AD792" s="59"/>
      <c r="AE792" s="59"/>
    </row>
    <row r="793" spans="1:31" ht="12.75">
      <c r="A793" s="59"/>
      <c r="B793" s="117"/>
      <c r="C793" s="117"/>
      <c r="D793" s="117"/>
      <c r="E793" s="117"/>
      <c r="F793" s="117"/>
      <c r="G793" s="118"/>
      <c r="H793" s="59"/>
      <c r="K793" s="59"/>
      <c r="L793" s="120"/>
      <c r="M793" s="59"/>
      <c r="O793" s="59"/>
      <c r="P793" s="59"/>
      <c r="Q793" s="59"/>
      <c r="AA793" s="59"/>
      <c r="AD793" s="59"/>
      <c r="AE793" s="59"/>
    </row>
    <row r="794" spans="1:31" ht="12.75">
      <c r="A794" s="59"/>
      <c r="B794" s="117"/>
      <c r="C794" s="117"/>
      <c r="D794" s="117"/>
      <c r="E794" s="117"/>
      <c r="F794" s="117"/>
      <c r="G794" s="118"/>
      <c r="H794" s="59"/>
      <c r="K794" s="59"/>
      <c r="L794" s="120"/>
      <c r="M794" s="59"/>
      <c r="O794" s="59"/>
      <c r="P794" s="59"/>
      <c r="Q794" s="59"/>
      <c r="AA794" s="59"/>
      <c r="AD794" s="59"/>
      <c r="AE794" s="59"/>
    </row>
    <row r="795" spans="1:31" ht="12.75">
      <c r="A795" s="59"/>
      <c r="B795" s="117"/>
      <c r="C795" s="117"/>
      <c r="D795" s="117"/>
      <c r="E795" s="117"/>
      <c r="F795" s="117"/>
      <c r="G795" s="118"/>
      <c r="H795" s="59"/>
      <c r="K795" s="59"/>
      <c r="L795" s="120"/>
      <c r="M795" s="59"/>
      <c r="O795" s="59"/>
      <c r="P795" s="59"/>
      <c r="Q795" s="59"/>
      <c r="AA795" s="59"/>
      <c r="AD795" s="59"/>
      <c r="AE795" s="59"/>
    </row>
    <row r="796" spans="1:31" ht="12.75">
      <c r="A796" s="59"/>
      <c r="B796" s="117"/>
      <c r="C796" s="117"/>
      <c r="D796" s="117"/>
      <c r="E796" s="117"/>
      <c r="F796" s="117"/>
      <c r="G796" s="118"/>
      <c r="H796" s="59"/>
      <c r="K796" s="59"/>
      <c r="L796" s="120"/>
      <c r="M796" s="59"/>
      <c r="O796" s="59"/>
      <c r="P796" s="59"/>
      <c r="Q796" s="59"/>
      <c r="AA796" s="59"/>
      <c r="AD796" s="59"/>
      <c r="AE796" s="59"/>
    </row>
    <row r="797" spans="1:31" ht="12.75">
      <c r="A797" s="59"/>
      <c r="B797" s="117"/>
      <c r="C797" s="117"/>
      <c r="D797" s="117"/>
      <c r="E797" s="117"/>
      <c r="F797" s="117"/>
      <c r="G797" s="118"/>
      <c r="H797" s="59"/>
      <c r="K797" s="59"/>
      <c r="L797" s="120"/>
      <c r="M797" s="59"/>
      <c r="O797" s="59"/>
      <c r="P797" s="59"/>
      <c r="Q797" s="59"/>
      <c r="AA797" s="59"/>
      <c r="AD797" s="59"/>
      <c r="AE797" s="59"/>
    </row>
    <row r="798" spans="1:31" ht="12.75">
      <c r="A798" s="59"/>
      <c r="B798" s="117"/>
      <c r="C798" s="117"/>
      <c r="D798" s="117"/>
      <c r="E798" s="117"/>
      <c r="F798" s="117"/>
      <c r="G798" s="118"/>
      <c r="H798" s="59"/>
      <c r="K798" s="59"/>
      <c r="L798" s="120"/>
      <c r="M798" s="59"/>
      <c r="O798" s="59"/>
      <c r="P798" s="59"/>
      <c r="Q798" s="59"/>
      <c r="AA798" s="59"/>
      <c r="AD798" s="59"/>
      <c r="AE798" s="59"/>
    </row>
    <row r="799" spans="1:31" ht="12.75">
      <c r="A799" s="59"/>
      <c r="B799" s="117"/>
      <c r="C799" s="117"/>
      <c r="D799" s="117"/>
      <c r="E799" s="117"/>
      <c r="F799" s="117"/>
      <c r="G799" s="118"/>
      <c r="H799" s="59"/>
      <c r="K799" s="59"/>
      <c r="L799" s="120"/>
      <c r="M799" s="59"/>
      <c r="O799" s="59"/>
      <c r="P799" s="59"/>
      <c r="Q799" s="59"/>
      <c r="AA799" s="59"/>
      <c r="AD799" s="59"/>
      <c r="AE799" s="59"/>
    </row>
    <row r="800" spans="1:31" ht="12.75">
      <c r="A800" s="59"/>
      <c r="B800" s="117"/>
      <c r="C800" s="117"/>
      <c r="D800" s="117"/>
      <c r="E800" s="117"/>
      <c r="F800" s="117"/>
      <c r="G800" s="118"/>
      <c r="H800" s="59"/>
      <c r="K800" s="59"/>
      <c r="L800" s="120"/>
      <c r="M800" s="59"/>
      <c r="O800" s="59"/>
      <c r="P800" s="59"/>
      <c r="Q800" s="59"/>
      <c r="AA800" s="59"/>
      <c r="AD800" s="59"/>
      <c r="AE800" s="59"/>
    </row>
    <row r="801" spans="1:31" ht="12.75">
      <c r="A801" s="59"/>
      <c r="B801" s="117"/>
      <c r="C801" s="117"/>
      <c r="D801" s="117"/>
      <c r="E801" s="117"/>
      <c r="F801" s="117"/>
      <c r="G801" s="118"/>
      <c r="H801" s="59"/>
      <c r="K801" s="59"/>
      <c r="L801" s="120"/>
      <c r="M801" s="59"/>
      <c r="O801" s="59"/>
      <c r="P801" s="59"/>
      <c r="Q801" s="59"/>
      <c r="AA801" s="59"/>
      <c r="AD801" s="59"/>
      <c r="AE801" s="59"/>
    </row>
    <row r="802" spans="1:31" ht="12.75">
      <c r="A802" s="59"/>
      <c r="B802" s="117"/>
      <c r="C802" s="117"/>
      <c r="D802" s="117"/>
      <c r="E802" s="117"/>
      <c r="F802" s="117"/>
      <c r="G802" s="118"/>
      <c r="H802" s="59"/>
      <c r="K802" s="59"/>
      <c r="L802" s="120"/>
      <c r="M802" s="59"/>
      <c r="O802" s="59"/>
      <c r="P802" s="59"/>
      <c r="Q802" s="59"/>
      <c r="AA802" s="59"/>
      <c r="AD802" s="59"/>
      <c r="AE802" s="59"/>
    </row>
    <row r="803" spans="1:31" ht="12.75">
      <c r="A803" s="59"/>
      <c r="B803" s="117"/>
      <c r="C803" s="117"/>
      <c r="D803" s="117"/>
      <c r="E803" s="117"/>
      <c r="F803" s="117"/>
      <c r="G803" s="118"/>
      <c r="H803" s="59"/>
      <c r="K803" s="59"/>
      <c r="L803" s="120"/>
      <c r="M803" s="59"/>
      <c r="O803" s="59"/>
      <c r="P803" s="59"/>
      <c r="Q803" s="59"/>
      <c r="AA803" s="59"/>
      <c r="AD803" s="59"/>
      <c r="AE803" s="59"/>
    </row>
    <row r="804" spans="1:31" ht="12.75">
      <c r="A804" s="59"/>
      <c r="B804" s="117"/>
      <c r="C804" s="117"/>
      <c r="D804" s="117"/>
      <c r="E804" s="117"/>
      <c r="F804" s="117"/>
      <c r="G804" s="118"/>
      <c r="H804" s="59"/>
      <c r="K804" s="59"/>
      <c r="L804" s="120"/>
      <c r="M804" s="59"/>
      <c r="O804" s="59"/>
      <c r="P804" s="59"/>
      <c r="Q804" s="59"/>
      <c r="AA804" s="59"/>
      <c r="AD804" s="59"/>
      <c r="AE804" s="59"/>
    </row>
    <row r="805" spans="1:31" ht="12.75">
      <c r="A805" s="59"/>
      <c r="B805" s="117"/>
      <c r="C805" s="117"/>
      <c r="D805" s="117"/>
      <c r="E805" s="117"/>
      <c r="F805" s="117"/>
      <c r="G805" s="118"/>
      <c r="H805" s="59"/>
      <c r="K805" s="59"/>
      <c r="L805" s="120"/>
      <c r="M805" s="59"/>
      <c r="O805" s="59"/>
      <c r="P805" s="59"/>
      <c r="Q805" s="59"/>
      <c r="AA805" s="59"/>
      <c r="AD805" s="59"/>
      <c r="AE805" s="59"/>
    </row>
    <row r="806" spans="1:31" ht="12.75">
      <c r="A806" s="59"/>
      <c r="B806" s="117"/>
      <c r="C806" s="117"/>
      <c r="D806" s="117"/>
      <c r="E806" s="117"/>
      <c r="F806" s="117"/>
      <c r="G806" s="118"/>
      <c r="H806" s="59"/>
      <c r="K806" s="59"/>
      <c r="L806" s="120"/>
      <c r="M806" s="59"/>
      <c r="O806" s="59"/>
      <c r="P806" s="59"/>
      <c r="Q806" s="59"/>
      <c r="AA806" s="59"/>
      <c r="AD806" s="59"/>
      <c r="AE806" s="59"/>
    </row>
    <row r="807" spans="1:31" ht="12.75">
      <c r="A807" s="59"/>
      <c r="B807" s="117"/>
      <c r="C807" s="117"/>
      <c r="D807" s="117"/>
      <c r="E807" s="117"/>
      <c r="F807" s="117"/>
      <c r="G807" s="118"/>
      <c r="H807" s="59"/>
      <c r="K807" s="59"/>
      <c r="L807" s="120"/>
      <c r="M807" s="59"/>
      <c r="O807" s="59"/>
      <c r="P807" s="59"/>
      <c r="Q807" s="59"/>
      <c r="AA807" s="59"/>
      <c r="AD807" s="59"/>
      <c r="AE807" s="59"/>
    </row>
    <row r="808" spans="1:31" ht="12.75">
      <c r="A808" s="59"/>
      <c r="B808" s="117"/>
      <c r="C808" s="117"/>
      <c r="D808" s="117"/>
      <c r="E808" s="117"/>
      <c r="F808" s="117"/>
      <c r="G808" s="118"/>
      <c r="H808" s="59"/>
      <c r="K808" s="59"/>
      <c r="L808" s="120"/>
      <c r="M808" s="59"/>
      <c r="O808" s="59"/>
      <c r="P808" s="59"/>
      <c r="Q808" s="59"/>
      <c r="AA808" s="59"/>
      <c r="AD808" s="59"/>
      <c r="AE808" s="59"/>
    </row>
    <row r="809" spans="1:31" ht="12.75">
      <c r="A809" s="59"/>
      <c r="B809" s="117"/>
      <c r="C809" s="117"/>
      <c r="D809" s="117"/>
      <c r="E809" s="117"/>
      <c r="F809" s="117"/>
      <c r="G809" s="118"/>
      <c r="H809" s="59"/>
      <c r="K809" s="59"/>
      <c r="L809" s="120"/>
      <c r="M809" s="59"/>
      <c r="O809" s="59"/>
      <c r="P809" s="59"/>
      <c r="Q809" s="59"/>
      <c r="AA809" s="59"/>
      <c r="AD809" s="59"/>
      <c r="AE809" s="59"/>
    </row>
    <row r="810" spans="1:31" ht="12.75">
      <c r="A810" s="59"/>
      <c r="B810" s="117"/>
      <c r="C810" s="117"/>
      <c r="D810" s="117"/>
      <c r="E810" s="117"/>
      <c r="F810" s="117"/>
      <c r="G810" s="118"/>
      <c r="H810" s="59"/>
      <c r="K810" s="59"/>
      <c r="L810" s="120"/>
      <c r="M810" s="59"/>
      <c r="O810" s="59"/>
      <c r="P810" s="59"/>
      <c r="Q810" s="59"/>
      <c r="AA810" s="59"/>
      <c r="AD810" s="59"/>
      <c r="AE810" s="59"/>
    </row>
    <row r="811" spans="1:31" ht="12.75">
      <c r="A811" s="59"/>
      <c r="B811" s="117"/>
      <c r="C811" s="117"/>
      <c r="D811" s="117"/>
      <c r="E811" s="117"/>
      <c r="F811" s="117"/>
      <c r="G811" s="118"/>
      <c r="H811" s="59"/>
      <c r="K811" s="59"/>
      <c r="L811" s="120"/>
      <c r="M811" s="59"/>
      <c r="O811" s="59"/>
      <c r="P811" s="59"/>
      <c r="Q811" s="59"/>
      <c r="AA811" s="59"/>
      <c r="AD811" s="59"/>
      <c r="AE811" s="59"/>
    </row>
    <row r="812" spans="1:31" ht="12.75">
      <c r="A812" s="59"/>
      <c r="B812" s="117"/>
      <c r="C812" s="117"/>
      <c r="D812" s="117"/>
      <c r="E812" s="117"/>
      <c r="F812" s="117"/>
      <c r="G812" s="118"/>
      <c r="H812" s="59"/>
      <c r="K812" s="59"/>
      <c r="L812" s="120"/>
      <c r="M812" s="59"/>
      <c r="O812" s="59"/>
      <c r="P812" s="59"/>
      <c r="Q812" s="59"/>
      <c r="AA812" s="59"/>
      <c r="AD812" s="59"/>
      <c r="AE812" s="59"/>
    </row>
    <row r="813" spans="1:31" ht="12.75">
      <c r="A813" s="59"/>
      <c r="B813" s="117"/>
      <c r="C813" s="117"/>
      <c r="D813" s="117"/>
      <c r="E813" s="117"/>
      <c r="F813" s="117"/>
      <c r="G813" s="118"/>
      <c r="H813" s="59"/>
      <c r="K813" s="59"/>
      <c r="L813" s="120"/>
      <c r="M813" s="59"/>
      <c r="O813" s="59"/>
      <c r="P813" s="59"/>
      <c r="Q813" s="59"/>
      <c r="AA813" s="59"/>
      <c r="AD813" s="59"/>
      <c r="AE813" s="59"/>
    </row>
    <row r="814" spans="1:31" ht="12.75">
      <c r="A814" s="59"/>
      <c r="B814" s="117"/>
      <c r="C814" s="117"/>
      <c r="D814" s="117"/>
      <c r="E814" s="117"/>
      <c r="F814" s="117"/>
      <c r="G814" s="118"/>
      <c r="H814" s="59"/>
      <c r="K814" s="59"/>
      <c r="L814" s="120"/>
      <c r="M814" s="59"/>
      <c r="O814" s="59"/>
      <c r="P814" s="59"/>
      <c r="Q814" s="59"/>
      <c r="AA814" s="59"/>
      <c r="AD814" s="59"/>
      <c r="AE814" s="59"/>
    </row>
    <row r="815" spans="1:31" ht="12.75">
      <c r="A815" s="59"/>
      <c r="B815" s="117"/>
      <c r="C815" s="117"/>
      <c r="D815" s="117"/>
      <c r="E815" s="117"/>
      <c r="F815" s="117"/>
      <c r="G815" s="118"/>
      <c r="H815" s="59"/>
      <c r="K815" s="59"/>
      <c r="L815" s="120"/>
      <c r="M815" s="59"/>
      <c r="O815" s="59"/>
      <c r="P815" s="59"/>
      <c r="Q815" s="59"/>
      <c r="AA815" s="59"/>
      <c r="AD815" s="59"/>
      <c r="AE815" s="59"/>
    </row>
    <row r="816" spans="1:31" ht="12.75">
      <c r="A816" s="59"/>
      <c r="B816" s="117"/>
      <c r="C816" s="117"/>
      <c r="D816" s="117"/>
      <c r="E816" s="117"/>
      <c r="F816" s="117"/>
      <c r="G816" s="118"/>
      <c r="H816" s="59"/>
      <c r="K816" s="59"/>
      <c r="L816" s="120"/>
      <c r="M816" s="59"/>
      <c r="O816" s="59"/>
      <c r="P816" s="59"/>
      <c r="Q816" s="59"/>
      <c r="AA816" s="59"/>
      <c r="AD816" s="59"/>
      <c r="AE816" s="59"/>
    </row>
    <row r="817" spans="1:31" ht="12.75">
      <c r="A817" s="59"/>
      <c r="B817" s="117"/>
      <c r="C817" s="117"/>
      <c r="D817" s="117"/>
      <c r="E817" s="117"/>
      <c r="F817" s="117"/>
      <c r="G817" s="118"/>
      <c r="H817" s="59"/>
      <c r="K817" s="59"/>
      <c r="L817" s="120"/>
      <c r="M817" s="59"/>
      <c r="O817" s="59"/>
      <c r="P817" s="59"/>
      <c r="Q817" s="59"/>
      <c r="AA817" s="59"/>
      <c r="AD817" s="59"/>
      <c r="AE817" s="59"/>
    </row>
    <row r="818" spans="1:31" ht="12.75">
      <c r="A818" s="59"/>
      <c r="B818" s="117"/>
      <c r="C818" s="117"/>
      <c r="D818" s="117"/>
      <c r="E818" s="117"/>
      <c r="F818" s="117"/>
      <c r="G818" s="118"/>
      <c r="H818" s="59"/>
      <c r="K818" s="59"/>
      <c r="L818" s="120"/>
      <c r="M818" s="59"/>
      <c r="O818" s="59"/>
      <c r="P818" s="59"/>
      <c r="Q818" s="59"/>
      <c r="AA818" s="59"/>
      <c r="AD818" s="59"/>
      <c r="AE818" s="59"/>
    </row>
    <row r="819" spans="1:31" ht="12.75">
      <c r="A819" s="59"/>
      <c r="B819" s="117"/>
      <c r="C819" s="117"/>
      <c r="D819" s="117"/>
      <c r="E819" s="117"/>
      <c r="F819" s="117"/>
      <c r="G819" s="118"/>
      <c r="H819" s="59"/>
      <c r="K819" s="59"/>
      <c r="L819" s="120"/>
      <c r="M819" s="59"/>
      <c r="O819" s="59"/>
      <c r="P819" s="59"/>
      <c r="Q819" s="59"/>
      <c r="AA819" s="59"/>
      <c r="AD819" s="59"/>
      <c r="AE819" s="59"/>
    </row>
    <row r="820" spans="1:31" ht="12.75">
      <c r="A820" s="59"/>
      <c r="B820" s="117"/>
      <c r="C820" s="117"/>
      <c r="D820" s="117"/>
      <c r="E820" s="117"/>
      <c r="F820" s="117"/>
      <c r="G820" s="118"/>
      <c r="H820" s="59"/>
      <c r="K820" s="59"/>
      <c r="L820" s="120"/>
      <c r="M820" s="59"/>
      <c r="O820" s="59"/>
      <c r="P820" s="59"/>
      <c r="Q820" s="59"/>
      <c r="AA820" s="59"/>
      <c r="AD820" s="59"/>
      <c r="AE820" s="59"/>
    </row>
    <row r="821" spans="1:31" ht="12.75">
      <c r="A821" s="59"/>
      <c r="B821" s="117"/>
      <c r="C821" s="117"/>
      <c r="D821" s="117"/>
      <c r="E821" s="117"/>
      <c r="F821" s="117"/>
      <c r="G821" s="118"/>
      <c r="H821" s="59"/>
      <c r="K821" s="59"/>
      <c r="L821" s="120"/>
      <c r="M821" s="59"/>
      <c r="O821" s="59"/>
      <c r="P821" s="59"/>
      <c r="Q821" s="59"/>
      <c r="AA821" s="59"/>
      <c r="AD821" s="59"/>
      <c r="AE821" s="59"/>
    </row>
    <row r="822" spans="1:31" ht="12.75">
      <c r="A822" s="59"/>
      <c r="B822" s="117"/>
      <c r="C822" s="117"/>
      <c r="D822" s="117"/>
      <c r="E822" s="117"/>
      <c r="F822" s="117"/>
      <c r="G822" s="118"/>
      <c r="H822" s="59"/>
      <c r="K822" s="59"/>
      <c r="L822" s="120"/>
      <c r="M822" s="59"/>
      <c r="O822" s="59"/>
      <c r="P822" s="59"/>
      <c r="Q822" s="59"/>
      <c r="AA822" s="59"/>
      <c r="AD822" s="59"/>
      <c r="AE822" s="59"/>
    </row>
    <row r="823" spans="1:31" ht="12.75">
      <c r="A823" s="59"/>
      <c r="B823" s="117"/>
      <c r="C823" s="117"/>
      <c r="D823" s="117"/>
      <c r="E823" s="117"/>
      <c r="F823" s="117"/>
      <c r="G823" s="118"/>
      <c r="H823" s="59"/>
      <c r="K823" s="59"/>
      <c r="L823" s="120"/>
      <c r="M823" s="59"/>
      <c r="O823" s="59"/>
      <c r="P823" s="59"/>
      <c r="Q823" s="59"/>
      <c r="AA823" s="59"/>
      <c r="AD823" s="59"/>
      <c r="AE823" s="59"/>
    </row>
    <row r="824" spans="1:31" ht="12.75">
      <c r="A824" s="59"/>
      <c r="B824" s="117"/>
      <c r="C824" s="117"/>
      <c r="D824" s="117"/>
      <c r="E824" s="117"/>
      <c r="F824" s="117"/>
      <c r="G824" s="118"/>
      <c r="H824" s="59"/>
      <c r="K824" s="59"/>
      <c r="L824" s="120"/>
      <c r="M824" s="59"/>
      <c r="O824" s="59"/>
      <c r="P824" s="59"/>
      <c r="Q824" s="59"/>
      <c r="AA824" s="59"/>
      <c r="AD824" s="59"/>
      <c r="AE824" s="59"/>
    </row>
    <row r="825" spans="1:31" ht="12.75">
      <c r="A825" s="59"/>
      <c r="B825" s="117"/>
      <c r="C825" s="117"/>
      <c r="D825" s="117"/>
      <c r="E825" s="117"/>
      <c r="F825" s="117"/>
      <c r="G825" s="118"/>
      <c r="H825" s="59"/>
      <c r="K825" s="59"/>
      <c r="L825" s="120"/>
      <c r="M825" s="59"/>
      <c r="O825" s="59"/>
      <c r="P825" s="59"/>
      <c r="Q825" s="59"/>
      <c r="AA825" s="59"/>
      <c r="AD825" s="59"/>
      <c r="AE825" s="59"/>
    </row>
    <row r="826" spans="1:31" ht="12.75">
      <c r="A826" s="59"/>
      <c r="B826" s="117"/>
      <c r="C826" s="117"/>
      <c r="D826" s="117"/>
      <c r="E826" s="117"/>
      <c r="F826" s="117"/>
      <c r="G826" s="118"/>
      <c r="H826" s="59"/>
      <c r="K826" s="59"/>
      <c r="L826" s="120"/>
      <c r="M826" s="59"/>
      <c r="O826" s="59"/>
      <c r="P826" s="59"/>
      <c r="Q826" s="59"/>
      <c r="AA826" s="59"/>
      <c r="AD826" s="59"/>
      <c r="AE826" s="59"/>
    </row>
    <row r="827" spans="1:31" ht="12.75">
      <c r="A827" s="59"/>
      <c r="B827" s="117"/>
      <c r="C827" s="117"/>
      <c r="D827" s="117"/>
      <c r="E827" s="117"/>
      <c r="F827" s="117"/>
      <c r="G827" s="118"/>
      <c r="H827" s="59"/>
      <c r="K827" s="59"/>
      <c r="L827" s="120"/>
      <c r="M827" s="59"/>
      <c r="O827" s="59"/>
      <c r="P827" s="59"/>
      <c r="Q827" s="59"/>
      <c r="AA827" s="59"/>
      <c r="AD827" s="59"/>
      <c r="AE827" s="59"/>
    </row>
    <row r="828" spans="1:31" ht="12.75">
      <c r="A828" s="59"/>
      <c r="B828" s="117"/>
      <c r="C828" s="117"/>
      <c r="D828" s="117"/>
      <c r="E828" s="117"/>
      <c r="F828" s="117"/>
      <c r="G828" s="118"/>
      <c r="H828" s="59"/>
      <c r="K828" s="59"/>
      <c r="L828" s="120"/>
      <c r="M828" s="59"/>
      <c r="O828" s="59"/>
      <c r="P828" s="59"/>
      <c r="Q828" s="59"/>
      <c r="AA828" s="59"/>
      <c r="AD828" s="59"/>
      <c r="AE828" s="59"/>
    </row>
    <row r="829" spans="1:31" ht="12.75">
      <c r="A829" s="59"/>
      <c r="B829" s="117"/>
      <c r="C829" s="117"/>
      <c r="D829" s="117"/>
      <c r="E829" s="117"/>
      <c r="F829" s="117"/>
      <c r="G829" s="118"/>
      <c r="H829" s="59"/>
      <c r="K829" s="59"/>
      <c r="L829" s="120"/>
      <c r="M829" s="59"/>
      <c r="O829" s="59"/>
      <c r="P829" s="59"/>
      <c r="Q829" s="59"/>
      <c r="AA829" s="59"/>
      <c r="AD829" s="59"/>
      <c r="AE829" s="59"/>
    </row>
    <row r="830" spans="1:31" ht="12.75">
      <c r="A830" s="59"/>
      <c r="B830" s="117"/>
      <c r="C830" s="117"/>
      <c r="D830" s="117"/>
      <c r="E830" s="117"/>
      <c r="F830" s="117"/>
      <c r="G830" s="118"/>
      <c r="H830" s="59"/>
      <c r="K830" s="59"/>
      <c r="L830" s="120"/>
      <c r="M830" s="59"/>
      <c r="O830" s="59"/>
      <c r="P830" s="59"/>
      <c r="Q830" s="59"/>
      <c r="AA830" s="59"/>
      <c r="AD830" s="59"/>
      <c r="AE830" s="59"/>
    </row>
    <row r="831" spans="1:31" ht="12.75">
      <c r="A831" s="59"/>
      <c r="B831" s="117"/>
      <c r="C831" s="117"/>
      <c r="D831" s="117"/>
      <c r="E831" s="117"/>
      <c r="F831" s="117"/>
      <c r="G831" s="118"/>
      <c r="H831" s="59"/>
      <c r="K831" s="59"/>
      <c r="L831" s="120"/>
      <c r="M831" s="59"/>
      <c r="O831" s="59"/>
      <c r="P831" s="59"/>
      <c r="Q831" s="59"/>
      <c r="AA831" s="59"/>
      <c r="AD831" s="59"/>
      <c r="AE831" s="59"/>
    </row>
    <row r="832" spans="1:31" ht="12.75">
      <c r="A832" s="59"/>
      <c r="B832" s="117"/>
      <c r="C832" s="117"/>
      <c r="D832" s="117"/>
      <c r="E832" s="117"/>
      <c r="F832" s="117"/>
      <c r="G832" s="118"/>
      <c r="H832" s="59"/>
      <c r="K832" s="59"/>
      <c r="L832" s="120"/>
      <c r="M832" s="59"/>
      <c r="O832" s="59"/>
      <c r="P832" s="59"/>
      <c r="Q832" s="59"/>
      <c r="AA832" s="59"/>
      <c r="AD832" s="59"/>
      <c r="AE832" s="59"/>
    </row>
    <row r="833" spans="1:31" ht="12.75">
      <c r="A833" s="59"/>
      <c r="B833" s="117"/>
      <c r="C833" s="117"/>
      <c r="D833" s="117"/>
      <c r="E833" s="117"/>
      <c r="F833" s="117"/>
      <c r="G833" s="118"/>
      <c r="H833" s="59"/>
      <c r="K833" s="59"/>
      <c r="L833" s="120"/>
      <c r="M833" s="59"/>
      <c r="O833" s="59"/>
      <c r="P833" s="59"/>
      <c r="Q833" s="59"/>
      <c r="AA833" s="59"/>
      <c r="AD833" s="59"/>
      <c r="AE833" s="59"/>
    </row>
    <row r="834" spans="1:31" ht="12.75">
      <c r="A834" s="59"/>
      <c r="B834" s="117"/>
      <c r="C834" s="117"/>
      <c r="D834" s="117"/>
      <c r="E834" s="117"/>
      <c r="F834" s="117"/>
      <c r="G834" s="118"/>
      <c r="H834" s="59"/>
      <c r="K834" s="59"/>
      <c r="L834" s="120"/>
      <c r="M834" s="59"/>
      <c r="O834" s="59"/>
      <c r="P834" s="59"/>
      <c r="Q834" s="59"/>
      <c r="AA834" s="59"/>
      <c r="AD834" s="59"/>
      <c r="AE834" s="59"/>
    </row>
    <row r="835" spans="1:31" ht="12.75">
      <c r="A835" s="59"/>
      <c r="B835" s="117"/>
      <c r="C835" s="117"/>
      <c r="D835" s="117"/>
      <c r="E835" s="117"/>
      <c r="F835" s="117"/>
      <c r="G835" s="118"/>
      <c r="H835" s="59"/>
      <c r="K835" s="59"/>
      <c r="L835" s="120"/>
      <c r="M835" s="59"/>
      <c r="O835" s="59"/>
      <c r="P835" s="59"/>
      <c r="Q835" s="59"/>
      <c r="AA835" s="59"/>
      <c r="AD835" s="59"/>
      <c r="AE835" s="59"/>
    </row>
    <row r="836" spans="1:31" ht="12.75">
      <c r="A836" s="59"/>
      <c r="B836" s="117"/>
      <c r="C836" s="117"/>
      <c r="D836" s="117"/>
      <c r="E836" s="117"/>
      <c r="F836" s="117"/>
      <c r="G836" s="118"/>
      <c r="H836" s="59"/>
      <c r="K836" s="59"/>
      <c r="L836" s="120"/>
      <c r="M836" s="59"/>
      <c r="O836" s="59"/>
      <c r="P836" s="59"/>
      <c r="Q836" s="59"/>
      <c r="AA836" s="59"/>
      <c r="AD836" s="59"/>
      <c r="AE836" s="59"/>
    </row>
    <row r="837" spans="1:31" ht="12.75">
      <c r="A837" s="59"/>
      <c r="B837" s="117"/>
      <c r="C837" s="117"/>
      <c r="D837" s="117"/>
      <c r="E837" s="117"/>
      <c r="F837" s="117"/>
      <c r="G837" s="118"/>
      <c r="H837" s="59"/>
      <c r="K837" s="59"/>
      <c r="L837" s="120"/>
      <c r="M837" s="59"/>
      <c r="O837" s="59"/>
      <c r="P837" s="59"/>
      <c r="Q837" s="59"/>
      <c r="AA837" s="59"/>
      <c r="AD837" s="59"/>
      <c r="AE837" s="59"/>
    </row>
    <row r="838" spans="1:31" ht="12.75">
      <c r="A838" s="59"/>
      <c r="B838" s="117"/>
      <c r="C838" s="117"/>
      <c r="D838" s="117"/>
      <c r="E838" s="117"/>
      <c r="F838" s="117"/>
      <c r="G838" s="118"/>
      <c r="H838" s="59"/>
      <c r="K838" s="59"/>
      <c r="L838" s="120"/>
      <c r="M838" s="59"/>
      <c r="O838" s="59"/>
      <c r="P838" s="59"/>
      <c r="Q838" s="59"/>
      <c r="AA838" s="59"/>
      <c r="AD838" s="59"/>
      <c r="AE838" s="59"/>
    </row>
    <row r="839" spans="1:31" ht="12.75">
      <c r="A839" s="59"/>
      <c r="B839" s="117"/>
      <c r="C839" s="117"/>
      <c r="D839" s="117"/>
      <c r="E839" s="117"/>
      <c r="F839" s="117"/>
      <c r="G839" s="118"/>
      <c r="H839" s="59"/>
      <c r="K839" s="59"/>
      <c r="L839" s="120"/>
      <c r="M839" s="59"/>
      <c r="O839" s="59"/>
      <c r="P839" s="59"/>
      <c r="Q839" s="59"/>
      <c r="AA839" s="59"/>
      <c r="AD839" s="59"/>
      <c r="AE839" s="59"/>
    </row>
    <row r="840" spans="1:31" ht="12.75">
      <c r="A840" s="59"/>
      <c r="B840" s="117"/>
      <c r="C840" s="117"/>
      <c r="D840" s="117"/>
      <c r="E840" s="117"/>
      <c r="F840" s="117"/>
      <c r="G840" s="118"/>
      <c r="H840" s="59"/>
      <c r="K840" s="59"/>
      <c r="L840" s="120"/>
      <c r="M840" s="59"/>
      <c r="O840" s="59"/>
      <c r="P840" s="59"/>
      <c r="Q840" s="59"/>
      <c r="AA840" s="59"/>
      <c r="AD840" s="59"/>
      <c r="AE840" s="59"/>
    </row>
    <row r="841" spans="1:31" ht="12.75">
      <c r="A841" s="59"/>
      <c r="B841" s="117"/>
      <c r="C841" s="117"/>
      <c r="D841" s="117"/>
      <c r="E841" s="117"/>
      <c r="F841" s="117"/>
      <c r="G841" s="118"/>
      <c r="H841" s="59"/>
      <c r="K841" s="59"/>
      <c r="L841" s="120"/>
      <c r="M841" s="59"/>
      <c r="O841" s="59"/>
      <c r="P841" s="59"/>
      <c r="Q841" s="59"/>
      <c r="AA841" s="59"/>
      <c r="AD841" s="59"/>
      <c r="AE841" s="59"/>
    </row>
    <row r="842" spans="1:31" ht="12.75">
      <c r="A842" s="59"/>
      <c r="B842" s="117"/>
      <c r="C842" s="117"/>
      <c r="D842" s="117"/>
      <c r="E842" s="117"/>
      <c r="F842" s="117"/>
      <c r="G842" s="118"/>
      <c r="H842" s="59"/>
      <c r="K842" s="59"/>
      <c r="L842" s="120"/>
      <c r="M842" s="59"/>
      <c r="O842" s="59"/>
      <c r="P842" s="59"/>
      <c r="Q842" s="59"/>
      <c r="AA842" s="59"/>
      <c r="AD842" s="59"/>
      <c r="AE842" s="59"/>
    </row>
    <row r="843" spans="1:31" ht="12.75">
      <c r="A843" s="59"/>
      <c r="B843" s="117"/>
      <c r="C843" s="117"/>
      <c r="D843" s="117"/>
      <c r="E843" s="117"/>
      <c r="F843" s="117"/>
      <c r="G843" s="118"/>
      <c r="H843" s="59"/>
      <c r="K843" s="59"/>
      <c r="L843" s="120"/>
      <c r="M843" s="59"/>
      <c r="O843" s="59"/>
      <c r="P843" s="59"/>
      <c r="Q843" s="59"/>
      <c r="AA843" s="59"/>
      <c r="AD843" s="59"/>
      <c r="AE843" s="59"/>
    </row>
    <row r="844" spans="1:31" ht="12.75">
      <c r="A844" s="59"/>
      <c r="B844" s="117"/>
      <c r="C844" s="117"/>
      <c r="D844" s="117"/>
      <c r="E844" s="117"/>
      <c r="F844" s="117"/>
      <c r="G844" s="118"/>
      <c r="H844" s="59"/>
      <c r="K844" s="59"/>
      <c r="L844" s="120"/>
      <c r="M844" s="59"/>
      <c r="O844" s="59"/>
      <c r="P844" s="59"/>
      <c r="Q844" s="59"/>
      <c r="AA844" s="59"/>
      <c r="AD844" s="59"/>
      <c r="AE844" s="59"/>
    </row>
    <row r="845" spans="1:31" ht="12.75">
      <c r="A845" s="59"/>
      <c r="B845" s="117"/>
      <c r="C845" s="117"/>
      <c r="D845" s="117"/>
      <c r="E845" s="117"/>
      <c r="F845" s="117"/>
      <c r="G845" s="118"/>
      <c r="H845" s="59"/>
      <c r="K845" s="59"/>
      <c r="L845" s="120"/>
      <c r="M845" s="59"/>
      <c r="O845" s="59"/>
      <c r="P845" s="59"/>
      <c r="Q845" s="59"/>
      <c r="AA845" s="59"/>
      <c r="AD845" s="59"/>
      <c r="AE845" s="59"/>
    </row>
    <row r="846" spans="1:31" ht="12.75">
      <c r="A846" s="59"/>
      <c r="B846" s="117"/>
      <c r="C846" s="117"/>
      <c r="D846" s="117"/>
      <c r="E846" s="117"/>
      <c r="F846" s="117"/>
      <c r="G846" s="118"/>
      <c r="H846" s="59"/>
      <c r="K846" s="59"/>
      <c r="L846" s="120"/>
      <c r="M846" s="59"/>
      <c r="O846" s="59"/>
      <c r="P846" s="59"/>
      <c r="Q846" s="59"/>
      <c r="AA846" s="59"/>
      <c r="AD846" s="59"/>
      <c r="AE846" s="59"/>
    </row>
    <row r="847" spans="1:31" ht="12.75">
      <c r="A847" s="59"/>
      <c r="B847" s="117"/>
      <c r="C847" s="117"/>
      <c r="D847" s="117"/>
      <c r="E847" s="117"/>
      <c r="F847" s="117"/>
      <c r="G847" s="118"/>
      <c r="H847" s="59"/>
      <c r="K847" s="59"/>
      <c r="L847" s="120"/>
      <c r="M847" s="59"/>
      <c r="O847" s="59"/>
      <c r="P847" s="59"/>
      <c r="Q847" s="59"/>
      <c r="AA847" s="59"/>
      <c r="AD847" s="59"/>
      <c r="AE847" s="59"/>
    </row>
    <row r="848" spans="1:31" ht="12.75">
      <c r="A848" s="59"/>
      <c r="B848" s="117"/>
      <c r="C848" s="117"/>
      <c r="D848" s="117"/>
      <c r="E848" s="117"/>
      <c r="F848" s="117"/>
      <c r="G848" s="118"/>
      <c r="H848" s="59"/>
      <c r="K848" s="59"/>
      <c r="L848" s="120"/>
      <c r="M848" s="59"/>
      <c r="O848" s="59"/>
      <c r="P848" s="59"/>
      <c r="Q848" s="59"/>
      <c r="AA848" s="59"/>
      <c r="AD848" s="59"/>
      <c r="AE848" s="59"/>
    </row>
    <row r="849" spans="1:31" ht="12.75">
      <c r="A849" s="59"/>
      <c r="B849" s="117"/>
      <c r="C849" s="117"/>
      <c r="D849" s="117"/>
      <c r="E849" s="117"/>
      <c r="F849" s="117"/>
      <c r="G849" s="118"/>
      <c r="H849" s="59"/>
      <c r="K849" s="59"/>
      <c r="L849" s="120"/>
      <c r="M849" s="59"/>
      <c r="O849" s="59"/>
      <c r="P849" s="59"/>
      <c r="Q849" s="59"/>
      <c r="AA849" s="59"/>
      <c r="AD849" s="59"/>
      <c r="AE849" s="59"/>
    </row>
    <row r="850" spans="1:31" ht="12.75">
      <c r="A850" s="59"/>
      <c r="B850" s="117"/>
      <c r="C850" s="117"/>
      <c r="D850" s="117"/>
      <c r="E850" s="117"/>
      <c r="F850" s="117"/>
      <c r="G850" s="118"/>
      <c r="H850" s="59"/>
      <c r="K850" s="59"/>
      <c r="L850" s="120"/>
      <c r="M850" s="59"/>
      <c r="O850" s="59"/>
      <c r="P850" s="59"/>
      <c r="Q850" s="59"/>
      <c r="AA850" s="59"/>
      <c r="AD850" s="59"/>
      <c r="AE850" s="59"/>
    </row>
    <row r="851" spans="1:31" ht="12.75">
      <c r="A851" s="59"/>
      <c r="B851" s="117"/>
      <c r="C851" s="117"/>
      <c r="D851" s="117"/>
      <c r="E851" s="117"/>
      <c r="F851" s="117"/>
      <c r="G851" s="118"/>
      <c r="H851" s="59"/>
      <c r="K851" s="59"/>
      <c r="L851" s="120"/>
      <c r="M851" s="59"/>
      <c r="O851" s="59"/>
      <c r="P851" s="59"/>
      <c r="Q851" s="59"/>
      <c r="AA851" s="59"/>
      <c r="AD851" s="59"/>
      <c r="AE851" s="59"/>
    </row>
    <row r="852" spans="1:31" ht="12.75">
      <c r="A852" s="59"/>
      <c r="B852" s="117"/>
      <c r="C852" s="117"/>
      <c r="D852" s="117"/>
      <c r="E852" s="117"/>
      <c r="F852" s="117"/>
      <c r="G852" s="118"/>
      <c r="H852" s="59"/>
      <c r="K852" s="59"/>
      <c r="L852" s="120"/>
      <c r="M852" s="59"/>
      <c r="O852" s="59"/>
      <c r="P852" s="59"/>
      <c r="Q852" s="59"/>
      <c r="AA852" s="59"/>
      <c r="AD852" s="59"/>
      <c r="AE852" s="59"/>
    </row>
    <row r="853" spans="1:31" ht="12.75">
      <c r="A853" s="59"/>
      <c r="B853" s="117"/>
      <c r="C853" s="117"/>
      <c r="D853" s="117"/>
      <c r="E853" s="117"/>
      <c r="F853" s="117"/>
      <c r="G853" s="118"/>
      <c r="H853" s="59"/>
      <c r="K853" s="59"/>
      <c r="L853" s="120"/>
      <c r="M853" s="59"/>
      <c r="O853" s="59"/>
      <c r="P853" s="59"/>
      <c r="Q853" s="59"/>
      <c r="AA853" s="59"/>
      <c r="AD853" s="59"/>
      <c r="AE853" s="59"/>
    </row>
    <row r="854" spans="1:31" ht="12.75">
      <c r="A854" s="59"/>
      <c r="B854" s="117"/>
      <c r="C854" s="117"/>
      <c r="D854" s="117"/>
      <c r="E854" s="117"/>
      <c r="F854" s="117"/>
      <c r="G854" s="118"/>
      <c r="H854" s="59"/>
      <c r="K854" s="59"/>
      <c r="L854" s="120"/>
      <c r="M854" s="59"/>
      <c r="O854" s="59"/>
      <c r="P854" s="59"/>
      <c r="Q854" s="59"/>
      <c r="AA854" s="59"/>
      <c r="AD854" s="59"/>
      <c r="AE854" s="59"/>
    </row>
    <row r="855" spans="1:31" ht="12.75">
      <c r="A855" s="59"/>
      <c r="B855" s="117"/>
      <c r="C855" s="117"/>
      <c r="D855" s="117"/>
      <c r="E855" s="117"/>
      <c r="F855" s="117"/>
      <c r="G855" s="118"/>
      <c r="H855" s="59"/>
      <c r="K855" s="59"/>
      <c r="L855" s="120"/>
      <c r="M855" s="59"/>
      <c r="O855" s="59"/>
      <c r="P855" s="59"/>
      <c r="Q855" s="59"/>
      <c r="AA855" s="59"/>
      <c r="AD855" s="59"/>
      <c r="AE855" s="59"/>
    </row>
    <row r="856" spans="1:31" ht="12.75">
      <c r="A856" s="59"/>
      <c r="B856" s="117"/>
      <c r="C856" s="117"/>
      <c r="D856" s="117"/>
      <c r="E856" s="117"/>
      <c r="F856" s="117"/>
      <c r="G856" s="118"/>
      <c r="H856" s="59"/>
      <c r="K856" s="59"/>
      <c r="L856" s="120"/>
      <c r="M856" s="59"/>
      <c r="O856" s="59"/>
      <c r="P856" s="59"/>
      <c r="Q856" s="59"/>
      <c r="AA856" s="59"/>
      <c r="AD856" s="59"/>
      <c r="AE856" s="59"/>
    </row>
    <row r="857" spans="1:31" ht="12.75">
      <c r="A857" s="59"/>
      <c r="B857" s="117"/>
      <c r="C857" s="117"/>
      <c r="D857" s="117"/>
      <c r="E857" s="117"/>
      <c r="F857" s="117"/>
      <c r="G857" s="118"/>
      <c r="H857" s="59"/>
      <c r="K857" s="59"/>
      <c r="L857" s="120"/>
      <c r="M857" s="59"/>
      <c r="O857" s="59"/>
      <c r="P857" s="59"/>
      <c r="Q857" s="59"/>
      <c r="AA857" s="59"/>
      <c r="AD857" s="59"/>
      <c r="AE857" s="59"/>
    </row>
    <row r="858" spans="1:31" ht="12.75">
      <c r="A858" s="59"/>
      <c r="B858" s="117"/>
      <c r="C858" s="117"/>
      <c r="D858" s="117"/>
      <c r="E858" s="117"/>
      <c r="F858" s="117"/>
      <c r="G858" s="118"/>
      <c r="H858" s="59"/>
      <c r="K858" s="59"/>
      <c r="L858" s="120"/>
      <c r="M858" s="59"/>
      <c r="O858" s="59"/>
      <c r="P858" s="59"/>
      <c r="Q858" s="59"/>
      <c r="AA858" s="59"/>
      <c r="AD858" s="59"/>
      <c r="AE858" s="59"/>
    </row>
    <row r="859" spans="1:31" ht="12.75">
      <c r="A859" s="59"/>
      <c r="B859" s="117"/>
      <c r="C859" s="117"/>
      <c r="D859" s="117"/>
      <c r="E859" s="117"/>
      <c r="F859" s="117"/>
      <c r="G859" s="118"/>
      <c r="H859" s="59"/>
      <c r="K859" s="59"/>
      <c r="L859" s="120"/>
      <c r="M859" s="59"/>
      <c r="O859" s="59"/>
      <c r="P859" s="59"/>
      <c r="Q859" s="59"/>
      <c r="AA859" s="59"/>
      <c r="AD859" s="59"/>
      <c r="AE859" s="59"/>
    </row>
    <row r="860" spans="1:31" ht="12.75">
      <c r="A860" s="59"/>
      <c r="B860" s="117"/>
      <c r="C860" s="117"/>
      <c r="D860" s="117"/>
      <c r="E860" s="117"/>
      <c r="F860" s="117"/>
      <c r="G860" s="118"/>
      <c r="H860" s="59"/>
      <c r="K860" s="59"/>
      <c r="L860" s="120"/>
      <c r="M860" s="59"/>
      <c r="O860" s="59"/>
      <c r="P860" s="59"/>
      <c r="Q860" s="59"/>
      <c r="AA860" s="59"/>
      <c r="AD860" s="59"/>
      <c r="AE860" s="59"/>
    </row>
    <row r="861" spans="1:31" ht="12.75">
      <c r="A861" s="59"/>
      <c r="B861" s="117"/>
      <c r="C861" s="117"/>
      <c r="D861" s="117"/>
      <c r="E861" s="117"/>
      <c r="F861" s="117"/>
      <c r="G861" s="118"/>
      <c r="H861" s="59"/>
      <c r="K861" s="59"/>
      <c r="L861" s="120"/>
      <c r="M861" s="59"/>
      <c r="O861" s="59"/>
      <c r="P861" s="59"/>
      <c r="Q861" s="59"/>
      <c r="AA861" s="59"/>
      <c r="AD861" s="59"/>
      <c r="AE861" s="59"/>
    </row>
    <row r="862" spans="1:31" ht="12.75">
      <c r="A862" s="59"/>
      <c r="B862" s="117"/>
      <c r="C862" s="117"/>
      <c r="D862" s="117"/>
      <c r="E862" s="117"/>
      <c r="F862" s="117"/>
      <c r="G862" s="118"/>
      <c r="H862" s="59"/>
      <c r="K862" s="59"/>
      <c r="L862" s="120"/>
      <c r="M862" s="59"/>
      <c r="O862" s="59"/>
      <c r="P862" s="59"/>
      <c r="Q862" s="59"/>
      <c r="AA862" s="59"/>
      <c r="AD862" s="59"/>
      <c r="AE862" s="59"/>
    </row>
    <row r="863" spans="1:31" ht="12.75">
      <c r="A863" s="59"/>
      <c r="B863" s="117"/>
      <c r="C863" s="117"/>
      <c r="D863" s="117"/>
      <c r="E863" s="117"/>
      <c r="F863" s="117"/>
      <c r="G863" s="118"/>
      <c r="H863" s="59"/>
      <c r="K863" s="59"/>
      <c r="L863" s="120"/>
      <c r="M863" s="59"/>
      <c r="O863" s="59"/>
      <c r="P863" s="59"/>
      <c r="Q863" s="59"/>
      <c r="AA863" s="59"/>
      <c r="AD863" s="59"/>
      <c r="AE863" s="59"/>
    </row>
    <row r="864" spans="1:31" ht="12.75">
      <c r="A864" s="59"/>
      <c r="B864" s="117"/>
      <c r="C864" s="117"/>
      <c r="D864" s="117"/>
      <c r="E864" s="117"/>
      <c r="F864" s="117"/>
      <c r="G864" s="118"/>
      <c r="H864" s="59"/>
      <c r="K864" s="59"/>
      <c r="L864" s="120"/>
      <c r="M864" s="59"/>
      <c r="O864" s="59"/>
      <c r="P864" s="59"/>
      <c r="Q864" s="59"/>
      <c r="AA864" s="59"/>
      <c r="AD864" s="59"/>
      <c r="AE864" s="59"/>
    </row>
    <row r="865" spans="1:31" ht="12.75">
      <c r="A865" s="59"/>
      <c r="B865" s="117"/>
      <c r="C865" s="117"/>
      <c r="D865" s="117"/>
      <c r="E865" s="117"/>
      <c r="F865" s="117"/>
      <c r="G865" s="118"/>
      <c r="H865" s="59"/>
      <c r="K865" s="59"/>
      <c r="L865" s="120"/>
      <c r="M865" s="59"/>
      <c r="O865" s="59"/>
      <c r="P865" s="59"/>
      <c r="Q865" s="59"/>
      <c r="AA865" s="59"/>
      <c r="AD865" s="59"/>
      <c r="AE865" s="59"/>
    </row>
    <row r="866" spans="1:31" ht="12.75">
      <c r="A866" s="59"/>
      <c r="B866" s="117"/>
      <c r="C866" s="117"/>
      <c r="D866" s="117"/>
      <c r="E866" s="117"/>
      <c r="F866" s="117"/>
      <c r="G866" s="118"/>
      <c r="H866" s="59"/>
      <c r="K866" s="59"/>
      <c r="L866" s="120"/>
      <c r="M866" s="59"/>
      <c r="O866" s="59"/>
      <c r="P866" s="59"/>
      <c r="Q866" s="59"/>
      <c r="AA866" s="59"/>
      <c r="AD866" s="59"/>
      <c r="AE866" s="59"/>
    </row>
    <row r="867" spans="1:31" ht="12.75">
      <c r="A867" s="59"/>
      <c r="B867" s="117"/>
      <c r="C867" s="117"/>
      <c r="D867" s="117"/>
      <c r="E867" s="117"/>
      <c r="F867" s="117"/>
      <c r="G867" s="118"/>
      <c r="H867" s="59"/>
      <c r="K867" s="59"/>
      <c r="L867" s="120"/>
      <c r="M867" s="59"/>
      <c r="O867" s="59"/>
      <c r="P867" s="59"/>
      <c r="Q867" s="59"/>
      <c r="AA867" s="59"/>
      <c r="AD867" s="59"/>
      <c r="AE867" s="59"/>
    </row>
    <row r="868" spans="1:31" ht="12.75">
      <c r="A868" s="59"/>
      <c r="B868" s="117"/>
      <c r="C868" s="117"/>
      <c r="D868" s="117"/>
      <c r="E868" s="117"/>
      <c r="F868" s="117"/>
      <c r="G868" s="118"/>
      <c r="H868" s="59"/>
      <c r="K868" s="59"/>
      <c r="L868" s="120"/>
      <c r="M868" s="59"/>
      <c r="O868" s="59"/>
      <c r="P868" s="59"/>
      <c r="Q868" s="59"/>
      <c r="AA868" s="59"/>
      <c r="AD868" s="59"/>
      <c r="AE868" s="59"/>
    </row>
    <row r="869" spans="1:31" ht="12.75">
      <c r="A869" s="59"/>
      <c r="B869" s="117"/>
      <c r="C869" s="117"/>
      <c r="D869" s="117"/>
      <c r="E869" s="117"/>
      <c r="F869" s="117"/>
      <c r="G869" s="118"/>
      <c r="H869" s="59"/>
      <c r="K869" s="59"/>
      <c r="L869" s="120"/>
      <c r="M869" s="59"/>
      <c r="O869" s="59"/>
      <c r="P869" s="59"/>
      <c r="Q869" s="59"/>
      <c r="AA869" s="59"/>
      <c r="AD869" s="59"/>
      <c r="AE869" s="59"/>
    </row>
    <row r="870" spans="1:31" ht="12.75">
      <c r="A870" s="59"/>
      <c r="B870" s="117"/>
      <c r="C870" s="117"/>
      <c r="D870" s="117"/>
      <c r="E870" s="117"/>
      <c r="F870" s="117"/>
      <c r="G870" s="118"/>
      <c r="H870" s="59"/>
      <c r="K870" s="59"/>
      <c r="L870" s="120"/>
      <c r="M870" s="59"/>
      <c r="O870" s="59"/>
      <c r="P870" s="59"/>
      <c r="Q870" s="59"/>
      <c r="AA870" s="59"/>
      <c r="AD870" s="59"/>
      <c r="AE870" s="59"/>
    </row>
    <row r="871" spans="1:31" ht="12.75">
      <c r="A871" s="59"/>
      <c r="B871" s="117"/>
      <c r="C871" s="117"/>
      <c r="D871" s="117"/>
      <c r="E871" s="117"/>
      <c r="F871" s="117"/>
      <c r="G871" s="118"/>
      <c r="H871" s="59"/>
      <c r="K871" s="59"/>
      <c r="L871" s="120"/>
      <c r="M871" s="59"/>
      <c r="O871" s="59"/>
      <c r="P871" s="59"/>
      <c r="Q871" s="59"/>
      <c r="AA871" s="59"/>
      <c r="AD871" s="59"/>
      <c r="AE871" s="59"/>
    </row>
    <row r="872" spans="1:31" ht="12.75">
      <c r="A872" s="59"/>
      <c r="B872" s="117"/>
      <c r="C872" s="117"/>
      <c r="D872" s="117"/>
      <c r="E872" s="117"/>
      <c r="F872" s="117"/>
      <c r="G872" s="118"/>
      <c r="H872" s="59"/>
      <c r="K872" s="59"/>
      <c r="L872" s="120"/>
      <c r="M872" s="59"/>
      <c r="O872" s="59"/>
      <c r="P872" s="59"/>
      <c r="Q872" s="59"/>
      <c r="AA872" s="59"/>
      <c r="AD872" s="59"/>
      <c r="AE872" s="59"/>
    </row>
    <row r="873" spans="1:31" ht="12.75">
      <c r="A873" s="59"/>
      <c r="B873" s="117"/>
      <c r="C873" s="117"/>
      <c r="D873" s="117"/>
      <c r="E873" s="117"/>
      <c r="F873" s="117"/>
      <c r="G873" s="118"/>
      <c r="H873" s="59"/>
      <c r="K873" s="59"/>
      <c r="L873" s="120"/>
      <c r="M873" s="59"/>
      <c r="O873" s="59"/>
      <c r="P873" s="59"/>
      <c r="Q873" s="59"/>
      <c r="AA873" s="59"/>
      <c r="AD873" s="59"/>
      <c r="AE873" s="59"/>
    </row>
    <row r="874" spans="1:31" ht="12.75">
      <c r="A874" s="59"/>
      <c r="B874" s="117"/>
      <c r="C874" s="117"/>
      <c r="D874" s="117"/>
      <c r="E874" s="117"/>
      <c r="F874" s="117"/>
      <c r="G874" s="118"/>
      <c r="H874" s="59"/>
      <c r="K874" s="59"/>
      <c r="L874" s="120"/>
      <c r="M874" s="59"/>
      <c r="O874" s="59"/>
      <c r="P874" s="59"/>
      <c r="Q874" s="59"/>
      <c r="AA874" s="59"/>
      <c r="AD874" s="59"/>
      <c r="AE874" s="59"/>
    </row>
    <row r="875" spans="1:31" ht="12.75">
      <c r="A875" s="59"/>
      <c r="B875" s="117"/>
      <c r="C875" s="117"/>
      <c r="D875" s="117"/>
      <c r="E875" s="117"/>
      <c r="F875" s="117"/>
      <c r="G875" s="118"/>
      <c r="H875" s="59"/>
      <c r="K875" s="59"/>
      <c r="L875" s="120"/>
      <c r="M875" s="59"/>
      <c r="O875" s="59"/>
      <c r="P875" s="59"/>
      <c r="Q875" s="59"/>
      <c r="AA875" s="59"/>
      <c r="AD875" s="59"/>
      <c r="AE875" s="59"/>
    </row>
    <row r="876" spans="1:31" ht="12.75">
      <c r="A876" s="59"/>
      <c r="B876" s="117"/>
      <c r="C876" s="117"/>
      <c r="D876" s="117"/>
      <c r="E876" s="117"/>
      <c r="F876" s="117"/>
      <c r="G876" s="118"/>
      <c r="H876" s="59"/>
      <c r="K876" s="59"/>
      <c r="L876" s="120"/>
      <c r="M876" s="59"/>
      <c r="O876" s="59"/>
      <c r="P876" s="59"/>
      <c r="Q876" s="59"/>
      <c r="AA876" s="59"/>
      <c r="AD876" s="59"/>
      <c r="AE876" s="59"/>
    </row>
    <row r="877" spans="1:31" ht="12.75">
      <c r="A877" s="59"/>
      <c r="B877" s="117"/>
      <c r="C877" s="117"/>
      <c r="D877" s="117"/>
      <c r="E877" s="117"/>
      <c r="F877" s="117"/>
      <c r="G877" s="118"/>
      <c r="H877" s="59"/>
      <c r="K877" s="59"/>
      <c r="L877" s="120"/>
      <c r="M877" s="59"/>
      <c r="O877" s="59"/>
      <c r="P877" s="59"/>
      <c r="Q877" s="59"/>
      <c r="AA877" s="59"/>
      <c r="AD877" s="59"/>
      <c r="AE877" s="59"/>
    </row>
    <row r="878" spans="1:31" ht="12.75">
      <c r="A878" s="59"/>
      <c r="B878" s="117"/>
      <c r="C878" s="117"/>
      <c r="D878" s="117"/>
      <c r="E878" s="117"/>
      <c r="F878" s="117"/>
      <c r="G878" s="118"/>
      <c r="H878" s="59"/>
      <c r="K878" s="59"/>
      <c r="L878" s="120"/>
      <c r="M878" s="59"/>
      <c r="O878" s="59"/>
      <c r="P878" s="59"/>
      <c r="Q878" s="59"/>
      <c r="AA878" s="59"/>
      <c r="AD878" s="59"/>
      <c r="AE878" s="59"/>
    </row>
    <row r="879" spans="1:31" ht="12.75">
      <c r="A879" s="59"/>
      <c r="B879" s="117"/>
      <c r="C879" s="117"/>
      <c r="D879" s="117"/>
      <c r="E879" s="117"/>
      <c r="F879" s="117"/>
      <c r="G879" s="118"/>
      <c r="H879" s="59"/>
      <c r="K879" s="59"/>
      <c r="L879" s="120"/>
      <c r="M879" s="59"/>
      <c r="O879" s="59"/>
      <c r="P879" s="59"/>
      <c r="Q879" s="59"/>
      <c r="AA879" s="59"/>
      <c r="AD879" s="59"/>
      <c r="AE879" s="59"/>
    </row>
    <row r="880" spans="1:31" ht="12.75">
      <c r="A880" s="59"/>
      <c r="B880" s="117"/>
      <c r="C880" s="117"/>
      <c r="D880" s="117"/>
      <c r="E880" s="117"/>
      <c r="F880" s="117"/>
      <c r="G880" s="118"/>
      <c r="H880" s="59"/>
      <c r="K880" s="59"/>
      <c r="L880" s="120"/>
      <c r="M880" s="59"/>
      <c r="O880" s="59"/>
      <c r="P880" s="59"/>
      <c r="Q880" s="59"/>
      <c r="AA880" s="59"/>
      <c r="AD880" s="59"/>
      <c r="AE880" s="59"/>
    </row>
    <row r="881" spans="1:31" ht="12.75">
      <c r="A881" s="59"/>
      <c r="B881" s="117"/>
      <c r="C881" s="117"/>
      <c r="D881" s="117"/>
      <c r="E881" s="117"/>
      <c r="F881" s="117"/>
      <c r="G881" s="118"/>
      <c r="H881" s="59"/>
      <c r="K881" s="59"/>
      <c r="L881" s="120"/>
      <c r="M881" s="59"/>
      <c r="O881" s="59"/>
      <c r="P881" s="59"/>
      <c r="Q881" s="59"/>
      <c r="AA881" s="59"/>
      <c r="AD881" s="59"/>
      <c r="AE881" s="59"/>
    </row>
    <row r="882" spans="1:31" ht="12.75">
      <c r="A882" s="59"/>
      <c r="B882" s="117"/>
      <c r="C882" s="117"/>
      <c r="D882" s="117"/>
      <c r="E882" s="117"/>
      <c r="F882" s="117"/>
      <c r="G882" s="118"/>
      <c r="H882" s="59"/>
      <c r="K882" s="59"/>
      <c r="L882" s="120"/>
      <c r="M882" s="59"/>
      <c r="O882" s="59"/>
      <c r="P882" s="59"/>
      <c r="Q882" s="59"/>
      <c r="AA882" s="59"/>
      <c r="AD882" s="59"/>
      <c r="AE882" s="59"/>
    </row>
    <row r="883" spans="1:31" ht="12.75">
      <c r="A883" s="59"/>
      <c r="B883" s="117"/>
      <c r="C883" s="117"/>
      <c r="D883" s="117"/>
      <c r="E883" s="117"/>
      <c r="F883" s="117"/>
      <c r="G883" s="118"/>
      <c r="H883" s="59"/>
      <c r="K883" s="59"/>
      <c r="L883" s="120"/>
      <c r="M883" s="59"/>
      <c r="O883" s="59"/>
      <c r="P883" s="59"/>
      <c r="Q883" s="59"/>
      <c r="AA883" s="59"/>
      <c r="AD883" s="59"/>
      <c r="AE883" s="59"/>
    </row>
    <row r="884" spans="1:31" ht="12.75">
      <c r="A884" s="59"/>
      <c r="B884" s="117"/>
      <c r="C884" s="117"/>
      <c r="D884" s="117"/>
      <c r="E884" s="117"/>
      <c r="F884" s="117"/>
      <c r="G884" s="118"/>
      <c r="H884" s="59"/>
      <c r="K884" s="59"/>
      <c r="L884" s="120"/>
      <c r="M884" s="59"/>
      <c r="O884" s="59"/>
      <c r="P884" s="59"/>
      <c r="Q884" s="59"/>
      <c r="AA884" s="59"/>
      <c r="AD884" s="59"/>
      <c r="AE884" s="59"/>
    </row>
    <row r="885" spans="1:31" ht="12.75">
      <c r="A885" s="59"/>
      <c r="B885" s="117"/>
      <c r="C885" s="117"/>
      <c r="D885" s="117"/>
      <c r="E885" s="117"/>
      <c r="F885" s="117"/>
      <c r="G885" s="118"/>
      <c r="H885" s="59"/>
      <c r="K885" s="59"/>
      <c r="L885" s="120"/>
      <c r="M885" s="59"/>
      <c r="O885" s="59"/>
      <c r="P885" s="59"/>
      <c r="Q885" s="59"/>
      <c r="AA885" s="59"/>
      <c r="AD885" s="59"/>
      <c r="AE885" s="59"/>
    </row>
    <row r="886" spans="1:31" ht="12.75">
      <c r="A886" s="59"/>
      <c r="B886" s="117"/>
      <c r="C886" s="117"/>
      <c r="D886" s="117"/>
      <c r="E886" s="117"/>
      <c r="F886" s="117"/>
      <c r="G886" s="118"/>
      <c r="H886" s="59"/>
      <c r="K886" s="59"/>
      <c r="L886" s="120"/>
      <c r="M886" s="59"/>
      <c r="O886" s="59"/>
      <c r="P886" s="59"/>
      <c r="Q886" s="59"/>
      <c r="AA886" s="59"/>
      <c r="AD886" s="59"/>
      <c r="AE886" s="59"/>
    </row>
    <row r="887" spans="1:31" ht="12.75">
      <c r="A887" s="59"/>
      <c r="B887" s="117"/>
      <c r="C887" s="117"/>
      <c r="D887" s="117"/>
      <c r="E887" s="117"/>
      <c r="F887" s="117"/>
      <c r="G887" s="118"/>
      <c r="H887" s="59"/>
      <c r="K887" s="59"/>
      <c r="L887" s="120"/>
      <c r="M887" s="59"/>
      <c r="O887" s="59"/>
      <c r="P887" s="59"/>
      <c r="Q887" s="59"/>
      <c r="AA887" s="59"/>
      <c r="AD887" s="59"/>
      <c r="AE887" s="59"/>
    </row>
    <row r="888" spans="1:31" ht="12.75">
      <c r="A888" s="59"/>
      <c r="B888" s="117"/>
      <c r="C888" s="117"/>
      <c r="D888" s="117"/>
      <c r="E888" s="117"/>
      <c r="F888" s="117"/>
      <c r="G888" s="118"/>
      <c r="H888" s="59"/>
      <c r="K888" s="59"/>
      <c r="L888" s="120"/>
      <c r="M888" s="59"/>
      <c r="O888" s="59"/>
      <c r="P888" s="59"/>
      <c r="Q888" s="59"/>
      <c r="AA888" s="59"/>
      <c r="AD888" s="59"/>
      <c r="AE888" s="59"/>
    </row>
    <row r="889" spans="1:31" ht="12.75">
      <c r="A889" s="59"/>
      <c r="B889" s="117"/>
      <c r="C889" s="117"/>
      <c r="D889" s="117"/>
      <c r="E889" s="117"/>
      <c r="F889" s="117"/>
      <c r="G889" s="118"/>
      <c r="H889" s="59"/>
      <c r="K889" s="59"/>
      <c r="L889" s="120"/>
      <c r="M889" s="59"/>
      <c r="O889" s="59"/>
      <c r="P889" s="59"/>
      <c r="Q889" s="59"/>
      <c r="AA889" s="59"/>
      <c r="AD889" s="59"/>
      <c r="AE889" s="59"/>
    </row>
    <row r="890" spans="1:31" ht="12.75">
      <c r="A890" s="59"/>
      <c r="B890" s="117"/>
      <c r="C890" s="117"/>
      <c r="D890" s="117"/>
      <c r="E890" s="117"/>
      <c r="F890" s="117"/>
      <c r="G890" s="118"/>
      <c r="H890" s="59"/>
      <c r="K890" s="59"/>
      <c r="L890" s="120"/>
      <c r="M890" s="59"/>
      <c r="O890" s="59"/>
      <c r="P890" s="59"/>
      <c r="Q890" s="59"/>
      <c r="AA890" s="59"/>
      <c r="AD890" s="59"/>
      <c r="AE890" s="59"/>
    </row>
    <row r="891" spans="1:31" ht="12.75">
      <c r="A891" s="59"/>
      <c r="B891" s="117"/>
      <c r="C891" s="117"/>
      <c r="D891" s="117"/>
      <c r="E891" s="117"/>
      <c r="F891" s="117"/>
      <c r="G891" s="118"/>
      <c r="H891" s="59"/>
      <c r="K891" s="59"/>
      <c r="L891" s="120"/>
      <c r="M891" s="59"/>
      <c r="O891" s="59"/>
      <c r="P891" s="59"/>
      <c r="Q891" s="59"/>
      <c r="AA891" s="59"/>
      <c r="AD891" s="59"/>
      <c r="AE891" s="59"/>
    </row>
    <row r="892" spans="1:31" ht="12.75">
      <c r="A892" s="59"/>
      <c r="B892" s="117"/>
      <c r="C892" s="117"/>
      <c r="D892" s="117"/>
      <c r="E892" s="117"/>
      <c r="F892" s="117"/>
      <c r="G892" s="118"/>
      <c r="H892" s="59"/>
      <c r="K892" s="59"/>
      <c r="L892" s="120"/>
      <c r="M892" s="59"/>
      <c r="O892" s="59"/>
      <c r="P892" s="59"/>
      <c r="Q892" s="59"/>
      <c r="AA892" s="59"/>
      <c r="AD892" s="59"/>
      <c r="AE892" s="59"/>
    </row>
    <row r="893" spans="1:31" ht="12.75">
      <c r="A893" s="59"/>
      <c r="B893" s="117"/>
      <c r="C893" s="117"/>
      <c r="D893" s="117"/>
      <c r="E893" s="117"/>
      <c r="F893" s="117"/>
      <c r="G893" s="118"/>
      <c r="H893" s="59"/>
      <c r="K893" s="59"/>
      <c r="L893" s="120"/>
      <c r="M893" s="59"/>
      <c r="O893" s="59"/>
      <c r="P893" s="59"/>
      <c r="Q893" s="59"/>
      <c r="AA893" s="59"/>
      <c r="AD893" s="59"/>
      <c r="AE893" s="59"/>
    </row>
    <row r="894" spans="1:31" ht="12.75">
      <c r="A894" s="59"/>
      <c r="B894" s="117"/>
      <c r="C894" s="117"/>
      <c r="D894" s="117"/>
      <c r="E894" s="117"/>
      <c r="F894" s="117"/>
      <c r="G894" s="118"/>
      <c r="H894" s="59"/>
      <c r="K894" s="59"/>
      <c r="L894" s="120"/>
      <c r="M894" s="59"/>
      <c r="O894" s="59"/>
      <c r="P894" s="59"/>
      <c r="Q894" s="59"/>
      <c r="AA894" s="59"/>
      <c r="AD894" s="59"/>
      <c r="AE894" s="59"/>
    </row>
    <row r="895" spans="1:31" ht="12.75">
      <c r="A895" s="59"/>
      <c r="B895" s="117"/>
      <c r="C895" s="117"/>
      <c r="D895" s="117"/>
      <c r="E895" s="117"/>
      <c r="F895" s="117"/>
      <c r="G895" s="118"/>
      <c r="H895" s="59"/>
      <c r="K895" s="59"/>
      <c r="L895" s="120"/>
      <c r="M895" s="59"/>
      <c r="O895" s="59"/>
      <c r="P895" s="59"/>
      <c r="Q895" s="59"/>
      <c r="AA895" s="59"/>
      <c r="AD895" s="59"/>
      <c r="AE895" s="59"/>
    </row>
    <row r="896" spans="1:31" ht="12.75">
      <c r="A896" s="59"/>
      <c r="B896" s="117"/>
      <c r="C896" s="117"/>
      <c r="D896" s="117"/>
      <c r="E896" s="117"/>
      <c r="F896" s="117"/>
      <c r="G896" s="118"/>
      <c r="H896" s="59"/>
      <c r="K896" s="59"/>
      <c r="L896" s="120"/>
      <c r="M896" s="59"/>
      <c r="O896" s="59"/>
      <c r="P896" s="59"/>
      <c r="Q896" s="59"/>
      <c r="AA896" s="59"/>
      <c r="AD896" s="59"/>
      <c r="AE896" s="59"/>
    </row>
    <row r="897" spans="1:31" ht="12.75">
      <c r="A897" s="59"/>
      <c r="B897" s="117"/>
      <c r="C897" s="117"/>
      <c r="D897" s="117"/>
      <c r="E897" s="117"/>
      <c r="F897" s="117"/>
      <c r="G897" s="118"/>
      <c r="H897" s="59"/>
      <c r="K897" s="59"/>
      <c r="L897" s="120"/>
      <c r="M897" s="59"/>
      <c r="O897" s="59"/>
      <c r="P897" s="59"/>
      <c r="Q897" s="59"/>
      <c r="AA897" s="59"/>
      <c r="AD897" s="59"/>
      <c r="AE897" s="59"/>
    </row>
    <row r="898" spans="1:31" ht="12.75">
      <c r="A898" s="59"/>
      <c r="B898" s="117"/>
      <c r="C898" s="117"/>
      <c r="D898" s="117"/>
      <c r="E898" s="117"/>
      <c r="F898" s="117"/>
      <c r="G898" s="118"/>
      <c r="H898" s="59"/>
      <c r="K898" s="59"/>
      <c r="L898" s="120"/>
      <c r="M898" s="59"/>
      <c r="O898" s="59"/>
      <c r="P898" s="59"/>
      <c r="Q898" s="59"/>
      <c r="AA898" s="59"/>
      <c r="AD898" s="59"/>
      <c r="AE898" s="59"/>
    </row>
    <row r="899" spans="1:31" ht="12.75">
      <c r="A899" s="59"/>
      <c r="B899" s="117"/>
      <c r="C899" s="117"/>
      <c r="D899" s="117"/>
      <c r="E899" s="117"/>
      <c r="F899" s="117"/>
      <c r="G899" s="118"/>
      <c r="H899" s="59"/>
      <c r="K899" s="59"/>
      <c r="L899" s="120"/>
      <c r="M899" s="59"/>
      <c r="O899" s="59"/>
      <c r="P899" s="59"/>
      <c r="Q899" s="59"/>
      <c r="AA899" s="59"/>
      <c r="AD899" s="59"/>
      <c r="AE899" s="59"/>
    </row>
    <row r="900" spans="1:31" ht="12.75">
      <c r="A900" s="59"/>
      <c r="B900" s="117"/>
      <c r="C900" s="117"/>
      <c r="D900" s="117"/>
      <c r="E900" s="117"/>
      <c r="F900" s="117"/>
      <c r="G900" s="118"/>
      <c r="H900" s="59"/>
      <c r="K900" s="59"/>
      <c r="L900" s="120"/>
      <c r="M900" s="59"/>
      <c r="O900" s="59"/>
      <c r="P900" s="59"/>
      <c r="Q900" s="59"/>
      <c r="AA900" s="59"/>
      <c r="AD900" s="59"/>
      <c r="AE900" s="59"/>
    </row>
    <row r="901" spans="1:31" ht="12.75">
      <c r="A901" s="59"/>
      <c r="B901" s="117"/>
      <c r="C901" s="117"/>
      <c r="D901" s="117"/>
      <c r="E901" s="117"/>
      <c r="F901" s="117"/>
      <c r="G901" s="118"/>
      <c r="H901" s="59"/>
      <c r="K901" s="59"/>
      <c r="L901" s="120"/>
      <c r="M901" s="59"/>
      <c r="O901" s="59"/>
      <c r="P901" s="59"/>
      <c r="Q901" s="59"/>
      <c r="AA901" s="59"/>
      <c r="AD901" s="59"/>
      <c r="AE901" s="59"/>
    </row>
    <row r="902" spans="1:31" ht="12.75">
      <c r="A902" s="59"/>
      <c r="B902" s="117"/>
      <c r="C902" s="117"/>
      <c r="D902" s="117"/>
      <c r="E902" s="117"/>
      <c r="F902" s="117"/>
      <c r="G902" s="118"/>
      <c r="H902" s="59"/>
      <c r="K902" s="59"/>
      <c r="L902" s="120"/>
      <c r="M902" s="59"/>
      <c r="O902" s="59"/>
      <c r="P902" s="59"/>
      <c r="Q902" s="59"/>
      <c r="AA902" s="59"/>
      <c r="AD902" s="59"/>
      <c r="AE902" s="59"/>
    </row>
    <row r="903" spans="1:31" ht="12.75">
      <c r="A903" s="59"/>
      <c r="B903" s="117"/>
      <c r="C903" s="117"/>
      <c r="D903" s="117"/>
      <c r="E903" s="117"/>
      <c r="F903" s="117"/>
      <c r="G903" s="118"/>
      <c r="H903" s="59"/>
      <c r="K903" s="59"/>
      <c r="L903" s="120"/>
      <c r="M903" s="59"/>
      <c r="O903" s="59"/>
      <c r="P903" s="59"/>
      <c r="Q903" s="59"/>
      <c r="AA903" s="59"/>
      <c r="AD903" s="59"/>
      <c r="AE903" s="59"/>
    </row>
    <row r="904" spans="1:31" ht="12.75">
      <c r="A904" s="59"/>
      <c r="B904" s="117"/>
      <c r="C904" s="117"/>
      <c r="D904" s="117"/>
      <c r="E904" s="117"/>
      <c r="F904" s="117"/>
      <c r="G904" s="118"/>
      <c r="H904" s="59"/>
      <c r="K904" s="59"/>
      <c r="L904" s="120"/>
      <c r="M904" s="59"/>
      <c r="O904" s="59"/>
      <c r="P904" s="59"/>
      <c r="Q904" s="59"/>
      <c r="AA904" s="59"/>
      <c r="AD904" s="59"/>
      <c r="AE904" s="59"/>
    </row>
    <row r="905" spans="1:31" ht="12.75">
      <c r="A905" s="59"/>
      <c r="B905" s="117"/>
      <c r="C905" s="117"/>
      <c r="D905" s="117"/>
      <c r="E905" s="117"/>
      <c r="F905" s="117"/>
      <c r="G905" s="118"/>
      <c r="H905" s="59"/>
      <c r="K905" s="59"/>
      <c r="L905" s="120"/>
      <c r="M905" s="59"/>
      <c r="O905" s="59"/>
      <c r="P905" s="59"/>
      <c r="Q905" s="59"/>
      <c r="AA905" s="59"/>
      <c r="AD905" s="59"/>
      <c r="AE905" s="59"/>
    </row>
    <row r="906" spans="1:31" ht="12.75">
      <c r="A906" s="59"/>
      <c r="B906" s="117"/>
      <c r="C906" s="117"/>
      <c r="D906" s="117"/>
      <c r="E906" s="117"/>
      <c r="F906" s="117"/>
      <c r="G906" s="118"/>
      <c r="H906" s="59"/>
      <c r="K906" s="59"/>
      <c r="L906" s="120"/>
      <c r="M906" s="59"/>
      <c r="O906" s="59"/>
      <c r="P906" s="59"/>
      <c r="Q906" s="59"/>
      <c r="AA906" s="59"/>
      <c r="AD906" s="59"/>
      <c r="AE906" s="59"/>
    </row>
    <row r="907" spans="1:31" ht="12.75">
      <c r="A907" s="59"/>
      <c r="B907" s="117"/>
      <c r="C907" s="117"/>
      <c r="D907" s="117"/>
      <c r="E907" s="117"/>
      <c r="F907" s="117"/>
      <c r="G907" s="118"/>
      <c r="H907" s="59"/>
      <c r="K907" s="59"/>
      <c r="L907" s="120"/>
      <c r="M907" s="59"/>
      <c r="O907" s="59"/>
      <c r="P907" s="59"/>
      <c r="Q907" s="59"/>
      <c r="AA907" s="59"/>
      <c r="AD907" s="59"/>
      <c r="AE907" s="59"/>
    </row>
    <row r="908" spans="1:31" ht="12.75">
      <c r="A908" s="59"/>
      <c r="B908" s="117"/>
      <c r="C908" s="117"/>
      <c r="D908" s="117"/>
      <c r="E908" s="117"/>
      <c r="F908" s="117"/>
      <c r="G908" s="118"/>
      <c r="H908" s="59"/>
      <c r="K908" s="59"/>
      <c r="L908" s="120"/>
      <c r="M908" s="59"/>
      <c r="O908" s="59"/>
      <c r="P908" s="59"/>
      <c r="Q908" s="59"/>
      <c r="AA908" s="59"/>
      <c r="AD908" s="59"/>
      <c r="AE908" s="59"/>
    </row>
    <row r="909" spans="1:31" ht="12.75">
      <c r="A909" s="59"/>
      <c r="B909" s="117"/>
      <c r="C909" s="117"/>
      <c r="D909" s="117"/>
      <c r="E909" s="117"/>
      <c r="F909" s="117"/>
      <c r="G909" s="118"/>
      <c r="H909" s="59"/>
      <c r="K909" s="59"/>
      <c r="L909" s="120"/>
      <c r="M909" s="59"/>
      <c r="O909" s="59"/>
      <c r="P909" s="59"/>
      <c r="Q909" s="59"/>
      <c r="AA909" s="59"/>
      <c r="AD909" s="59"/>
      <c r="AE909" s="59"/>
    </row>
    <row r="910" spans="1:31" ht="12.75">
      <c r="A910" s="59"/>
      <c r="B910" s="117"/>
      <c r="C910" s="117"/>
      <c r="D910" s="117"/>
      <c r="E910" s="117"/>
      <c r="F910" s="117"/>
      <c r="G910" s="118"/>
      <c r="H910" s="59"/>
      <c r="K910" s="59"/>
      <c r="L910" s="120"/>
      <c r="M910" s="59"/>
      <c r="O910" s="59"/>
      <c r="P910" s="59"/>
      <c r="Q910" s="59"/>
      <c r="AA910" s="59"/>
      <c r="AD910" s="59"/>
      <c r="AE910" s="59"/>
    </row>
    <row r="911" spans="1:31" ht="12.75">
      <c r="A911" s="59"/>
      <c r="B911" s="117"/>
      <c r="C911" s="117"/>
      <c r="D911" s="117"/>
      <c r="E911" s="117"/>
      <c r="F911" s="117"/>
      <c r="G911" s="118"/>
      <c r="H911" s="59"/>
      <c r="K911" s="59"/>
      <c r="L911" s="120"/>
      <c r="M911" s="59"/>
      <c r="O911" s="59"/>
      <c r="P911" s="59"/>
      <c r="Q911" s="59"/>
      <c r="AA911" s="59"/>
      <c r="AD911" s="59"/>
      <c r="AE911" s="59"/>
    </row>
    <row r="912" spans="1:31" ht="12.75">
      <c r="A912" s="59"/>
      <c r="B912" s="117"/>
      <c r="C912" s="117"/>
      <c r="D912" s="117"/>
      <c r="E912" s="117"/>
      <c r="F912" s="117"/>
      <c r="G912" s="118"/>
      <c r="H912" s="59"/>
      <c r="K912" s="59"/>
      <c r="L912" s="120"/>
      <c r="M912" s="59"/>
      <c r="O912" s="59"/>
      <c r="P912" s="59"/>
      <c r="Q912" s="59"/>
      <c r="AA912" s="59"/>
      <c r="AD912" s="59"/>
      <c r="AE912" s="59"/>
    </row>
    <row r="913" spans="1:31" ht="12.75">
      <c r="A913" s="59"/>
      <c r="B913" s="117"/>
      <c r="C913" s="117"/>
      <c r="D913" s="117"/>
      <c r="E913" s="117"/>
      <c r="F913" s="117"/>
      <c r="G913" s="118"/>
      <c r="H913" s="59"/>
      <c r="K913" s="59"/>
      <c r="L913" s="120"/>
      <c r="M913" s="59"/>
      <c r="O913" s="59"/>
      <c r="P913" s="59"/>
      <c r="Q913" s="59"/>
      <c r="AA913" s="59"/>
      <c r="AD913" s="59"/>
      <c r="AE913" s="59"/>
    </row>
    <row r="914" spans="1:31" ht="12.75">
      <c r="A914" s="59"/>
      <c r="B914" s="117"/>
      <c r="C914" s="117"/>
      <c r="D914" s="117"/>
      <c r="E914" s="117"/>
      <c r="F914" s="117"/>
      <c r="G914" s="118"/>
      <c r="H914" s="59"/>
      <c r="K914" s="59"/>
      <c r="L914" s="120"/>
      <c r="M914" s="59"/>
      <c r="O914" s="59"/>
      <c r="P914" s="59"/>
      <c r="Q914" s="59"/>
      <c r="AA914" s="59"/>
      <c r="AD914" s="59"/>
      <c r="AE914" s="59"/>
    </row>
    <row r="915" spans="1:31" ht="12.75">
      <c r="A915" s="59"/>
      <c r="B915" s="117"/>
      <c r="C915" s="117"/>
      <c r="D915" s="117"/>
      <c r="E915" s="117"/>
      <c r="F915" s="117"/>
      <c r="G915" s="118"/>
      <c r="H915" s="59"/>
      <c r="K915" s="59"/>
      <c r="L915" s="120"/>
      <c r="M915" s="59"/>
      <c r="O915" s="59"/>
      <c r="P915" s="59"/>
      <c r="Q915" s="59"/>
      <c r="AA915" s="59"/>
      <c r="AD915" s="59"/>
      <c r="AE915" s="59"/>
    </row>
    <row r="916" spans="1:31" ht="12.75">
      <c r="A916" s="59"/>
      <c r="B916" s="117"/>
      <c r="C916" s="117"/>
      <c r="D916" s="117"/>
      <c r="E916" s="117"/>
      <c r="F916" s="117"/>
      <c r="G916" s="118"/>
      <c r="H916" s="59"/>
      <c r="K916" s="59"/>
      <c r="L916" s="120"/>
      <c r="M916" s="59"/>
      <c r="O916" s="59"/>
      <c r="P916" s="59"/>
      <c r="Q916" s="59"/>
      <c r="AA916" s="59"/>
      <c r="AD916" s="59"/>
      <c r="AE916" s="59"/>
    </row>
    <row r="917" spans="1:31" ht="12.75">
      <c r="A917" s="59"/>
      <c r="B917" s="117"/>
      <c r="C917" s="117"/>
      <c r="D917" s="117"/>
      <c r="E917" s="117"/>
      <c r="F917" s="117"/>
      <c r="G917" s="118"/>
      <c r="H917" s="59"/>
      <c r="K917" s="59"/>
      <c r="L917" s="120"/>
      <c r="M917" s="59"/>
      <c r="O917" s="59"/>
      <c r="P917" s="59"/>
      <c r="Q917" s="59"/>
      <c r="AA917" s="59"/>
      <c r="AD917" s="59"/>
      <c r="AE917" s="59"/>
    </row>
    <row r="918" spans="1:31" ht="12.75">
      <c r="A918" s="59"/>
      <c r="B918" s="117"/>
      <c r="C918" s="117"/>
      <c r="D918" s="117"/>
      <c r="E918" s="117"/>
      <c r="F918" s="117"/>
      <c r="G918" s="118"/>
      <c r="H918" s="59"/>
      <c r="K918" s="59"/>
      <c r="L918" s="120"/>
      <c r="M918" s="59"/>
      <c r="O918" s="59"/>
      <c r="P918" s="59"/>
      <c r="Q918" s="59"/>
      <c r="AA918" s="59"/>
      <c r="AD918" s="59"/>
      <c r="AE918" s="59"/>
    </row>
    <row r="919" spans="1:31" ht="12.75">
      <c r="A919" s="59"/>
      <c r="B919" s="117"/>
      <c r="C919" s="117"/>
      <c r="D919" s="117"/>
      <c r="E919" s="117"/>
      <c r="F919" s="117"/>
      <c r="G919" s="118"/>
      <c r="H919" s="59"/>
      <c r="K919" s="59"/>
      <c r="L919" s="120"/>
      <c r="M919" s="59"/>
      <c r="O919" s="59"/>
      <c r="P919" s="59"/>
      <c r="Q919" s="59"/>
      <c r="AA919" s="59"/>
      <c r="AD919" s="59"/>
      <c r="AE919" s="59"/>
    </row>
    <row r="920" spans="1:31" ht="12.75">
      <c r="A920" s="59"/>
      <c r="B920" s="117"/>
      <c r="C920" s="117"/>
      <c r="D920" s="117"/>
      <c r="E920" s="117"/>
      <c r="F920" s="117"/>
      <c r="G920" s="118"/>
      <c r="H920" s="59"/>
      <c r="K920" s="59"/>
      <c r="L920" s="120"/>
      <c r="M920" s="59"/>
      <c r="O920" s="59"/>
      <c r="P920" s="59"/>
      <c r="Q920" s="59"/>
      <c r="AA920" s="59"/>
      <c r="AD920" s="59"/>
      <c r="AE920" s="59"/>
    </row>
    <row r="921" spans="1:31" ht="12.75">
      <c r="A921" s="59"/>
      <c r="B921" s="117"/>
      <c r="C921" s="117"/>
      <c r="D921" s="117"/>
      <c r="E921" s="117"/>
      <c r="F921" s="117"/>
      <c r="G921" s="118"/>
      <c r="H921" s="59"/>
      <c r="K921" s="59"/>
      <c r="L921" s="120"/>
      <c r="M921" s="59"/>
      <c r="O921" s="59"/>
      <c r="P921" s="59"/>
      <c r="Q921" s="59"/>
      <c r="AA921" s="59"/>
      <c r="AD921" s="59"/>
      <c r="AE921" s="59"/>
    </row>
    <row r="922" spans="1:31" ht="12.75">
      <c r="A922" s="59"/>
      <c r="B922" s="117"/>
      <c r="C922" s="117"/>
      <c r="D922" s="117"/>
      <c r="E922" s="117"/>
      <c r="F922" s="117"/>
      <c r="G922" s="118"/>
      <c r="H922" s="59"/>
      <c r="K922" s="59"/>
      <c r="L922" s="120"/>
      <c r="M922" s="59"/>
      <c r="O922" s="59"/>
      <c r="P922" s="59"/>
      <c r="Q922" s="59"/>
      <c r="AA922" s="59"/>
      <c r="AD922" s="59"/>
      <c r="AE922" s="59"/>
    </row>
    <row r="923" spans="1:31" ht="12.75">
      <c r="A923" s="59"/>
      <c r="B923" s="117"/>
      <c r="C923" s="117"/>
      <c r="D923" s="117"/>
      <c r="E923" s="117"/>
      <c r="F923" s="117"/>
      <c r="G923" s="118"/>
      <c r="H923" s="59"/>
      <c r="K923" s="59"/>
      <c r="L923" s="120"/>
      <c r="M923" s="59"/>
      <c r="O923" s="59"/>
      <c r="P923" s="59"/>
      <c r="Q923" s="59"/>
      <c r="AA923" s="59"/>
      <c r="AD923" s="59"/>
      <c r="AE923" s="59"/>
    </row>
    <row r="924" spans="1:31" ht="12.75">
      <c r="A924" s="59"/>
      <c r="B924" s="117"/>
      <c r="C924" s="117"/>
      <c r="D924" s="117"/>
      <c r="E924" s="117"/>
      <c r="F924" s="117"/>
      <c r="G924" s="118"/>
      <c r="H924" s="59"/>
      <c r="K924" s="59"/>
      <c r="L924" s="120"/>
      <c r="M924" s="59"/>
      <c r="O924" s="59"/>
      <c r="P924" s="59"/>
      <c r="Q924" s="59"/>
      <c r="AA924" s="59"/>
      <c r="AD924" s="59"/>
      <c r="AE924" s="59"/>
    </row>
    <row r="925" spans="1:31" ht="12.75">
      <c r="A925" s="59"/>
      <c r="B925" s="117"/>
      <c r="C925" s="117"/>
      <c r="D925" s="117"/>
      <c r="E925" s="117"/>
      <c r="F925" s="117"/>
      <c r="G925" s="118"/>
      <c r="H925" s="59"/>
      <c r="K925" s="59"/>
      <c r="L925" s="120"/>
      <c r="M925" s="59"/>
      <c r="O925" s="59"/>
      <c r="P925" s="59"/>
      <c r="Q925" s="59"/>
      <c r="AA925" s="59"/>
      <c r="AD925" s="59"/>
      <c r="AE925" s="59"/>
    </row>
    <row r="926" spans="1:31" ht="12.75">
      <c r="A926" s="59"/>
      <c r="B926" s="117"/>
      <c r="C926" s="117"/>
      <c r="D926" s="117"/>
      <c r="E926" s="117"/>
      <c r="F926" s="117"/>
      <c r="G926" s="118"/>
      <c r="H926" s="59"/>
      <c r="K926" s="59"/>
      <c r="L926" s="120"/>
      <c r="M926" s="59"/>
      <c r="O926" s="59"/>
      <c r="P926" s="59"/>
      <c r="Q926" s="59"/>
      <c r="AA926" s="59"/>
      <c r="AD926" s="59"/>
      <c r="AE926" s="59"/>
    </row>
    <row r="927" spans="1:31" ht="12.75">
      <c r="A927" s="59"/>
      <c r="B927" s="117"/>
      <c r="C927" s="117"/>
      <c r="D927" s="117"/>
      <c r="E927" s="117"/>
      <c r="F927" s="117"/>
      <c r="G927" s="118"/>
      <c r="H927" s="59"/>
      <c r="K927" s="59"/>
      <c r="L927" s="120"/>
      <c r="M927" s="59"/>
      <c r="O927" s="59"/>
      <c r="P927" s="59"/>
      <c r="Q927" s="59"/>
      <c r="AA927" s="59"/>
      <c r="AD927" s="59"/>
      <c r="AE927" s="59"/>
    </row>
    <row r="928" spans="1:31" ht="12.75">
      <c r="A928" s="59"/>
      <c r="B928" s="117"/>
      <c r="C928" s="117"/>
      <c r="D928" s="117"/>
      <c r="E928" s="117"/>
      <c r="F928" s="117"/>
      <c r="G928" s="118"/>
      <c r="H928" s="59"/>
      <c r="K928" s="59"/>
      <c r="L928" s="120"/>
      <c r="M928" s="59"/>
      <c r="O928" s="59"/>
      <c r="P928" s="59"/>
      <c r="Q928" s="59"/>
      <c r="AA928" s="59"/>
      <c r="AD928" s="59"/>
      <c r="AE928" s="59"/>
    </row>
    <row r="929" spans="1:31" ht="12.75">
      <c r="A929" s="59"/>
      <c r="B929" s="117"/>
      <c r="C929" s="117"/>
      <c r="D929" s="117"/>
      <c r="E929" s="117"/>
      <c r="F929" s="117"/>
      <c r="G929" s="118"/>
      <c r="H929" s="59"/>
      <c r="K929" s="59"/>
      <c r="L929" s="120"/>
      <c r="M929" s="59"/>
      <c r="O929" s="59"/>
      <c r="P929" s="59"/>
      <c r="Q929" s="59"/>
      <c r="AA929" s="59"/>
      <c r="AD929" s="59"/>
      <c r="AE929" s="59"/>
    </row>
    <row r="930" spans="1:31" ht="12.75">
      <c r="A930" s="59"/>
      <c r="B930" s="117"/>
      <c r="C930" s="117"/>
      <c r="D930" s="117"/>
      <c r="E930" s="117"/>
      <c r="F930" s="117"/>
      <c r="G930" s="118"/>
      <c r="H930" s="59"/>
      <c r="K930" s="59"/>
      <c r="L930" s="120"/>
      <c r="M930" s="59"/>
      <c r="O930" s="59"/>
      <c r="P930" s="59"/>
      <c r="Q930" s="59"/>
      <c r="AA930" s="59"/>
      <c r="AD930" s="59"/>
      <c r="AE930" s="59"/>
    </row>
    <row r="931" spans="1:31" ht="12.75">
      <c r="A931" s="59"/>
      <c r="B931" s="117"/>
      <c r="C931" s="117"/>
      <c r="D931" s="117"/>
      <c r="E931" s="117"/>
      <c r="F931" s="117"/>
      <c r="G931" s="118"/>
      <c r="H931" s="59"/>
      <c r="K931" s="59"/>
      <c r="L931" s="120"/>
      <c r="M931" s="59"/>
      <c r="O931" s="59"/>
      <c r="P931" s="59"/>
      <c r="Q931" s="59"/>
      <c r="AA931" s="59"/>
      <c r="AD931" s="59"/>
      <c r="AE931" s="59"/>
    </row>
    <row r="932" spans="1:31" ht="12.75">
      <c r="A932" s="59"/>
      <c r="B932" s="117"/>
      <c r="C932" s="117"/>
      <c r="D932" s="117"/>
      <c r="E932" s="117"/>
      <c r="F932" s="117"/>
      <c r="G932" s="118"/>
      <c r="H932" s="59"/>
      <c r="K932" s="59"/>
      <c r="L932" s="120"/>
      <c r="M932" s="59"/>
      <c r="O932" s="59"/>
      <c r="P932" s="59"/>
      <c r="Q932" s="59"/>
      <c r="AA932" s="59"/>
      <c r="AD932" s="59"/>
      <c r="AE932" s="59"/>
    </row>
    <row r="933" spans="1:31" ht="12.75">
      <c r="A933" s="59"/>
      <c r="B933" s="117"/>
      <c r="C933" s="117"/>
      <c r="D933" s="117"/>
      <c r="E933" s="117"/>
      <c r="F933" s="117"/>
      <c r="G933" s="118"/>
      <c r="H933" s="59"/>
      <c r="K933" s="59"/>
      <c r="L933" s="120"/>
      <c r="M933" s="59"/>
      <c r="O933" s="59"/>
      <c r="P933" s="59"/>
      <c r="Q933" s="59"/>
      <c r="AA933" s="59"/>
      <c r="AD933" s="59"/>
      <c r="AE933" s="59"/>
    </row>
    <row r="934" spans="1:31" ht="12.75">
      <c r="A934" s="59"/>
      <c r="B934" s="117"/>
      <c r="C934" s="117"/>
      <c r="D934" s="117"/>
      <c r="E934" s="117"/>
      <c r="F934" s="117"/>
      <c r="G934" s="118"/>
      <c r="H934" s="59"/>
      <c r="K934" s="59"/>
      <c r="L934" s="120"/>
      <c r="M934" s="59"/>
      <c r="O934" s="59"/>
      <c r="P934" s="59"/>
      <c r="Q934" s="59"/>
      <c r="AA934" s="59"/>
      <c r="AD934" s="59"/>
      <c r="AE934" s="59"/>
    </row>
    <row r="935" spans="1:31" ht="12.75">
      <c r="A935" s="59"/>
      <c r="B935" s="117"/>
      <c r="C935" s="117"/>
      <c r="D935" s="117"/>
      <c r="E935" s="117"/>
      <c r="F935" s="117"/>
      <c r="G935" s="118"/>
      <c r="H935" s="59"/>
      <c r="K935" s="59"/>
      <c r="L935" s="120"/>
      <c r="M935" s="59"/>
      <c r="O935" s="59"/>
      <c r="P935" s="59"/>
      <c r="Q935" s="59"/>
      <c r="AA935" s="59"/>
      <c r="AD935" s="59"/>
      <c r="AE935" s="59"/>
    </row>
    <row r="936" spans="1:31" ht="12.75">
      <c r="A936" s="59"/>
      <c r="B936" s="117"/>
      <c r="C936" s="117"/>
      <c r="D936" s="117"/>
      <c r="E936" s="117"/>
      <c r="F936" s="117"/>
      <c r="G936" s="118"/>
      <c r="H936" s="59"/>
      <c r="K936" s="59"/>
      <c r="L936" s="120"/>
      <c r="M936" s="59"/>
      <c r="O936" s="59"/>
      <c r="P936" s="59"/>
      <c r="Q936" s="59"/>
      <c r="AA936" s="59"/>
      <c r="AD936" s="59"/>
      <c r="AE936" s="59"/>
    </row>
    <row r="937" spans="1:31" ht="12.75">
      <c r="A937" s="59"/>
      <c r="B937" s="117"/>
      <c r="C937" s="117"/>
      <c r="D937" s="117"/>
      <c r="E937" s="117"/>
      <c r="F937" s="117"/>
      <c r="G937" s="118"/>
      <c r="H937" s="59"/>
      <c r="K937" s="59"/>
      <c r="L937" s="120"/>
      <c r="M937" s="59"/>
      <c r="O937" s="59"/>
      <c r="P937" s="59"/>
      <c r="Q937" s="59"/>
      <c r="AA937" s="59"/>
      <c r="AD937" s="59"/>
      <c r="AE937" s="59"/>
    </row>
    <row r="938" spans="1:31" ht="12.75">
      <c r="A938" s="59"/>
      <c r="B938" s="117"/>
      <c r="C938" s="117"/>
      <c r="D938" s="117"/>
      <c r="E938" s="117"/>
      <c r="F938" s="117"/>
      <c r="G938" s="118"/>
      <c r="H938" s="59"/>
      <c r="K938" s="59"/>
      <c r="L938" s="120"/>
      <c r="M938" s="59"/>
      <c r="O938" s="59"/>
      <c r="P938" s="59"/>
      <c r="Q938" s="59"/>
      <c r="AA938" s="59"/>
      <c r="AD938" s="59"/>
      <c r="AE938" s="59"/>
    </row>
    <row r="939" spans="1:31" ht="12.75">
      <c r="A939" s="59"/>
      <c r="B939" s="117"/>
      <c r="C939" s="117"/>
      <c r="D939" s="117"/>
      <c r="E939" s="117"/>
      <c r="F939" s="117"/>
      <c r="G939" s="118"/>
      <c r="H939" s="59"/>
      <c r="K939" s="59"/>
      <c r="L939" s="120"/>
      <c r="M939" s="59"/>
      <c r="O939" s="59"/>
      <c r="P939" s="59"/>
      <c r="Q939" s="59"/>
      <c r="AA939" s="59"/>
      <c r="AD939" s="59"/>
      <c r="AE939" s="59"/>
    </row>
    <row r="940" spans="1:31" ht="12.75">
      <c r="A940" s="59"/>
      <c r="B940" s="117"/>
      <c r="C940" s="117"/>
      <c r="D940" s="117"/>
      <c r="E940" s="117"/>
      <c r="F940" s="117"/>
      <c r="G940" s="118"/>
      <c r="H940" s="59"/>
      <c r="K940" s="59"/>
      <c r="L940" s="120"/>
      <c r="M940" s="59"/>
      <c r="O940" s="59"/>
      <c r="P940" s="59"/>
      <c r="Q940" s="59"/>
      <c r="AA940" s="59"/>
      <c r="AD940" s="59"/>
      <c r="AE940" s="59"/>
    </row>
    <row r="941" spans="1:31" ht="12.75">
      <c r="A941" s="59"/>
      <c r="B941" s="117"/>
      <c r="C941" s="117"/>
      <c r="D941" s="117"/>
      <c r="E941" s="117"/>
      <c r="F941" s="117"/>
      <c r="G941" s="118"/>
      <c r="H941" s="59"/>
      <c r="K941" s="59"/>
      <c r="L941" s="120"/>
      <c r="M941" s="59"/>
      <c r="O941" s="59"/>
      <c r="P941" s="59"/>
      <c r="Q941" s="59"/>
      <c r="AA941" s="59"/>
      <c r="AD941" s="59"/>
      <c r="AE941" s="59"/>
    </row>
    <row r="942" spans="1:31" ht="12.75">
      <c r="A942" s="59"/>
      <c r="B942" s="117"/>
      <c r="C942" s="117"/>
      <c r="D942" s="117"/>
      <c r="E942" s="117"/>
      <c r="F942" s="117"/>
      <c r="G942" s="118"/>
      <c r="H942" s="59"/>
      <c r="K942" s="59"/>
      <c r="L942" s="120"/>
      <c r="M942" s="59"/>
      <c r="O942" s="59"/>
      <c r="P942" s="59"/>
      <c r="Q942" s="59"/>
      <c r="AA942" s="59"/>
      <c r="AD942" s="59"/>
      <c r="AE942" s="59"/>
    </row>
    <row r="943" spans="1:31" ht="12.75">
      <c r="A943" s="59"/>
      <c r="B943" s="117"/>
      <c r="C943" s="117"/>
      <c r="D943" s="117"/>
      <c r="E943" s="117"/>
      <c r="F943" s="117"/>
      <c r="G943" s="118"/>
      <c r="H943" s="59"/>
      <c r="K943" s="59"/>
      <c r="L943" s="120"/>
      <c r="M943" s="59"/>
      <c r="O943" s="59"/>
      <c r="P943" s="59"/>
      <c r="Q943" s="59"/>
      <c r="AA943" s="59"/>
      <c r="AD943" s="59"/>
      <c r="AE943" s="59"/>
    </row>
    <row r="944" spans="1:31" ht="12.75">
      <c r="A944" s="59"/>
      <c r="B944" s="117"/>
      <c r="C944" s="117"/>
      <c r="D944" s="117"/>
      <c r="E944" s="117"/>
      <c r="F944" s="117"/>
      <c r="G944" s="118"/>
      <c r="H944" s="59"/>
      <c r="K944" s="59"/>
      <c r="L944" s="120"/>
      <c r="M944" s="59"/>
      <c r="O944" s="59"/>
      <c r="P944" s="59"/>
      <c r="Q944" s="59"/>
      <c r="AA944" s="59"/>
      <c r="AD944" s="59"/>
      <c r="AE944" s="59"/>
    </row>
    <row r="945" spans="1:31" ht="12.75">
      <c r="A945" s="59"/>
      <c r="B945" s="117"/>
      <c r="C945" s="117"/>
      <c r="D945" s="117"/>
      <c r="E945" s="117"/>
      <c r="F945" s="117"/>
      <c r="G945" s="118"/>
      <c r="H945" s="59"/>
      <c r="K945" s="59"/>
      <c r="L945" s="120"/>
      <c r="M945" s="59"/>
      <c r="O945" s="59"/>
      <c r="P945" s="59"/>
      <c r="Q945" s="59"/>
      <c r="AA945" s="59"/>
      <c r="AD945" s="59"/>
      <c r="AE945" s="59"/>
    </row>
    <row r="946" spans="1:31" ht="12.75">
      <c r="A946" s="59"/>
      <c r="B946" s="117"/>
      <c r="C946" s="117"/>
      <c r="D946" s="117"/>
      <c r="E946" s="117"/>
      <c r="F946" s="117"/>
      <c r="G946" s="118"/>
      <c r="H946" s="59"/>
      <c r="K946" s="59"/>
      <c r="L946" s="120"/>
      <c r="M946" s="59"/>
      <c r="O946" s="59"/>
      <c r="P946" s="59"/>
      <c r="Q946" s="59"/>
      <c r="AA946" s="59"/>
      <c r="AD946" s="59"/>
      <c r="AE946" s="59"/>
    </row>
    <row r="947" spans="1:31" ht="12.75">
      <c r="A947" s="59"/>
      <c r="B947" s="117"/>
      <c r="C947" s="117"/>
      <c r="D947" s="117"/>
      <c r="E947" s="117"/>
      <c r="F947" s="117"/>
      <c r="G947" s="118"/>
      <c r="H947" s="59"/>
      <c r="K947" s="59"/>
      <c r="L947" s="120"/>
      <c r="M947" s="59"/>
      <c r="O947" s="59"/>
      <c r="P947" s="59"/>
      <c r="Q947" s="59"/>
      <c r="AA947" s="59"/>
      <c r="AD947" s="59"/>
      <c r="AE947" s="59"/>
    </row>
    <row r="948" spans="1:31" ht="12.75">
      <c r="A948" s="59"/>
      <c r="B948" s="117"/>
      <c r="C948" s="117"/>
      <c r="D948" s="117"/>
      <c r="E948" s="117"/>
      <c r="F948" s="117"/>
      <c r="G948" s="118"/>
      <c r="H948" s="59"/>
      <c r="K948" s="59"/>
      <c r="L948" s="120"/>
      <c r="M948" s="59"/>
      <c r="O948" s="59"/>
      <c r="P948" s="59"/>
      <c r="Q948" s="59"/>
      <c r="AA948" s="59"/>
      <c r="AD948" s="59"/>
      <c r="AE948" s="59"/>
    </row>
    <row r="949" spans="1:31" ht="12.75">
      <c r="A949" s="59"/>
      <c r="B949" s="117"/>
      <c r="C949" s="117"/>
      <c r="D949" s="117"/>
      <c r="E949" s="117"/>
      <c r="F949" s="117"/>
      <c r="G949" s="118"/>
      <c r="H949" s="59"/>
      <c r="K949" s="59"/>
      <c r="L949" s="120"/>
      <c r="M949" s="59"/>
      <c r="O949" s="59"/>
      <c r="P949" s="59"/>
      <c r="Q949" s="59"/>
      <c r="AA949" s="59"/>
      <c r="AD949" s="59"/>
      <c r="AE949" s="59"/>
    </row>
    <row r="950" spans="1:31" ht="12.75">
      <c r="A950" s="59"/>
      <c r="B950" s="117"/>
      <c r="C950" s="117"/>
      <c r="D950" s="117"/>
      <c r="E950" s="117"/>
      <c r="F950" s="117"/>
      <c r="G950" s="118"/>
      <c r="H950" s="59"/>
      <c r="K950" s="59"/>
      <c r="L950" s="120"/>
      <c r="M950" s="59"/>
      <c r="O950" s="59"/>
      <c r="P950" s="59"/>
      <c r="Q950" s="59"/>
      <c r="AA950" s="59"/>
      <c r="AD950" s="59"/>
      <c r="AE950" s="59"/>
    </row>
    <row r="951" spans="1:31" ht="12.75">
      <c r="A951" s="59"/>
      <c r="B951" s="117"/>
      <c r="C951" s="117"/>
      <c r="D951" s="117"/>
      <c r="E951" s="117"/>
      <c r="F951" s="117"/>
      <c r="G951" s="118"/>
      <c r="H951" s="59"/>
      <c r="K951" s="59"/>
      <c r="L951" s="120"/>
      <c r="M951" s="59"/>
      <c r="O951" s="59"/>
      <c r="P951" s="59"/>
      <c r="Q951" s="59"/>
      <c r="AA951" s="59"/>
      <c r="AD951" s="59"/>
      <c r="AE951" s="59"/>
    </row>
    <row r="952" spans="1:31" ht="12.75">
      <c r="A952" s="59"/>
      <c r="B952" s="117"/>
      <c r="C952" s="117"/>
      <c r="D952" s="117"/>
      <c r="E952" s="117"/>
      <c r="F952" s="117"/>
      <c r="G952" s="118"/>
      <c r="H952" s="59"/>
      <c r="K952" s="59"/>
      <c r="L952" s="120"/>
      <c r="M952" s="59"/>
      <c r="O952" s="59"/>
      <c r="P952" s="59"/>
      <c r="Q952" s="59"/>
      <c r="AA952" s="59"/>
      <c r="AD952" s="59"/>
      <c r="AE952" s="59"/>
    </row>
    <row r="953" spans="1:31" ht="12.75">
      <c r="A953" s="59"/>
      <c r="B953" s="117"/>
      <c r="C953" s="117"/>
      <c r="D953" s="117"/>
      <c r="E953" s="117"/>
      <c r="F953" s="117"/>
      <c r="G953" s="118"/>
      <c r="H953" s="59"/>
      <c r="K953" s="59"/>
      <c r="L953" s="120"/>
      <c r="M953" s="59"/>
      <c r="O953" s="59"/>
      <c r="P953" s="59"/>
      <c r="Q953" s="59"/>
      <c r="AA953" s="59"/>
      <c r="AD953" s="59"/>
      <c r="AE953" s="59"/>
    </row>
    <row r="954" spans="1:31" ht="12.75">
      <c r="A954" s="59"/>
      <c r="B954" s="117"/>
      <c r="C954" s="117"/>
      <c r="D954" s="117"/>
      <c r="E954" s="117"/>
      <c r="F954" s="117"/>
      <c r="G954" s="118"/>
      <c r="H954" s="59"/>
      <c r="K954" s="59"/>
      <c r="L954" s="120"/>
      <c r="M954" s="59"/>
      <c r="O954" s="59"/>
      <c r="P954" s="59"/>
      <c r="Q954" s="59"/>
      <c r="AA954" s="59"/>
      <c r="AD954" s="59"/>
      <c r="AE954" s="59"/>
    </row>
    <row r="955" spans="1:31" ht="12.75">
      <c r="A955" s="59"/>
      <c r="B955" s="117"/>
      <c r="C955" s="117"/>
      <c r="D955" s="117"/>
      <c r="E955" s="117"/>
      <c r="F955" s="117"/>
      <c r="G955" s="118"/>
      <c r="H955" s="59"/>
      <c r="K955" s="59"/>
      <c r="L955" s="120"/>
      <c r="M955" s="59"/>
      <c r="O955" s="59"/>
      <c r="P955" s="59"/>
      <c r="Q955" s="59"/>
      <c r="AA955" s="59"/>
      <c r="AD955" s="59"/>
      <c r="AE955" s="59"/>
    </row>
    <row r="956" spans="1:31" ht="12.75">
      <c r="A956" s="59"/>
      <c r="B956" s="117"/>
      <c r="C956" s="117"/>
      <c r="D956" s="117"/>
      <c r="E956" s="117"/>
      <c r="F956" s="117"/>
      <c r="G956" s="118"/>
      <c r="H956" s="59"/>
      <c r="K956" s="59"/>
      <c r="L956" s="120"/>
      <c r="M956" s="59"/>
      <c r="O956" s="59"/>
      <c r="P956" s="59"/>
      <c r="Q956" s="59"/>
      <c r="AA956" s="59"/>
      <c r="AD956" s="59"/>
      <c r="AE956" s="59"/>
    </row>
    <row r="957" spans="1:31" ht="12.75">
      <c r="A957" s="59"/>
      <c r="B957" s="117"/>
      <c r="C957" s="117"/>
      <c r="D957" s="117"/>
      <c r="E957" s="117"/>
      <c r="F957" s="117"/>
      <c r="G957" s="118"/>
      <c r="H957" s="59"/>
      <c r="K957" s="59"/>
      <c r="L957" s="120"/>
      <c r="M957" s="59"/>
      <c r="O957" s="59"/>
      <c r="P957" s="59"/>
      <c r="Q957" s="59"/>
      <c r="AA957" s="59"/>
      <c r="AD957" s="59"/>
      <c r="AE957" s="59"/>
    </row>
    <row r="958" spans="1:31" ht="12.75">
      <c r="A958" s="59"/>
      <c r="B958" s="117"/>
      <c r="C958" s="117"/>
      <c r="D958" s="117"/>
      <c r="E958" s="117"/>
      <c r="F958" s="117"/>
      <c r="G958" s="118"/>
      <c r="H958" s="59"/>
      <c r="K958" s="59"/>
      <c r="L958" s="120"/>
      <c r="M958" s="59"/>
      <c r="O958" s="59"/>
      <c r="P958" s="59"/>
      <c r="Q958" s="59"/>
      <c r="AA958" s="59"/>
      <c r="AD958" s="59"/>
      <c r="AE958" s="59"/>
    </row>
    <row r="959" spans="1:31" ht="12.75">
      <c r="A959" s="59"/>
      <c r="B959" s="117"/>
      <c r="C959" s="117"/>
      <c r="D959" s="117"/>
      <c r="E959" s="117"/>
      <c r="F959" s="117"/>
      <c r="G959" s="118"/>
      <c r="H959" s="59"/>
      <c r="K959" s="59"/>
      <c r="L959" s="120"/>
      <c r="M959" s="59"/>
      <c r="O959" s="59"/>
      <c r="P959" s="59"/>
      <c r="Q959" s="59"/>
      <c r="AA959" s="59"/>
      <c r="AD959" s="59"/>
      <c r="AE959" s="59"/>
    </row>
    <row r="960" spans="1:31" ht="12.75">
      <c r="A960" s="59"/>
      <c r="B960" s="117"/>
      <c r="C960" s="117"/>
      <c r="D960" s="117"/>
      <c r="E960" s="117"/>
      <c r="F960" s="117"/>
      <c r="G960" s="118"/>
      <c r="H960" s="59"/>
      <c r="K960" s="59"/>
      <c r="L960" s="120"/>
      <c r="M960" s="59"/>
      <c r="O960" s="59"/>
      <c r="P960" s="59"/>
      <c r="Q960" s="59"/>
      <c r="AA960" s="59"/>
      <c r="AD960" s="59"/>
      <c r="AE960" s="59"/>
    </row>
    <row r="961" spans="1:31" ht="12.75">
      <c r="A961" s="59"/>
      <c r="B961" s="117"/>
      <c r="C961" s="117"/>
      <c r="D961" s="117"/>
      <c r="E961" s="117"/>
      <c r="F961" s="117"/>
      <c r="G961" s="118"/>
      <c r="H961" s="59"/>
      <c r="K961" s="59"/>
      <c r="L961" s="120"/>
      <c r="M961" s="59"/>
      <c r="O961" s="59"/>
      <c r="P961" s="59"/>
      <c r="Q961" s="59"/>
      <c r="AA961" s="59"/>
      <c r="AD961" s="59"/>
      <c r="AE961" s="59"/>
    </row>
    <row r="962" spans="1:31" ht="12.75">
      <c r="A962" s="59"/>
      <c r="B962" s="117"/>
      <c r="C962" s="117"/>
      <c r="D962" s="117"/>
      <c r="E962" s="117"/>
      <c r="F962" s="117"/>
      <c r="G962" s="118"/>
      <c r="H962" s="59"/>
      <c r="K962" s="59"/>
      <c r="L962" s="120"/>
      <c r="M962" s="59"/>
      <c r="O962" s="59"/>
      <c r="P962" s="59"/>
      <c r="Q962" s="59"/>
      <c r="AA962" s="59"/>
      <c r="AD962" s="59"/>
      <c r="AE962" s="59"/>
    </row>
    <row r="963" spans="1:31" ht="12.75">
      <c r="A963" s="59"/>
      <c r="B963" s="117"/>
      <c r="C963" s="117"/>
      <c r="D963" s="117"/>
      <c r="E963" s="117"/>
      <c r="F963" s="117"/>
      <c r="G963" s="118"/>
      <c r="H963" s="59"/>
      <c r="K963" s="59"/>
      <c r="L963" s="120"/>
      <c r="M963" s="59"/>
      <c r="O963" s="59"/>
      <c r="P963" s="59"/>
      <c r="Q963" s="59"/>
      <c r="AA963" s="59"/>
      <c r="AD963" s="59"/>
      <c r="AE963" s="59"/>
    </row>
    <row r="964" spans="1:31" ht="12.75">
      <c r="A964" s="59"/>
      <c r="B964" s="117"/>
      <c r="C964" s="117"/>
      <c r="D964" s="117"/>
      <c r="E964" s="117"/>
      <c r="F964" s="117"/>
      <c r="G964" s="118"/>
      <c r="H964" s="59"/>
      <c r="K964" s="59"/>
      <c r="L964" s="120"/>
      <c r="M964" s="59"/>
      <c r="O964" s="59"/>
      <c r="P964" s="59"/>
      <c r="Q964" s="59"/>
      <c r="AA964" s="59"/>
      <c r="AD964" s="59"/>
      <c r="AE964" s="59"/>
    </row>
    <row r="965" spans="1:31" ht="12.75">
      <c r="A965" s="59"/>
      <c r="B965" s="117"/>
      <c r="C965" s="117"/>
      <c r="D965" s="117"/>
      <c r="E965" s="117"/>
      <c r="F965" s="117"/>
      <c r="G965" s="118"/>
      <c r="H965" s="59"/>
      <c r="K965" s="59"/>
      <c r="L965" s="120"/>
      <c r="M965" s="59"/>
      <c r="O965" s="59"/>
      <c r="P965" s="59"/>
      <c r="Q965" s="59"/>
      <c r="AA965" s="59"/>
      <c r="AD965" s="59"/>
      <c r="AE965" s="59"/>
    </row>
    <row r="966" spans="1:31" ht="12.75">
      <c r="A966" s="59"/>
      <c r="B966" s="117"/>
      <c r="C966" s="117"/>
      <c r="D966" s="117"/>
      <c r="E966" s="117"/>
      <c r="F966" s="117"/>
      <c r="G966" s="118"/>
      <c r="H966" s="59"/>
      <c r="K966" s="59"/>
      <c r="L966" s="120"/>
      <c r="M966" s="59"/>
      <c r="O966" s="59"/>
      <c r="P966" s="59"/>
      <c r="Q966" s="59"/>
      <c r="AA966" s="59"/>
      <c r="AD966" s="59"/>
      <c r="AE966" s="59"/>
    </row>
    <row r="967" spans="1:31" ht="12.75">
      <c r="A967" s="59"/>
      <c r="B967" s="117"/>
      <c r="C967" s="117"/>
      <c r="D967" s="117"/>
      <c r="E967" s="117"/>
      <c r="F967" s="117"/>
      <c r="G967" s="118"/>
      <c r="H967" s="59"/>
      <c r="K967" s="59"/>
      <c r="L967" s="120"/>
      <c r="M967" s="59"/>
      <c r="O967" s="59"/>
      <c r="P967" s="59"/>
      <c r="Q967" s="59"/>
      <c r="AA967" s="59"/>
      <c r="AD967" s="59"/>
      <c r="AE967" s="59"/>
    </row>
    <row r="968" spans="1:31" ht="12.75">
      <c r="A968" s="59"/>
      <c r="B968" s="117"/>
      <c r="C968" s="117"/>
      <c r="D968" s="117"/>
      <c r="E968" s="117"/>
      <c r="F968" s="117"/>
      <c r="G968" s="118"/>
      <c r="H968" s="59"/>
      <c r="K968" s="59"/>
      <c r="L968" s="120"/>
      <c r="M968" s="59"/>
      <c r="O968" s="59"/>
      <c r="P968" s="59"/>
      <c r="Q968" s="59"/>
      <c r="AA968" s="59"/>
      <c r="AD968" s="59"/>
      <c r="AE968" s="59"/>
    </row>
    <row r="969" spans="1:31" ht="12.75">
      <c r="A969" s="59"/>
      <c r="B969" s="117"/>
      <c r="C969" s="117"/>
      <c r="D969" s="117"/>
      <c r="E969" s="117"/>
      <c r="F969" s="117"/>
      <c r="G969" s="118"/>
      <c r="H969" s="59"/>
      <c r="K969" s="59"/>
      <c r="L969" s="120"/>
      <c r="M969" s="59"/>
      <c r="O969" s="59"/>
      <c r="P969" s="59"/>
      <c r="Q969" s="59"/>
      <c r="AA969" s="59"/>
      <c r="AD969" s="59"/>
      <c r="AE969" s="59"/>
    </row>
    <row r="970" spans="1:31" ht="12.75">
      <c r="A970" s="59"/>
      <c r="B970" s="117"/>
      <c r="C970" s="117"/>
      <c r="D970" s="117"/>
      <c r="E970" s="117"/>
      <c r="F970" s="117"/>
      <c r="G970" s="118"/>
      <c r="H970" s="59"/>
      <c r="K970" s="59"/>
      <c r="L970" s="120"/>
      <c r="M970" s="59"/>
      <c r="O970" s="59"/>
      <c r="P970" s="59"/>
      <c r="Q970" s="59"/>
      <c r="AA970" s="59"/>
      <c r="AD970" s="59"/>
      <c r="AE970" s="59"/>
    </row>
    <row r="971" spans="1:31" ht="12.75">
      <c r="A971" s="59"/>
      <c r="B971" s="117"/>
      <c r="C971" s="117"/>
      <c r="D971" s="117"/>
      <c r="E971" s="117"/>
      <c r="F971" s="117"/>
      <c r="G971" s="118"/>
      <c r="H971" s="59"/>
      <c r="K971" s="59"/>
      <c r="L971" s="120"/>
      <c r="M971" s="59"/>
      <c r="O971" s="59"/>
      <c r="P971" s="59"/>
      <c r="Q971" s="59"/>
      <c r="AA971" s="59"/>
      <c r="AD971" s="59"/>
      <c r="AE971" s="59"/>
    </row>
    <row r="972" spans="1:31" ht="12.75">
      <c r="A972" s="59"/>
      <c r="B972" s="117"/>
      <c r="C972" s="117"/>
      <c r="D972" s="117"/>
      <c r="E972" s="117"/>
      <c r="F972" s="117"/>
      <c r="G972" s="118"/>
      <c r="H972" s="59"/>
      <c r="K972" s="59"/>
      <c r="L972" s="120"/>
      <c r="M972" s="59"/>
      <c r="O972" s="59"/>
      <c r="P972" s="59"/>
      <c r="Q972" s="59"/>
      <c r="AA972" s="59"/>
      <c r="AD972" s="59"/>
      <c r="AE972" s="59"/>
    </row>
    <row r="973" spans="1:31" ht="12.75">
      <c r="A973" s="59"/>
      <c r="B973" s="117"/>
      <c r="C973" s="117"/>
      <c r="D973" s="117"/>
      <c r="E973" s="117"/>
      <c r="F973" s="117"/>
      <c r="G973" s="118"/>
      <c r="H973" s="59"/>
      <c r="K973" s="59"/>
      <c r="L973" s="120"/>
      <c r="M973" s="59"/>
      <c r="O973" s="59"/>
      <c r="P973" s="59"/>
      <c r="Q973" s="59"/>
      <c r="AA973" s="59"/>
      <c r="AD973" s="59"/>
      <c r="AE973" s="59"/>
    </row>
    <row r="974" spans="1:31" ht="12.75">
      <c r="A974" s="59"/>
      <c r="B974" s="117"/>
      <c r="C974" s="117"/>
      <c r="D974" s="117"/>
      <c r="E974" s="117"/>
      <c r="F974" s="117"/>
      <c r="G974" s="118"/>
      <c r="H974" s="59"/>
      <c r="K974" s="59"/>
      <c r="L974" s="120"/>
      <c r="M974" s="59"/>
      <c r="O974" s="59"/>
      <c r="P974" s="59"/>
      <c r="Q974" s="59"/>
      <c r="AA974" s="59"/>
      <c r="AD974" s="59"/>
      <c r="AE974" s="59"/>
    </row>
    <row r="975" spans="1:31" ht="12.75">
      <c r="A975" s="59"/>
      <c r="B975" s="117"/>
      <c r="C975" s="117"/>
      <c r="D975" s="117"/>
      <c r="E975" s="117"/>
      <c r="F975" s="117"/>
      <c r="G975" s="118"/>
      <c r="H975" s="59"/>
      <c r="K975" s="59"/>
      <c r="L975" s="120"/>
      <c r="M975" s="59"/>
      <c r="O975" s="59"/>
      <c r="P975" s="59"/>
      <c r="Q975" s="59"/>
      <c r="AA975" s="59"/>
      <c r="AD975" s="59"/>
      <c r="AE975" s="59"/>
    </row>
    <row r="976" spans="1:31" ht="12.75">
      <c r="A976" s="59"/>
      <c r="B976" s="117"/>
      <c r="C976" s="117"/>
      <c r="D976" s="117"/>
      <c r="E976" s="117"/>
      <c r="F976" s="117"/>
      <c r="G976" s="118"/>
      <c r="H976" s="59"/>
      <c r="K976" s="59"/>
      <c r="L976" s="120"/>
      <c r="M976" s="59"/>
      <c r="O976" s="59"/>
      <c r="P976" s="59"/>
      <c r="Q976" s="59"/>
      <c r="AA976" s="59"/>
      <c r="AD976" s="59"/>
      <c r="AE976" s="59"/>
    </row>
    <row r="977" spans="1:31" ht="12.75">
      <c r="A977" s="59"/>
      <c r="B977" s="117"/>
      <c r="C977" s="117"/>
      <c r="D977" s="117"/>
      <c r="E977" s="117"/>
      <c r="F977" s="117"/>
      <c r="G977" s="118"/>
      <c r="H977" s="59"/>
      <c r="K977" s="59"/>
      <c r="L977" s="120"/>
      <c r="M977" s="59"/>
      <c r="O977" s="59"/>
      <c r="P977" s="59"/>
      <c r="Q977" s="59"/>
      <c r="AA977" s="59"/>
      <c r="AD977" s="59"/>
      <c r="AE977" s="59"/>
    </row>
    <row r="978" spans="1:31" ht="12.75">
      <c r="A978" s="59"/>
      <c r="B978" s="117"/>
      <c r="C978" s="117"/>
      <c r="D978" s="117"/>
      <c r="E978" s="117"/>
      <c r="F978" s="117"/>
      <c r="G978" s="118"/>
      <c r="H978" s="59"/>
      <c r="K978" s="59"/>
      <c r="L978" s="120"/>
      <c r="M978" s="59"/>
      <c r="O978" s="59"/>
      <c r="P978" s="59"/>
      <c r="Q978" s="59"/>
      <c r="AA978" s="59"/>
      <c r="AD978" s="59"/>
      <c r="AE978" s="59"/>
    </row>
    <row r="979" spans="1:31" ht="12.75">
      <c r="A979" s="59"/>
      <c r="B979" s="117"/>
      <c r="C979" s="117"/>
      <c r="D979" s="117"/>
      <c r="E979" s="117"/>
      <c r="F979" s="117"/>
      <c r="G979" s="118"/>
      <c r="H979" s="59"/>
      <c r="K979" s="59"/>
      <c r="L979" s="120"/>
      <c r="M979" s="59"/>
      <c r="O979" s="59"/>
      <c r="P979" s="59"/>
      <c r="Q979" s="59"/>
      <c r="AA979" s="59"/>
      <c r="AD979" s="59"/>
      <c r="AE979" s="59"/>
    </row>
    <row r="980" spans="1:31" ht="12.75">
      <c r="A980" s="59"/>
      <c r="B980" s="117"/>
      <c r="C980" s="117"/>
      <c r="D980" s="117"/>
      <c r="E980" s="117"/>
      <c r="F980" s="117"/>
      <c r="G980" s="118"/>
      <c r="H980" s="59"/>
      <c r="K980" s="59"/>
      <c r="L980" s="120"/>
      <c r="M980" s="59"/>
      <c r="O980" s="59"/>
      <c r="P980" s="59"/>
      <c r="Q980" s="59"/>
      <c r="AA980" s="59"/>
      <c r="AD980" s="59"/>
      <c r="AE980" s="59"/>
    </row>
    <row r="981" spans="1:31" ht="12.75">
      <c r="A981" s="59"/>
      <c r="B981" s="117"/>
      <c r="C981" s="117"/>
      <c r="D981" s="117"/>
      <c r="E981" s="117"/>
      <c r="F981" s="117"/>
      <c r="G981" s="118"/>
      <c r="H981" s="59"/>
      <c r="K981" s="59"/>
      <c r="L981" s="120"/>
      <c r="M981" s="59"/>
      <c r="O981" s="59"/>
      <c r="P981" s="59"/>
      <c r="Q981" s="59"/>
      <c r="AA981" s="59"/>
      <c r="AD981" s="59"/>
      <c r="AE981" s="59"/>
    </row>
    <row r="982" spans="1:31" ht="12.75">
      <c r="A982" s="59"/>
      <c r="B982" s="117"/>
      <c r="C982" s="117"/>
      <c r="D982" s="117"/>
      <c r="E982" s="117"/>
      <c r="F982" s="117"/>
      <c r="G982" s="118"/>
      <c r="H982" s="59"/>
      <c r="K982" s="59"/>
      <c r="L982" s="120"/>
      <c r="M982" s="59"/>
      <c r="O982" s="59"/>
      <c r="P982" s="59"/>
      <c r="Q982" s="59"/>
      <c r="AA982" s="59"/>
      <c r="AD982" s="59"/>
      <c r="AE982" s="59"/>
    </row>
    <row r="983" spans="1:31" ht="12.75">
      <c r="A983" s="59"/>
      <c r="B983" s="117"/>
      <c r="C983" s="117"/>
      <c r="D983" s="117"/>
      <c r="E983" s="117"/>
      <c r="F983" s="117"/>
      <c r="G983" s="118"/>
      <c r="H983" s="59"/>
      <c r="K983" s="59"/>
      <c r="L983" s="120"/>
      <c r="M983" s="59"/>
      <c r="O983" s="59"/>
      <c r="P983" s="59"/>
      <c r="Q983" s="59"/>
      <c r="AA983" s="59"/>
      <c r="AD983" s="59"/>
      <c r="AE983" s="59"/>
    </row>
    <row r="984" spans="1:31" ht="12.75">
      <c r="A984" s="59"/>
      <c r="B984" s="117"/>
      <c r="C984" s="117"/>
      <c r="D984" s="117"/>
      <c r="E984" s="117"/>
      <c r="F984" s="117"/>
      <c r="G984" s="118"/>
      <c r="H984" s="59"/>
      <c r="K984" s="59"/>
      <c r="L984" s="120"/>
      <c r="M984" s="59"/>
      <c r="O984" s="59"/>
      <c r="P984" s="59"/>
      <c r="Q984" s="59"/>
      <c r="AA984" s="59"/>
      <c r="AD984" s="59"/>
      <c r="AE984" s="59"/>
    </row>
    <row r="985" spans="1:31" ht="12.75">
      <c r="A985" s="59"/>
      <c r="B985" s="117"/>
      <c r="C985" s="117"/>
      <c r="D985" s="117"/>
      <c r="E985" s="117"/>
      <c r="F985" s="117"/>
      <c r="G985" s="118"/>
      <c r="H985" s="59"/>
      <c r="K985" s="59"/>
      <c r="L985" s="120"/>
      <c r="M985" s="59"/>
      <c r="O985" s="59"/>
      <c r="P985" s="59"/>
      <c r="Q985" s="59"/>
      <c r="AA985" s="59"/>
      <c r="AD985" s="59"/>
      <c r="AE985" s="59"/>
    </row>
    <row r="986" spans="1:31" ht="12.75">
      <c r="A986" s="59"/>
      <c r="B986" s="117"/>
      <c r="C986" s="117"/>
      <c r="D986" s="117"/>
      <c r="E986" s="117"/>
      <c r="F986" s="117"/>
      <c r="G986" s="118"/>
      <c r="H986" s="59"/>
      <c r="K986" s="59"/>
      <c r="L986" s="120"/>
      <c r="M986" s="59"/>
      <c r="O986" s="59"/>
      <c r="P986" s="59"/>
      <c r="Q986" s="59"/>
      <c r="AA986" s="59"/>
      <c r="AD986" s="59"/>
      <c r="AE986" s="59"/>
    </row>
    <row r="987" spans="1:31" ht="12.75">
      <c r="A987" s="59"/>
      <c r="B987" s="117"/>
      <c r="C987" s="117"/>
      <c r="D987" s="117"/>
      <c r="E987" s="117"/>
      <c r="F987" s="117"/>
      <c r="G987" s="118"/>
      <c r="H987" s="59"/>
      <c r="K987" s="59"/>
      <c r="L987" s="120"/>
      <c r="M987" s="59"/>
      <c r="O987" s="59"/>
      <c r="P987" s="59"/>
      <c r="Q987" s="59"/>
      <c r="AA987" s="59"/>
      <c r="AD987" s="59"/>
      <c r="AE987" s="59"/>
    </row>
    <row r="988" spans="1:31" ht="12.75">
      <c r="A988" s="59"/>
      <c r="B988" s="117"/>
      <c r="C988" s="117"/>
      <c r="D988" s="117"/>
      <c r="E988" s="117"/>
      <c r="F988" s="117"/>
      <c r="G988" s="118"/>
      <c r="H988" s="59"/>
      <c r="K988" s="59"/>
      <c r="L988" s="120"/>
      <c r="M988" s="59"/>
      <c r="O988" s="59"/>
      <c r="P988" s="59"/>
      <c r="Q988" s="59"/>
      <c r="AA988" s="59"/>
      <c r="AD988" s="59"/>
      <c r="AE988" s="59"/>
    </row>
    <row r="989" spans="1:31" ht="12.75">
      <c r="A989" s="59"/>
      <c r="B989" s="117"/>
      <c r="C989" s="117"/>
      <c r="D989" s="117"/>
      <c r="E989" s="117"/>
      <c r="F989" s="117"/>
      <c r="G989" s="118"/>
      <c r="H989" s="59"/>
      <c r="K989" s="59"/>
      <c r="L989" s="120"/>
      <c r="M989" s="59"/>
      <c r="O989" s="59"/>
      <c r="P989" s="59"/>
      <c r="Q989" s="59"/>
      <c r="AA989" s="59"/>
      <c r="AD989" s="59"/>
      <c r="AE989" s="59"/>
    </row>
    <row r="990" spans="1:31" ht="12.75">
      <c r="A990" s="59"/>
      <c r="B990" s="117"/>
      <c r="C990" s="117"/>
      <c r="D990" s="117"/>
      <c r="E990" s="117"/>
      <c r="F990" s="117"/>
      <c r="G990" s="118"/>
      <c r="H990" s="59"/>
      <c r="K990" s="59"/>
      <c r="L990" s="120"/>
      <c r="M990" s="59"/>
      <c r="O990" s="59"/>
      <c r="P990" s="59"/>
      <c r="Q990" s="59"/>
      <c r="AA990" s="59"/>
      <c r="AD990" s="59"/>
      <c r="AE990" s="59"/>
    </row>
    <row r="991" spans="1:31" ht="12.75">
      <c r="A991" s="59"/>
      <c r="B991" s="117"/>
      <c r="C991" s="117"/>
      <c r="D991" s="117"/>
      <c r="E991" s="117"/>
      <c r="F991" s="117"/>
      <c r="G991" s="118"/>
      <c r="H991" s="59"/>
      <c r="K991" s="59"/>
      <c r="L991" s="120"/>
      <c r="M991" s="59"/>
      <c r="O991" s="59"/>
      <c r="P991" s="59"/>
      <c r="Q991" s="59"/>
      <c r="AA991" s="59"/>
      <c r="AD991" s="59"/>
      <c r="AE991" s="59"/>
    </row>
    <row r="992" spans="1:31" ht="12.75">
      <c r="A992" s="59"/>
      <c r="B992" s="117"/>
      <c r="C992" s="117"/>
      <c r="D992" s="117"/>
      <c r="E992" s="117"/>
      <c r="F992" s="117"/>
      <c r="G992" s="118"/>
      <c r="H992" s="59"/>
      <c r="K992" s="59"/>
      <c r="L992" s="120"/>
      <c r="M992" s="59"/>
      <c r="O992" s="59"/>
      <c r="P992" s="59"/>
      <c r="Q992" s="59"/>
      <c r="AA992" s="59"/>
      <c r="AD992" s="59"/>
      <c r="AE992" s="59"/>
    </row>
    <row r="993" spans="1:31" ht="12.75">
      <c r="A993" s="59"/>
      <c r="B993" s="117"/>
      <c r="C993" s="117"/>
      <c r="D993" s="117"/>
      <c r="E993" s="117"/>
      <c r="F993" s="117"/>
      <c r="G993" s="118"/>
      <c r="H993" s="59"/>
      <c r="K993" s="59"/>
      <c r="L993" s="120"/>
      <c r="M993" s="59"/>
      <c r="O993" s="59"/>
      <c r="P993" s="59"/>
      <c r="Q993" s="59"/>
      <c r="AA993" s="59"/>
      <c r="AD993" s="59"/>
      <c r="AE993" s="59"/>
    </row>
    <row r="994" spans="1:31" ht="12.75">
      <c r="A994" s="59"/>
      <c r="B994" s="117"/>
      <c r="C994" s="117"/>
      <c r="D994" s="117"/>
      <c r="E994" s="117"/>
      <c r="F994" s="117"/>
      <c r="G994" s="118"/>
      <c r="H994" s="59"/>
      <c r="K994" s="59"/>
      <c r="L994" s="120"/>
      <c r="M994" s="59"/>
      <c r="O994" s="59"/>
      <c r="P994" s="59"/>
      <c r="Q994" s="59"/>
      <c r="AA994" s="59"/>
      <c r="AD994" s="59"/>
      <c r="AE994" s="59"/>
    </row>
    <row r="995" spans="1:31" ht="12.75">
      <c r="A995" s="59"/>
      <c r="B995" s="117"/>
      <c r="C995" s="117"/>
      <c r="D995" s="117"/>
      <c r="E995" s="117"/>
      <c r="F995" s="117"/>
      <c r="G995" s="118"/>
      <c r="H995" s="59"/>
      <c r="K995" s="59"/>
      <c r="L995" s="120"/>
      <c r="M995" s="59"/>
      <c r="O995" s="59"/>
      <c r="P995" s="59"/>
      <c r="Q995" s="59"/>
      <c r="AA995" s="59"/>
      <c r="AD995" s="59"/>
      <c r="AE995" s="59"/>
    </row>
    <row r="996" spans="1:31" ht="12.75">
      <c r="A996" s="59"/>
      <c r="B996" s="117"/>
      <c r="C996" s="117"/>
      <c r="D996" s="117"/>
      <c r="E996" s="117"/>
      <c r="F996" s="117"/>
      <c r="G996" s="118"/>
      <c r="H996" s="59"/>
      <c r="K996" s="59"/>
      <c r="L996" s="120"/>
      <c r="M996" s="59"/>
      <c r="O996" s="59"/>
      <c r="P996" s="59"/>
      <c r="Q996" s="59"/>
      <c r="AA996" s="59"/>
      <c r="AD996" s="59"/>
      <c r="AE996" s="59"/>
    </row>
    <row r="997" spans="1:31" ht="12.75">
      <c r="A997" s="59"/>
      <c r="B997" s="117"/>
      <c r="C997" s="117"/>
      <c r="D997" s="117"/>
      <c r="E997" s="117"/>
      <c r="F997" s="117"/>
      <c r="G997" s="118"/>
      <c r="H997" s="59"/>
      <c r="K997" s="59"/>
      <c r="L997" s="120"/>
      <c r="M997" s="59"/>
      <c r="O997" s="59"/>
      <c r="P997" s="59"/>
      <c r="Q997" s="59"/>
      <c r="AA997" s="59"/>
      <c r="AD997" s="59"/>
      <c r="AE997" s="59"/>
    </row>
    <row r="998" spans="1:31" ht="12.75">
      <c r="A998" s="59"/>
      <c r="B998" s="117"/>
      <c r="C998" s="117"/>
      <c r="D998" s="117"/>
      <c r="E998" s="117"/>
      <c r="F998" s="117"/>
      <c r="G998" s="118"/>
      <c r="H998" s="59"/>
      <c r="K998" s="59"/>
      <c r="L998" s="120"/>
      <c r="M998" s="59"/>
      <c r="O998" s="59"/>
      <c r="P998" s="59"/>
      <c r="Q998" s="59"/>
      <c r="AA998" s="59"/>
      <c r="AD998" s="59"/>
      <c r="AE998" s="59"/>
    </row>
    <row r="999" spans="1:31" ht="12.75">
      <c r="A999" s="59"/>
      <c r="B999" s="117"/>
      <c r="C999" s="117"/>
      <c r="D999" s="117"/>
      <c r="E999" s="117"/>
      <c r="F999" s="117"/>
      <c r="G999" s="118"/>
      <c r="H999" s="59"/>
      <c r="K999" s="59"/>
      <c r="L999" s="120"/>
      <c r="M999" s="59"/>
      <c r="O999" s="59"/>
      <c r="P999" s="59"/>
      <c r="Q999" s="59"/>
      <c r="AA999" s="59"/>
      <c r="AD999" s="59"/>
      <c r="AE999" s="59"/>
    </row>
    <row r="1000" spans="1:31" ht="12.75">
      <c r="A1000" s="59"/>
      <c r="B1000" s="117"/>
      <c r="C1000" s="117"/>
      <c r="D1000" s="117"/>
      <c r="E1000" s="117"/>
      <c r="F1000" s="117"/>
      <c r="G1000" s="118"/>
      <c r="H1000" s="59"/>
      <c r="K1000" s="59"/>
      <c r="L1000" s="120"/>
      <c r="M1000" s="59"/>
      <c r="O1000" s="59"/>
      <c r="P1000" s="59"/>
      <c r="Q1000" s="59"/>
      <c r="AA1000" s="59"/>
      <c r="AD1000" s="59"/>
      <c r="AE1000" s="59"/>
    </row>
    <row r="1001" spans="1:31" ht="12.75">
      <c r="A1001" s="59"/>
      <c r="B1001" s="117"/>
      <c r="C1001" s="117"/>
      <c r="D1001" s="117"/>
      <c r="E1001" s="117"/>
      <c r="F1001" s="117"/>
      <c r="G1001" s="118"/>
      <c r="H1001" s="59"/>
      <c r="K1001" s="59"/>
      <c r="L1001" s="120"/>
      <c r="M1001" s="59"/>
      <c r="O1001" s="59"/>
      <c r="P1001" s="59"/>
      <c r="Q1001" s="59"/>
      <c r="AA1001" s="59"/>
      <c r="AD1001" s="59"/>
      <c r="AE1001" s="59"/>
    </row>
    <row r="1002" spans="1:31" ht="12.75">
      <c r="A1002" s="59"/>
      <c r="B1002" s="117"/>
      <c r="C1002" s="117"/>
      <c r="D1002" s="117"/>
      <c r="E1002" s="117"/>
      <c r="F1002" s="117"/>
      <c r="G1002" s="118"/>
      <c r="H1002" s="59"/>
      <c r="K1002" s="59"/>
      <c r="L1002" s="120"/>
      <c r="M1002" s="59"/>
      <c r="O1002" s="59"/>
      <c r="P1002" s="59"/>
      <c r="Q1002" s="59"/>
      <c r="AA1002" s="59"/>
      <c r="AD1002" s="59"/>
      <c r="AE1002" s="59"/>
    </row>
    <row r="1003" spans="1:31" ht="12.75">
      <c r="A1003" s="59"/>
      <c r="B1003" s="117"/>
      <c r="C1003" s="117"/>
      <c r="D1003" s="117"/>
      <c r="E1003" s="117"/>
      <c r="F1003" s="117"/>
      <c r="G1003" s="118"/>
      <c r="H1003" s="59"/>
      <c r="K1003" s="59"/>
      <c r="L1003" s="120"/>
      <c r="M1003" s="59"/>
      <c r="O1003" s="59"/>
      <c r="P1003" s="59"/>
      <c r="Q1003" s="59"/>
      <c r="AA1003" s="59"/>
      <c r="AD1003" s="59"/>
      <c r="AE1003" s="59"/>
    </row>
    <row r="1004" spans="1:31" ht="12.75">
      <c r="A1004" s="59"/>
      <c r="B1004" s="117"/>
      <c r="C1004" s="117"/>
      <c r="D1004" s="117"/>
      <c r="E1004" s="117"/>
      <c r="F1004" s="117"/>
      <c r="G1004" s="118"/>
      <c r="H1004" s="59"/>
      <c r="K1004" s="59"/>
      <c r="L1004" s="120"/>
      <c r="M1004" s="59"/>
      <c r="O1004" s="59"/>
      <c r="P1004" s="59"/>
      <c r="Q1004" s="59"/>
      <c r="AA1004" s="59"/>
      <c r="AD1004" s="59"/>
      <c r="AE1004" s="59"/>
    </row>
    <row r="1005" spans="1:31" ht="12.75">
      <c r="A1005" s="59"/>
      <c r="B1005" s="117"/>
      <c r="C1005" s="117"/>
      <c r="D1005" s="117"/>
      <c r="E1005" s="117"/>
      <c r="F1005" s="117"/>
      <c r="G1005" s="118"/>
      <c r="H1005" s="59"/>
      <c r="K1005" s="59"/>
      <c r="L1005" s="120"/>
      <c r="M1005" s="59"/>
      <c r="O1005" s="59"/>
      <c r="P1005" s="59"/>
      <c r="Q1005" s="59"/>
      <c r="AA1005" s="59"/>
      <c r="AD1005" s="59"/>
      <c r="AE1005" s="59"/>
    </row>
    <row r="1006" spans="1:31" ht="12.75">
      <c r="A1006" s="59"/>
      <c r="B1006" s="117"/>
      <c r="C1006" s="117"/>
      <c r="D1006" s="117"/>
      <c r="E1006" s="117"/>
      <c r="F1006" s="117"/>
      <c r="G1006" s="118"/>
      <c r="H1006" s="59"/>
      <c r="K1006" s="59"/>
      <c r="L1006" s="120"/>
      <c r="M1006" s="59"/>
      <c r="O1006" s="59"/>
      <c r="P1006" s="59"/>
      <c r="Q1006" s="59"/>
      <c r="AA1006" s="59"/>
      <c r="AD1006" s="59"/>
      <c r="AE1006" s="59"/>
    </row>
    <row r="1007" spans="1:31" ht="12.75">
      <c r="A1007" s="59"/>
      <c r="B1007" s="117"/>
      <c r="C1007" s="117"/>
      <c r="D1007" s="117"/>
      <c r="E1007" s="117"/>
      <c r="F1007" s="117"/>
      <c r="G1007" s="118"/>
      <c r="H1007" s="59"/>
      <c r="K1007" s="59"/>
      <c r="L1007" s="120"/>
      <c r="M1007" s="59"/>
      <c r="O1007" s="59"/>
      <c r="P1007" s="59"/>
      <c r="Q1007" s="59"/>
      <c r="AA1007" s="59"/>
      <c r="AD1007" s="59"/>
      <c r="AE1007" s="59"/>
    </row>
    <row r="1008" spans="1:31" ht="12.75">
      <c r="A1008" s="59"/>
      <c r="B1008" s="117"/>
      <c r="C1008" s="117"/>
      <c r="D1008" s="117"/>
      <c r="E1008" s="117"/>
      <c r="F1008" s="117"/>
      <c r="G1008" s="118"/>
      <c r="H1008" s="59"/>
      <c r="K1008" s="59"/>
      <c r="L1008" s="120"/>
      <c r="M1008" s="59"/>
      <c r="O1008" s="59"/>
      <c r="P1008" s="59"/>
      <c r="Q1008" s="59"/>
      <c r="AA1008" s="59"/>
      <c r="AD1008" s="59"/>
      <c r="AE1008" s="59"/>
    </row>
    <row r="1009" spans="1:31" ht="12.75">
      <c r="A1009" s="59"/>
      <c r="B1009" s="117"/>
      <c r="C1009" s="117"/>
      <c r="D1009" s="117"/>
      <c r="E1009" s="117"/>
      <c r="F1009" s="117"/>
      <c r="G1009" s="118"/>
      <c r="H1009" s="59"/>
      <c r="K1009" s="59"/>
      <c r="L1009" s="120"/>
      <c r="M1009" s="59"/>
      <c r="O1009" s="59"/>
      <c r="P1009" s="59"/>
      <c r="Q1009" s="59"/>
      <c r="AA1009" s="59"/>
      <c r="AD1009" s="59"/>
      <c r="AE1009" s="59"/>
    </row>
    <row r="1010" spans="1:31" ht="12.75">
      <c r="A1010" s="59"/>
      <c r="B1010" s="117"/>
      <c r="C1010" s="117"/>
      <c r="D1010" s="117"/>
      <c r="E1010" s="117"/>
      <c r="F1010" s="117"/>
      <c r="G1010" s="118"/>
      <c r="H1010" s="59"/>
      <c r="K1010" s="59"/>
      <c r="L1010" s="120"/>
      <c r="M1010" s="59"/>
      <c r="O1010" s="59"/>
      <c r="P1010" s="59"/>
      <c r="Q1010" s="59"/>
      <c r="AA1010" s="59"/>
      <c r="AD1010" s="59"/>
      <c r="AE1010" s="59"/>
    </row>
    <row r="1011" spans="1:31" ht="12.75">
      <c r="A1011" s="59"/>
      <c r="B1011" s="117"/>
      <c r="C1011" s="117"/>
      <c r="D1011" s="117"/>
      <c r="E1011" s="117"/>
      <c r="F1011" s="117"/>
      <c r="G1011" s="118"/>
      <c r="H1011" s="59"/>
      <c r="K1011" s="59"/>
      <c r="L1011" s="120"/>
      <c r="M1011" s="59"/>
      <c r="O1011" s="59"/>
      <c r="P1011" s="59"/>
      <c r="Q1011" s="59"/>
      <c r="AA1011" s="59"/>
      <c r="AD1011" s="59"/>
      <c r="AE1011" s="59"/>
    </row>
    <row r="1012" spans="1:31" ht="12.75">
      <c r="A1012" s="59"/>
      <c r="B1012" s="117"/>
      <c r="C1012" s="117"/>
      <c r="D1012" s="117"/>
      <c r="E1012" s="117"/>
      <c r="F1012" s="117"/>
      <c r="G1012" s="118"/>
      <c r="H1012" s="59"/>
      <c r="K1012" s="59"/>
      <c r="L1012" s="120"/>
      <c r="M1012" s="59"/>
      <c r="O1012" s="59"/>
      <c r="P1012" s="59"/>
      <c r="Q1012" s="59"/>
      <c r="AA1012" s="59"/>
      <c r="AD1012" s="59"/>
      <c r="AE1012" s="59"/>
    </row>
    <row r="1013" spans="1:31" ht="12.75">
      <c r="A1013" s="59"/>
      <c r="B1013" s="117"/>
      <c r="C1013" s="117"/>
      <c r="D1013" s="117"/>
      <c r="E1013" s="117"/>
      <c r="F1013" s="117"/>
      <c r="G1013" s="118"/>
      <c r="H1013" s="59"/>
      <c r="K1013" s="59"/>
      <c r="L1013" s="120"/>
      <c r="M1013" s="59"/>
      <c r="O1013" s="59"/>
      <c r="P1013" s="59"/>
      <c r="Q1013" s="59"/>
      <c r="AA1013" s="59"/>
      <c r="AD1013" s="59"/>
      <c r="AE1013" s="59"/>
    </row>
    <row r="1014" spans="1:31" ht="12.75">
      <c r="A1014" s="59"/>
      <c r="B1014" s="117"/>
      <c r="C1014" s="117"/>
      <c r="D1014" s="117"/>
      <c r="E1014" s="117"/>
      <c r="F1014" s="117"/>
      <c r="G1014" s="118"/>
      <c r="H1014" s="59"/>
      <c r="K1014" s="59"/>
      <c r="L1014" s="120"/>
      <c r="M1014" s="59"/>
      <c r="O1014" s="59"/>
      <c r="P1014" s="59"/>
      <c r="Q1014" s="59"/>
      <c r="AA1014" s="59"/>
      <c r="AD1014" s="59"/>
      <c r="AE1014" s="59"/>
    </row>
    <row r="1015" spans="1:31" ht="12.75">
      <c r="A1015" s="59"/>
      <c r="B1015" s="117"/>
      <c r="C1015" s="117"/>
      <c r="D1015" s="117"/>
      <c r="E1015" s="117"/>
      <c r="F1015" s="117"/>
      <c r="G1015" s="118"/>
      <c r="H1015" s="59"/>
      <c r="K1015" s="59"/>
      <c r="L1015" s="120"/>
      <c r="M1015" s="59"/>
      <c r="O1015" s="59"/>
      <c r="P1015" s="59"/>
      <c r="Q1015" s="59"/>
      <c r="AA1015" s="59"/>
      <c r="AD1015" s="59"/>
      <c r="AE1015" s="59"/>
    </row>
    <row r="1016" spans="1:31" ht="12.75">
      <c r="A1016" s="59"/>
      <c r="B1016" s="117"/>
      <c r="C1016" s="117"/>
      <c r="D1016" s="117"/>
      <c r="E1016" s="117"/>
      <c r="F1016" s="117"/>
      <c r="G1016" s="118"/>
      <c r="H1016" s="59"/>
      <c r="K1016" s="59"/>
      <c r="L1016" s="120"/>
      <c r="M1016" s="59"/>
      <c r="O1016" s="59"/>
      <c r="P1016" s="59"/>
      <c r="Q1016" s="59"/>
      <c r="AA1016" s="59"/>
      <c r="AD1016" s="59"/>
      <c r="AE1016" s="59"/>
    </row>
    <row r="1017" spans="1:31" ht="12.75">
      <c r="A1017" s="59"/>
      <c r="B1017" s="117"/>
      <c r="C1017" s="117"/>
      <c r="D1017" s="117"/>
      <c r="E1017" s="117"/>
      <c r="F1017" s="117"/>
      <c r="G1017" s="118"/>
      <c r="H1017" s="59"/>
      <c r="K1017" s="59"/>
      <c r="L1017" s="120"/>
      <c r="M1017" s="59"/>
      <c r="O1017" s="59"/>
      <c r="P1017" s="59"/>
      <c r="Q1017" s="59"/>
      <c r="AA1017" s="59"/>
      <c r="AD1017" s="59"/>
      <c r="AE1017" s="59"/>
    </row>
    <row r="1018" spans="1:31" ht="12.75">
      <c r="A1018" s="59"/>
      <c r="B1018" s="117"/>
      <c r="C1018" s="117"/>
      <c r="D1018" s="117"/>
      <c r="E1018" s="117"/>
      <c r="F1018" s="117"/>
      <c r="G1018" s="118"/>
      <c r="H1018" s="59"/>
      <c r="K1018" s="59"/>
      <c r="L1018" s="120"/>
      <c r="M1018" s="59"/>
      <c r="O1018" s="59"/>
      <c r="P1018" s="59"/>
      <c r="Q1018" s="59"/>
      <c r="AA1018" s="59"/>
      <c r="AD1018" s="59"/>
      <c r="AE1018" s="59"/>
    </row>
    <row r="1019" spans="1:31" ht="12.75">
      <c r="A1019" s="59"/>
      <c r="B1019" s="117"/>
      <c r="C1019" s="117"/>
      <c r="D1019" s="117"/>
      <c r="E1019" s="117"/>
      <c r="F1019" s="117"/>
      <c r="G1019" s="118"/>
      <c r="H1019" s="59"/>
      <c r="K1019" s="59"/>
      <c r="L1019" s="120"/>
      <c r="M1019" s="59"/>
      <c r="O1019" s="59"/>
      <c r="P1019" s="59"/>
      <c r="Q1019" s="59"/>
      <c r="AA1019" s="59"/>
      <c r="AD1019" s="59"/>
      <c r="AE1019" s="59"/>
    </row>
    <row r="1020" spans="1:31" ht="12.75">
      <c r="A1020" s="59"/>
      <c r="B1020" s="117"/>
      <c r="C1020" s="117"/>
      <c r="D1020" s="117"/>
      <c r="E1020" s="117"/>
      <c r="F1020" s="117"/>
      <c r="G1020" s="118"/>
      <c r="H1020" s="59"/>
      <c r="K1020" s="59"/>
      <c r="L1020" s="120"/>
      <c r="M1020" s="59"/>
      <c r="O1020" s="59"/>
      <c r="P1020" s="59"/>
      <c r="Q1020" s="59"/>
      <c r="AA1020" s="59"/>
      <c r="AD1020" s="59"/>
      <c r="AE1020" s="59"/>
    </row>
    <row r="1021" spans="1:31" ht="12.75">
      <c r="A1021" s="59"/>
      <c r="B1021" s="117"/>
      <c r="C1021" s="117"/>
      <c r="D1021" s="117"/>
      <c r="E1021" s="117"/>
      <c r="F1021" s="117"/>
      <c r="G1021" s="118"/>
      <c r="H1021" s="59"/>
      <c r="K1021" s="59"/>
      <c r="L1021" s="120"/>
      <c r="M1021" s="59"/>
      <c r="O1021" s="59"/>
      <c r="P1021" s="59"/>
      <c r="Q1021" s="59"/>
      <c r="AA1021" s="59"/>
      <c r="AD1021" s="59"/>
      <c r="AE1021" s="59"/>
    </row>
    <row r="1022" spans="1:31" ht="12.75">
      <c r="A1022" s="59"/>
      <c r="B1022" s="117"/>
      <c r="C1022" s="117"/>
      <c r="D1022" s="117"/>
      <c r="E1022" s="117"/>
      <c r="F1022" s="117"/>
      <c r="G1022" s="118"/>
      <c r="H1022" s="59"/>
      <c r="K1022" s="59"/>
      <c r="L1022" s="120"/>
      <c r="M1022" s="59"/>
      <c r="O1022" s="59"/>
      <c r="P1022" s="59"/>
      <c r="Q1022" s="59"/>
      <c r="AA1022" s="59"/>
      <c r="AD1022" s="59"/>
      <c r="AE1022" s="59"/>
    </row>
    <row r="1023" spans="1:31" ht="12.75">
      <c r="A1023" s="59"/>
      <c r="B1023" s="117"/>
      <c r="C1023" s="117"/>
      <c r="D1023" s="117"/>
      <c r="E1023" s="117"/>
      <c r="F1023" s="117"/>
      <c r="G1023" s="118"/>
      <c r="H1023" s="59"/>
      <c r="K1023" s="59"/>
      <c r="L1023" s="120"/>
      <c r="M1023" s="59"/>
      <c r="O1023" s="59"/>
      <c r="P1023" s="59"/>
      <c r="Q1023" s="59"/>
      <c r="AA1023" s="59"/>
      <c r="AD1023" s="59"/>
      <c r="AE1023" s="59"/>
    </row>
    <row r="1024" spans="1:31" ht="12.75">
      <c r="A1024" s="59"/>
      <c r="B1024" s="117"/>
      <c r="C1024" s="117"/>
      <c r="D1024" s="117"/>
      <c r="E1024" s="117"/>
      <c r="F1024" s="117"/>
      <c r="G1024" s="118"/>
      <c r="H1024" s="59"/>
      <c r="K1024" s="59"/>
      <c r="L1024" s="120"/>
      <c r="M1024" s="59"/>
      <c r="O1024" s="59"/>
      <c r="P1024" s="59"/>
      <c r="Q1024" s="59"/>
      <c r="AA1024" s="59"/>
      <c r="AD1024" s="59"/>
      <c r="AE1024" s="59"/>
    </row>
    <row r="1025" spans="1:31" ht="12.75">
      <c r="A1025" s="59"/>
      <c r="B1025" s="117"/>
      <c r="C1025" s="117"/>
      <c r="D1025" s="117"/>
      <c r="E1025" s="117"/>
      <c r="F1025" s="117"/>
      <c r="G1025" s="118"/>
      <c r="H1025" s="59"/>
      <c r="K1025" s="59"/>
      <c r="L1025" s="120"/>
      <c r="M1025" s="59"/>
      <c r="O1025" s="59"/>
      <c r="P1025" s="59"/>
      <c r="Q1025" s="59"/>
      <c r="AA1025" s="59"/>
      <c r="AD1025" s="59"/>
      <c r="AE1025" s="59"/>
    </row>
    <row r="1026" spans="1:31" ht="12.75">
      <c r="A1026" s="59"/>
      <c r="B1026" s="117"/>
      <c r="C1026" s="117"/>
      <c r="D1026" s="117"/>
      <c r="E1026" s="117"/>
      <c r="F1026" s="117"/>
      <c r="G1026" s="118"/>
      <c r="H1026" s="59"/>
      <c r="K1026" s="59"/>
      <c r="L1026" s="120"/>
      <c r="M1026" s="59"/>
      <c r="O1026" s="59"/>
      <c r="P1026" s="59"/>
      <c r="Q1026" s="59"/>
      <c r="AA1026" s="59"/>
      <c r="AD1026" s="59"/>
      <c r="AE1026" s="59"/>
    </row>
    <row r="1027" spans="1:31" ht="12.75">
      <c r="A1027" s="59"/>
      <c r="B1027" s="117"/>
      <c r="C1027" s="117"/>
      <c r="D1027" s="117"/>
      <c r="E1027" s="117"/>
      <c r="F1027" s="117"/>
      <c r="G1027" s="118"/>
      <c r="H1027" s="59"/>
      <c r="K1027" s="59"/>
      <c r="L1027" s="120"/>
      <c r="M1027" s="59"/>
      <c r="O1027" s="59"/>
      <c r="P1027" s="59"/>
      <c r="Q1027" s="59"/>
      <c r="AA1027" s="59"/>
      <c r="AD1027" s="59"/>
      <c r="AE1027" s="59"/>
    </row>
    <row r="1028" spans="1:31" ht="12.75">
      <c r="A1028" s="59"/>
      <c r="B1028" s="117"/>
      <c r="C1028" s="117"/>
      <c r="D1028" s="117"/>
      <c r="E1028" s="117"/>
      <c r="F1028" s="117"/>
      <c r="G1028" s="118"/>
      <c r="H1028" s="59"/>
      <c r="K1028" s="59"/>
      <c r="L1028" s="120"/>
      <c r="M1028" s="59"/>
      <c r="O1028" s="59"/>
      <c r="P1028" s="59"/>
      <c r="Q1028" s="59"/>
      <c r="AA1028" s="59"/>
      <c r="AD1028" s="59"/>
      <c r="AE1028" s="59"/>
    </row>
    <row r="1029" spans="1:31" ht="12.75">
      <c r="A1029" s="59"/>
      <c r="B1029" s="117"/>
      <c r="C1029" s="117"/>
      <c r="D1029" s="117"/>
      <c r="E1029" s="117"/>
      <c r="F1029" s="117"/>
      <c r="G1029" s="118"/>
      <c r="H1029" s="59"/>
      <c r="K1029" s="59"/>
      <c r="L1029" s="120"/>
      <c r="M1029" s="59"/>
      <c r="O1029" s="59"/>
      <c r="P1029" s="59"/>
      <c r="Q1029" s="59"/>
      <c r="AA1029" s="59"/>
      <c r="AD1029" s="59"/>
      <c r="AE1029" s="59"/>
    </row>
    <row r="1030" spans="1:31" ht="12.75">
      <c r="A1030" s="59"/>
      <c r="B1030" s="117"/>
      <c r="C1030" s="117"/>
      <c r="D1030" s="117"/>
      <c r="E1030" s="117"/>
      <c r="F1030" s="117"/>
      <c r="G1030" s="118"/>
      <c r="H1030" s="59"/>
      <c r="K1030" s="59"/>
      <c r="L1030" s="120"/>
      <c r="M1030" s="59"/>
      <c r="O1030" s="59"/>
      <c r="P1030" s="59"/>
      <c r="Q1030" s="59"/>
      <c r="AA1030" s="59"/>
      <c r="AD1030" s="59"/>
      <c r="AE1030" s="59"/>
    </row>
    <row r="1031" spans="1:31" ht="12.75">
      <c r="A1031" s="59"/>
      <c r="B1031" s="117"/>
      <c r="C1031" s="117"/>
      <c r="D1031" s="117"/>
      <c r="E1031" s="117"/>
      <c r="F1031" s="117"/>
      <c r="G1031" s="118"/>
      <c r="H1031" s="59"/>
      <c r="K1031" s="59"/>
      <c r="L1031" s="120"/>
      <c r="M1031" s="59"/>
      <c r="O1031" s="59"/>
      <c r="P1031" s="59"/>
      <c r="Q1031" s="59"/>
      <c r="AA1031" s="59"/>
      <c r="AD1031" s="59"/>
      <c r="AE1031" s="59"/>
    </row>
    <row r="1032" spans="1:31" ht="12.75">
      <c r="A1032" s="59"/>
      <c r="B1032" s="117"/>
      <c r="C1032" s="117"/>
      <c r="D1032" s="117"/>
      <c r="E1032" s="117"/>
      <c r="F1032" s="117"/>
      <c r="G1032" s="118"/>
      <c r="H1032" s="59"/>
      <c r="K1032" s="59"/>
      <c r="L1032" s="120"/>
      <c r="M1032" s="59"/>
      <c r="O1032" s="59"/>
      <c r="P1032" s="59"/>
      <c r="Q1032" s="59"/>
      <c r="AA1032" s="59"/>
      <c r="AD1032" s="59"/>
      <c r="AE1032" s="59"/>
    </row>
    <row r="1033" spans="1:31" ht="12.75">
      <c r="A1033" s="59"/>
      <c r="B1033" s="117"/>
      <c r="C1033" s="117"/>
      <c r="D1033" s="117"/>
      <c r="E1033" s="117"/>
      <c r="F1033" s="117"/>
      <c r="G1033" s="118"/>
      <c r="H1033" s="59"/>
      <c r="K1033" s="59"/>
      <c r="L1033" s="120"/>
      <c r="M1033" s="59"/>
      <c r="O1033" s="59"/>
      <c r="P1033" s="59"/>
      <c r="Q1033" s="59"/>
      <c r="AA1033" s="59"/>
      <c r="AD1033" s="59"/>
      <c r="AE1033" s="59"/>
    </row>
    <row r="1034" spans="1:31" ht="12.75">
      <c r="A1034" s="59"/>
      <c r="B1034" s="117"/>
      <c r="C1034" s="117"/>
      <c r="D1034" s="117"/>
      <c r="E1034" s="117"/>
      <c r="F1034" s="117"/>
      <c r="G1034" s="118"/>
      <c r="H1034" s="59"/>
      <c r="K1034" s="59"/>
      <c r="L1034" s="120"/>
      <c r="M1034" s="59"/>
      <c r="O1034" s="59"/>
      <c r="P1034" s="59"/>
      <c r="Q1034" s="59"/>
      <c r="AA1034" s="59"/>
      <c r="AD1034" s="59"/>
      <c r="AE1034" s="59"/>
    </row>
    <row r="1035" spans="1:31" ht="12.75">
      <c r="A1035" s="59"/>
      <c r="B1035" s="117"/>
      <c r="C1035" s="117"/>
      <c r="D1035" s="117"/>
      <c r="E1035" s="117"/>
      <c r="F1035" s="117"/>
      <c r="G1035" s="118"/>
      <c r="H1035" s="59"/>
      <c r="K1035" s="59"/>
      <c r="L1035" s="120"/>
      <c r="M1035" s="59"/>
      <c r="O1035" s="59"/>
      <c r="P1035" s="59"/>
      <c r="Q1035" s="59"/>
      <c r="AA1035" s="59"/>
      <c r="AD1035" s="59"/>
      <c r="AE1035" s="59"/>
    </row>
    <row r="1036" spans="1:31" ht="12.75">
      <c r="A1036" s="59"/>
      <c r="B1036" s="117"/>
      <c r="C1036" s="117"/>
      <c r="D1036" s="117"/>
      <c r="E1036" s="117"/>
      <c r="F1036" s="117"/>
      <c r="G1036" s="118"/>
      <c r="H1036" s="59"/>
      <c r="K1036" s="59"/>
      <c r="L1036" s="120"/>
      <c r="M1036" s="59"/>
      <c r="O1036" s="59"/>
      <c r="P1036" s="59"/>
      <c r="Q1036" s="59"/>
      <c r="AA1036" s="59"/>
      <c r="AD1036" s="59"/>
      <c r="AE1036" s="59"/>
    </row>
    <row r="1037" spans="1:31" ht="12.75">
      <c r="A1037" s="59"/>
      <c r="B1037" s="117"/>
      <c r="C1037" s="117"/>
      <c r="D1037" s="117"/>
      <c r="E1037" s="117"/>
      <c r="F1037" s="117"/>
      <c r="G1037" s="118"/>
      <c r="H1037" s="59"/>
      <c r="K1037" s="59"/>
      <c r="L1037" s="120"/>
      <c r="M1037" s="59"/>
      <c r="O1037" s="59"/>
      <c r="P1037" s="59"/>
      <c r="Q1037" s="59"/>
      <c r="AA1037" s="59"/>
      <c r="AD1037" s="59"/>
      <c r="AE1037" s="59"/>
    </row>
    <row r="1038" spans="1:31" ht="12.75">
      <c r="A1038" s="59"/>
      <c r="B1038" s="117"/>
      <c r="C1038" s="117"/>
      <c r="D1038" s="117"/>
      <c r="E1038" s="117"/>
      <c r="F1038" s="117"/>
      <c r="G1038" s="118"/>
      <c r="H1038" s="59"/>
      <c r="K1038" s="59"/>
      <c r="L1038" s="120"/>
      <c r="M1038" s="59"/>
      <c r="O1038" s="59"/>
      <c r="P1038" s="59"/>
      <c r="Q1038" s="59"/>
      <c r="AA1038" s="59"/>
      <c r="AD1038" s="59"/>
      <c r="AE1038" s="59"/>
    </row>
    <row r="1039" spans="1:31" ht="12.75">
      <c r="A1039" s="59"/>
      <c r="B1039" s="117"/>
      <c r="C1039" s="117"/>
      <c r="D1039" s="117"/>
      <c r="E1039" s="117"/>
      <c r="F1039" s="117"/>
      <c r="G1039" s="118"/>
      <c r="H1039" s="59"/>
      <c r="K1039" s="59"/>
      <c r="L1039" s="120"/>
      <c r="M1039" s="59"/>
      <c r="O1039" s="59"/>
      <c r="P1039" s="59"/>
      <c r="Q1039" s="59"/>
      <c r="AA1039" s="59"/>
      <c r="AD1039" s="59"/>
      <c r="AE1039" s="59"/>
    </row>
    <row r="1040" spans="1:31" ht="12.75">
      <c r="A1040" s="59"/>
      <c r="B1040" s="117"/>
      <c r="C1040" s="117"/>
      <c r="D1040" s="117"/>
      <c r="E1040" s="117"/>
      <c r="F1040" s="117"/>
      <c r="G1040" s="118"/>
      <c r="H1040" s="59"/>
      <c r="K1040" s="59"/>
      <c r="L1040" s="120"/>
      <c r="M1040" s="59"/>
      <c r="O1040" s="59"/>
      <c r="P1040" s="59"/>
      <c r="Q1040" s="59"/>
      <c r="AA1040" s="59"/>
      <c r="AD1040" s="59"/>
      <c r="AE1040" s="59"/>
    </row>
    <row r="1041" spans="1:31" ht="12.75">
      <c r="A1041" s="59"/>
      <c r="B1041" s="117"/>
      <c r="C1041" s="117"/>
      <c r="D1041" s="117"/>
      <c r="E1041" s="117"/>
      <c r="F1041" s="117"/>
      <c r="G1041" s="118"/>
      <c r="H1041" s="59"/>
      <c r="K1041" s="59"/>
      <c r="L1041" s="120"/>
      <c r="M1041" s="59"/>
      <c r="O1041" s="59"/>
      <c r="P1041" s="59"/>
      <c r="Q1041" s="59"/>
      <c r="AA1041" s="59"/>
      <c r="AD1041" s="59"/>
      <c r="AE1041" s="59"/>
    </row>
    <row r="1042" spans="1:31" ht="12.75">
      <c r="A1042" s="59"/>
      <c r="B1042" s="117"/>
      <c r="C1042" s="117"/>
      <c r="D1042" s="117"/>
      <c r="E1042" s="117"/>
      <c r="F1042" s="117"/>
      <c r="G1042" s="118"/>
      <c r="H1042" s="59"/>
      <c r="K1042" s="59"/>
      <c r="L1042" s="120"/>
      <c r="M1042" s="59"/>
      <c r="O1042" s="59"/>
      <c r="P1042" s="59"/>
      <c r="Q1042" s="59"/>
      <c r="AA1042" s="59"/>
      <c r="AD1042" s="59"/>
      <c r="AE1042" s="59"/>
    </row>
    <row r="1043" spans="1:31" ht="12.75">
      <c r="A1043" s="59"/>
      <c r="B1043" s="117"/>
      <c r="C1043" s="117"/>
      <c r="D1043" s="117"/>
      <c r="E1043" s="117"/>
      <c r="F1043" s="117"/>
      <c r="G1043" s="118"/>
      <c r="H1043" s="59"/>
      <c r="K1043" s="59"/>
      <c r="L1043" s="120"/>
      <c r="M1043" s="59"/>
      <c r="O1043" s="59"/>
      <c r="P1043" s="59"/>
      <c r="Q1043" s="59"/>
      <c r="AA1043" s="59"/>
      <c r="AD1043" s="59"/>
      <c r="AE1043" s="59"/>
    </row>
    <row r="1044" spans="1:31" ht="12.75">
      <c r="A1044" s="59"/>
      <c r="B1044" s="117"/>
      <c r="C1044" s="117"/>
      <c r="D1044" s="117"/>
      <c r="E1044" s="117"/>
      <c r="F1044" s="117"/>
      <c r="G1044" s="118"/>
      <c r="H1044" s="59"/>
      <c r="K1044" s="59"/>
      <c r="L1044" s="120"/>
      <c r="M1044" s="59"/>
      <c r="O1044" s="59"/>
      <c r="P1044" s="59"/>
      <c r="Q1044" s="59"/>
      <c r="AA1044" s="59"/>
      <c r="AD1044" s="59"/>
      <c r="AE1044" s="59"/>
    </row>
    <row r="1045" spans="1:31" ht="12.75">
      <c r="A1045" s="59"/>
      <c r="B1045" s="117"/>
      <c r="C1045" s="117"/>
      <c r="D1045" s="117"/>
      <c r="E1045" s="117"/>
      <c r="F1045" s="117"/>
      <c r="G1045" s="118"/>
      <c r="H1045" s="59"/>
      <c r="K1045" s="59"/>
      <c r="L1045" s="120"/>
      <c r="M1045" s="59"/>
      <c r="O1045" s="59"/>
      <c r="P1045" s="59"/>
      <c r="Q1045" s="59"/>
      <c r="AA1045" s="59"/>
      <c r="AD1045" s="59"/>
      <c r="AE1045" s="59"/>
    </row>
    <row r="1046" spans="1:31" ht="12.75">
      <c r="A1046" s="59"/>
      <c r="B1046" s="117"/>
      <c r="C1046" s="117"/>
      <c r="D1046" s="117"/>
      <c r="E1046" s="117"/>
      <c r="F1046" s="117"/>
      <c r="G1046" s="118"/>
      <c r="H1046" s="59"/>
      <c r="K1046" s="59"/>
      <c r="L1046" s="120"/>
      <c r="M1046" s="59"/>
      <c r="O1046" s="59"/>
      <c r="P1046" s="59"/>
      <c r="Q1046" s="59"/>
      <c r="AA1046" s="59"/>
      <c r="AD1046" s="59"/>
      <c r="AE1046" s="59"/>
    </row>
    <row r="1047" spans="1:31" ht="12.75">
      <c r="A1047" s="59"/>
      <c r="B1047" s="117"/>
      <c r="C1047" s="117"/>
      <c r="D1047" s="117"/>
      <c r="E1047" s="117"/>
      <c r="F1047" s="117"/>
      <c r="G1047" s="118"/>
      <c r="H1047" s="59"/>
      <c r="K1047" s="59"/>
      <c r="L1047" s="120"/>
      <c r="M1047" s="59"/>
      <c r="O1047" s="59"/>
      <c r="P1047" s="59"/>
      <c r="Q1047" s="59"/>
      <c r="AA1047" s="59"/>
      <c r="AD1047" s="59"/>
      <c r="AE1047" s="59"/>
    </row>
    <row r="1048" spans="1:31" ht="12.75">
      <c r="A1048" s="59"/>
      <c r="B1048" s="117"/>
      <c r="C1048" s="117"/>
      <c r="D1048" s="117"/>
      <c r="E1048" s="117"/>
      <c r="F1048" s="117"/>
      <c r="G1048" s="118"/>
      <c r="H1048" s="59"/>
      <c r="K1048" s="59"/>
      <c r="L1048" s="120"/>
      <c r="M1048" s="59"/>
      <c r="O1048" s="59"/>
      <c r="P1048" s="59"/>
      <c r="Q1048" s="59"/>
      <c r="AA1048" s="59"/>
      <c r="AD1048" s="59"/>
      <c r="AE1048" s="59"/>
    </row>
    <row r="1049" spans="1:31" ht="12.75">
      <c r="A1049" s="59"/>
      <c r="B1049" s="117"/>
      <c r="C1049" s="117"/>
      <c r="D1049" s="117"/>
      <c r="E1049" s="117"/>
      <c r="F1049" s="117"/>
      <c r="G1049" s="118"/>
      <c r="H1049" s="59"/>
      <c r="K1049" s="59"/>
      <c r="L1049" s="120"/>
      <c r="M1049" s="59"/>
      <c r="O1049" s="59"/>
      <c r="P1049" s="59"/>
      <c r="Q1049" s="59"/>
      <c r="AA1049" s="59"/>
      <c r="AD1049" s="59"/>
      <c r="AE1049" s="59"/>
    </row>
    <row r="1050" spans="1:31" ht="12.75">
      <c r="A1050" s="59"/>
      <c r="B1050" s="117"/>
      <c r="C1050" s="117"/>
      <c r="D1050" s="117"/>
      <c r="E1050" s="117"/>
      <c r="F1050" s="117"/>
      <c r="G1050" s="118"/>
      <c r="H1050" s="59"/>
      <c r="K1050" s="59"/>
      <c r="L1050" s="120"/>
      <c r="M1050" s="59"/>
      <c r="O1050" s="59"/>
      <c r="P1050" s="59"/>
      <c r="Q1050" s="59"/>
      <c r="AA1050" s="59"/>
      <c r="AD1050" s="59"/>
      <c r="AE1050" s="59"/>
    </row>
    <row r="1051" spans="1:31" ht="12.75">
      <c r="A1051" s="59"/>
      <c r="B1051" s="117"/>
      <c r="C1051" s="117"/>
      <c r="D1051" s="117"/>
      <c r="E1051" s="117"/>
      <c r="F1051" s="117"/>
      <c r="G1051" s="118"/>
      <c r="H1051" s="59"/>
      <c r="K1051" s="59"/>
      <c r="L1051" s="120"/>
      <c r="M1051" s="59"/>
      <c r="O1051" s="59"/>
      <c r="P1051" s="59"/>
      <c r="Q1051" s="59"/>
      <c r="AA1051" s="59"/>
      <c r="AD1051" s="59"/>
      <c r="AE1051" s="59"/>
    </row>
    <row r="1052" spans="1:31" ht="12.75">
      <c r="A1052" s="59"/>
      <c r="B1052" s="117"/>
      <c r="C1052" s="117"/>
      <c r="D1052" s="117"/>
      <c r="E1052" s="117"/>
      <c r="F1052" s="117"/>
      <c r="G1052" s="118"/>
      <c r="H1052" s="59"/>
      <c r="K1052" s="59"/>
      <c r="L1052" s="120"/>
      <c r="M1052" s="59"/>
      <c r="O1052" s="59"/>
      <c r="P1052" s="59"/>
      <c r="Q1052" s="59"/>
      <c r="AA1052" s="59"/>
      <c r="AD1052" s="59"/>
      <c r="AE1052" s="59"/>
    </row>
    <row r="1053" spans="1:31" ht="12.75">
      <c r="A1053" s="59"/>
      <c r="B1053" s="117"/>
      <c r="C1053" s="117"/>
      <c r="D1053" s="117"/>
      <c r="E1053" s="117"/>
      <c r="F1053" s="117"/>
      <c r="G1053" s="118"/>
      <c r="H1053" s="59"/>
      <c r="K1053" s="59"/>
      <c r="L1053" s="120"/>
      <c r="M1053" s="59"/>
      <c r="O1053" s="59"/>
      <c r="P1053" s="59"/>
      <c r="Q1053" s="59"/>
      <c r="AA1053" s="59"/>
      <c r="AD1053" s="59"/>
      <c r="AE1053" s="59"/>
    </row>
    <row r="1054" spans="1:31" ht="12.75">
      <c r="A1054" s="59"/>
      <c r="B1054" s="117"/>
      <c r="C1054" s="117"/>
      <c r="D1054" s="117"/>
      <c r="E1054" s="117"/>
      <c r="F1054" s="117"/>
      <c r="G1054" s="118"/>
      <c r="H1054" s="59"/>
      <c r="K1054" s="59"/>
      <c r="L1054" s="120"/>
      <c r="M1054" s="59"/>
      <c r="O1054" s="59"/>
      <c r="P1054" s="59"/>
      <c r="Q1054" s="59"/>
      <c r="AA1054" s="59"/>
      <c r="AD1054" s="59"/>
      <c r="AE1054" s="59"/>
    </row>
    <row r="1055" spans="1:31" ht="12.75">
      <c r="A1055" s="59"/>
      <c r="B1055" s="117"/>
      <c r="C1055" s="117"/>
      <c r="D1055" s="117"/>
      <c r="E1055" s="117"/>
      <c r="F1055" s="117"/>
      <c r="G1055" s="118"/>
      <c r="H1055" s="59"/>
      <c r="K1055" s="59"/>
      <c r="L1055" s="120"/>
      <c r="M1055" s="59"/>
      <c r="O1055" s="59"/>
      <c r="P1055" s="59"/>
      <c r="Q1055" s="59"/>
      <c r="AA1055" s="59"/>
      <c r="AD1055" s="59"/>
      <c r="AE1055" s="59"/>
    </row>
    <row r="1056" spans="1:31" ht="12.75">
      <c r="A1056" s="59"/>
      <c r="B1056" s="117"/>
      <c r="C1056" s="117"/>
      <c r="D1056" s="117"/>
      <c r="E1056" s="117"/>
      <c r="F1056" s="117"/>
      <c r="G1056" s="118"/>
      <c r="H1056" s="59"/>
      <c r="K1056" s="59"/>
      <c r="L1056" s="120"/>
      <c r="M1056" s="59"/>
      <c r="O1056" s="59"/>
      <c r="P1056" s="59"/>
      <c r="Q1056" s="59"/>
      <c r="AA1056" s="59"/>
      <c r="AD1056" s="59"/>
      <c r="AE1056" s="59"/>
    </row>
    <row r="1057" spans="1:31" ht="12.75">
      <c r="A1057" s="59"/>
      <c r="B1057" s="117"/>
      <c r="C1057" s="117"/>
      <c r="D1057" s="117"/>
      <c r="E1057" s="117"/>
      <c r="F1057" s="117"/>
      <c r="G1057" s="118"/>
      <c r="H1057" s="59"/>
      <c r="K1057" s="59"/>
      <c r="L1057" s="120"/>
      <c r="M1057" s="59"/>
      <c r="O1057" s="59"/>
      <c r="P1057" s="59"/>
      <c r="Q1057" s="59"/>
      <c r="AA1057" s="59"/>
      <c r="AD1057" s="59"/>
      <c r="AE1057" s="59"/>
    </row>
    <row r="1058" spans="1:31" ht="12.75">
      <c r="A1058" s="59"/>
      <c r="B1058" s="117"/>
      <c r="C1058" s="117"/>
      <c r="D1058" s="117"/>
      <c r="E1058" s="117"/>
      <c r="F1058" s="117"/>
      <c r="G1058" s="118"/>
      <c r="H1058" s="59"/>
      <c r="K1058" s="59"/>
      <c r="L1058" s="120"/>
      <c r="M1058" s="59"/>
      <c r="O1058" s="59"/>
      <c r="P1058" s="59"/>
      <c r="Q1058" s="59"/>
      <c r="AA1058" s="59"/>
      <c r="AD1058" s="59"/>
      <c r="AE1058" s="59"/>
    </row>
    <row r="1059" spans="1:31" ht="12.75">
      <c r="A1059" s="59"/>
      <c r="B1059" s="117"/>
      <c r="C1059" s="117"/>
      <c r="D1059" s="117"/>
      <c r="E1059" s="117"/>
      <c r="F1059" s="117"/>
      <c r="G1059" s="118"/>
      <c r="H1059" s="59"/>
      <c r="K1059" s="59"/>
      <c r="L1059" s="120"/>
      <c r="M1059" s="59"/>
      <c r="O1059" s="59"/>
      <c r="P1059" s="59"/>
      <c r="Q1059" s="59"/>
      <c r="AA1059" s="59"/>
      <c r="AD1059" s="59"/>
      <c r="AE1059" s="59"/>
    </row>
    <row r="1060" spans="1:31" ht="12.75">
      <c r="A1060" s="59"/>
      <c r="B1060" s="117"/>
      <c r="C1060" s="117"/>
      <c r="D1060" s="117"/>
      <c r="E1060" s="117"/>
      <c r="F1060" s="117"/>
      <c r="G1060" s="118"/>
      <c r="H1060" s="59"/>
      <c r="K1060" s="59"/>
      <c r="L1060" s="120"/>
      <c r="M1060" s="59"/>
      <c r="O1060" s="59"/>
      <c r="P1060" s="59"/>
      <c r="Q1060" s="59"/>
      <c r="AA1060" s="59"/>
      <c r="AD1060" s="59"/>
      <c r="AE1060" s="59"/>
    </row>
  </sheetData>
  <mergeCells count="6">
    <mergeCell ref="B2:F2"/>
    <mergeCell ref="AA2:AE2"/>
    <mergeCell ref="G2:K2"/>
    <mergeCell ref="L2:P2"/>
    <mergeCell ref="Q2:U2"/>
    <mergeCell ref="V2:Z2"/>
  </mergeCells>
  <hyperlinks>
    <hyperlink ref="T5" r:id="rId1" location="PropertyAccess" xr:uid="{00000000-0004-0000-0200-000000000000}"/>
    <hyperlink ref="T8" r:id="rId2" location="Addition" xr:uid="{00000000-0004-0000-0200-000001000000}"/>
    <hyperlink ref="T9" r:id="rId3" location="Subtraction" xr:uid="{00000000-0004-0000-0200-000002000000}"/>
    <hyperlink ref="T10" r:id="rId4" location="UnaryMinus" xr:uid="{00000000-0004-0000-0200-000003000000}"/>
    <hyperlink ref="T11" r:id="rId5" location="Multiplication" xr:uid="{00000000-0004-0000-0200-000004000000}"/>
    <hyperlink ref="T12" r:id="rId6" location="Division" xr:uid="{00000000-0004-0000-0200-000005000000}"/>
    <hyperlink ref="T13" r:id="rId7" location="Modulo" xr:uid="{00000000-0004-0000-0200-000006000000}"/>
    <hyperlink ref="T57" r:id="rId8" location="FunctionCall" xr:uid="{00000000-0004-0000-0200-000007000000}"/>
    <hyperlink ref="AA57" r:id="rId9" xr:uid="{00000000-0004-0000-0200-000008000000}"/>
    <hyperlink ref="T61" r:id="rId10" location="FunctionCall" xr:uid="{00000000-0004-0000-0200-000009000000}"/>
    <hyperlink ref="T62" r:id="rId11" location="FunctionCall" xr:uid="{00000000-0004-0000-0200-00000A000000}"/>
    <hyperlink ref="T63" r:id="rId12" location="FunctionCall" xr:uid="{00000000-0004-0000-0200-00000B000000}"/>
    <hyperlink ref="T64" r:id="rId13" location="FunctionCall" xr:uid="{00000000-0004-0000-0200-00000C000000}"/>
    <hyperlink ref="AE74" r:id="rId14" location="string-functions" xr:uid="{00000000-0004-0000-0200-00000D000000}"/>
    <hyperlink ref="AE75" r:id="rId15" location="type-conversion-functions" xr:uid="{00000000-0004-0000-0200-00000E000000}"/>
    <hyperlink ref="AE80" r:id="rId16" xr:uid="{00000000-0004-0000-0200-00000F000000}"/>
  </hyperlinks>
  <pageMargins left="0.7" right="0.7" top="0.78740157499999996" bottom="0.78740157499999996" header="0.3" footer="0.3"/>
  <legacyDrawing r:id="rId17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T1013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C33" sqref="C33"/>
    </sheetView>
  </sheetViews>
  <sheetFormatPr defaultColWidth="14.42578125" defaultRowHeight="15.75" customHeight="1"/>
  <cols>
    <col min="1" max="1" width="35.85546875" customWidth="1"/>
    <col min="2" max="6" width="10.140625" customWidth="1"/>
    <col min="7" max="7" width="21.5703125" customWidth="1"/>
    <col min="8" max="8" width="27.7109375" customWidth="1"/>
    <col min="9" max="9" width="28" customWidth="1"/>
    <col min="10" max="10" width="28.42578125" customWidth="1"/>
    <col min="11" max="11" width="32.28515625" customWidth="1"/>
    <col min="12" max="12" width="41.140625" customWidth="1"/>
    <col min="13" max="13" width="20.28515625" customWidth="1"/>
    <col min="14" max="16" width="31.85546875" customWidth="1"/>
    <col min="17" max="17" width="19.28515625" customWidth="1"/>
    <col min="18" max="18" width="23.28515625" customWidth="1"/>
    <col min="19" max="21" width="27" customWidth="1"/>
    <col min="22" max="23" width="17.85546875" customWidth="1"/>
    <col min="24" max="26" width="30.42578125" customWidth="1"/>
    <col min="27" max="28" width="23.7109375" customWidth="1"/>
    <col min="29" max="31" width="30.42578125" customWidth="1"/>
  </cols>
  <sheetData>
    <row r="1" spans="1:46" ht="20.25">
      <c r="A1" s="65" t="s">
        <v>87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7"/>
      <c r="AA1" s="66"/>
      <c r="AB1" s="66"/>
      <c r="AC1" s="66"/>
      <c r="AD1" s="66"/>
      <c r="AE1" s="67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</row>
    <row r="2" spans="1:46" ht="18">
      <c r="A2" s="7"/>
      <c r="B2" s="290" t="s">
        <v>4</v>
      </c>
      <c r="C2" s="284"/>
      <c r="D2" s="284"/>
      <c r="E2" s="284"/>
      <c r="F2" s="285"/>
      <c r="G2" s="292" t="s">
        <v>3</v>
      </c>
      <c r="H2" s="284"/>
      <c r="I2" s="284"/>
      <c r="J2" s="284"/>
      <c r="K2" s="285"/>
      <c r="L2" s="293" t="s">
        <v>5</v>
      </c>
      <c r="M2" s="284"/>
      <c r="N2" s="284"/>
      <c r="O2" s="284"/>
      <c r="P2" s="285"/>
      <c r="Q2" s="304" t="s">
        <v>7</v>
      </c>
      <c r="R2" s="284"/>
      <c r="S2" s="284"/>
      <c r="T2" s="284"/>
      <c r="U2" s="285"/>
      <c r="V2" s="295" t="s">
        <v>8</v>
      </c>
      <c r="W2" s="284"/>
      <c r="X2" s="284"/>
      <c r="Y2" s="284"/>
      <c r="Z2" s="285"/>
      <c r="AA2" s="291" t="s">
        <v>9</v>
      </c>
      <c r="AB2" s="284"/>
      <c r="AC2" s="284"/>
      <c r="AD2" s="284"/>
      <c r="AE2" s="285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</row>
    <row r="3" spans="1:46" ht="12.75">
      <c r="A3" s="14" t="s">
        <v>11</v>
      </c>
      <c r="B3" s="15" t="s">
        <v>3</v>
      </c>
      <c r="C3" s="15" t="s">
        <v>5</v>
      </c>
      <c r="D3" s="15" t="s">
        <v>12</v>
      </c>
      <c r="E3" s="16" t="s">
        <v>8</v>
      </c>
      <c r="F3" s="16" t="s">
        <v>9</v>
      </c>
      <c r="G3" s="17" t="s">
        <v>13</v>
      </c>
      <c r="H3" s="18" t="s">
        <v>14</v>
      </c>
      <c r="I3" s="19" t="s">
        <v>15</v>
      </c>
      <c r="J3" s="19" t="s">
        <v>17</v>
      </c>
      <c r="K3" s="19" t="s">
        <v>18</v>
      </c>
      <c r="L3" s="20" t="s">
        <v>13</v>
      </c>
      <c r="M3" s="21" t="s">
        <v>14</v>
      </c>
      <c r="N3" s="23" t="s">
        <v>15</v>
      </c>
      <c r="O3" s="75" t="s">
        <v>17</v>
      </c>
      <c r="P3" s="76" t="s">
        <v>18</v>
      </c>
      <c r="Q3" s="33" t="s">
        <v>13</v>
      </c>
      <c r="R3" s="33" t="s">
        <v>14</v>
      </c>
      <c r="S3" s="35" t="s">
        <v>31</v>
      </c>
      <c r="T3" s="35" t="s">
        <v>17</v>
      </c>
      <c r="U3" s="35" t="s">
        <v>18</v>
      </c>
      <c r="V3" s="37" t="s">
        <v>13</v>
      </c>
      <c r="W3" s="37" t="s">
        <v>14</v>
      </c>
      <c r="X3" s="39" t="s">
        <v>31</v>
      </c>
      <c r="Y3" s="37" t="s">
        <v>17</v>
      </c>
      <c r="Z3" s="37" t="s">
        <v>18</v>
      </c>
      <c r="AA3" s="41" t="s">
        <v>13</v>
      </c>
      <c r="AB3" s="41" t="s">
        <v>14</v>
      </c>
      <c r="AC3" s="44" t="s">
        <v>31</v>
      </c>
      <c r="AD3" s="43" t="s">
        <v>17</v>
      </c>
      <c r="AE3" s="43" t="s">
        <v>18</v>
      </c>
    </row>
    <row r="4" spans="1:46" ht="25.5">
      <c r="A4" s="78" t="s">
        <v>117</v>
      </c>
      <c r="B4" s="48"/>
      <c r="C4" s="48"/>
      <c r="D4" s="48"/>
      <c r="E4" s="50"/>
      <c r="F4" s="50"/>
      <c r="G4" s="80"/>
      <c r="H4" s="55"/>
      <c r="I4" s="53"/>
      <c r="J4" s="53"/>
      <c r="K4" s="53"/>
      <c r="L4" s="56"/>
      <c r="M4" s="55"/>
      <c r="N4" s="53"/>
      <c r="O4" s="53"/>
      <c r="P4" s="53"/>
      <c r="Q4" s="53"/>
      <c r="R4" s="53"/>
      <c r="S4" s="53"/>
      <c r="T4" s="53"/>
      <c r="U4" s="53"/>
      <c r="V4" s="53"/>
      <c r="W4" s="53"/>
      <c r="X4" s="58"/>
      <c r="Y4" s="53"/>
      <c r="Z4" s="53"/>
      <c r="AA4" s="55"/>
      <c r="AB4" s="55"/>
      <c r="AC4" s="58"/>
      <c r="AD4" s="53"/>
      <c r="AE4" s="53"/>
    </row>
    <row r="5" spans="1:46" ht="12.75">
      <c r="A5" s="22" t="s">
        <v>119</v>
      </c>
      <c r="B5" s="24" t="s">
        <v>41</v>
      </c>
      <c r="C5" s="24" t="s">
        <v>102</v>
      </c>
      <c r="D5" s="24" t="s">
        <v>41</v>
      </c>
      <c r="E5" s="60" t="s">
        <v>121</v>
      </c>
      <c r="F5" s="60"/>
      <c r="G5" s="82"/>
      <c r="H5" s="54"/>
      <c r="I5" s="40"/>
      <c r="J5" s="40"/>
      <c r="K5" s="54"/>
      <c r="L5" s="302" t="s">
        <v>122</v>
      </c>
      <c r="M5" s="299">
        <v>123</v>
      </c>
      <c r="N5" s="40"/>
      <c r="O5" s="303" t="s">
        <v>107</v>
      </c>
      <c r="P5" s="40"/>
      <c r="Q5" s="40"/>
      <c r="R5" s="40"/>
      <c r="S5" s="40"/>
      <c r="T5" s="40"/>
      <c r="U5" s="40"/>
      <c r="V5" s="30" t="s">
        <v>135</v>
      </c>
      <c r="W5" s="30">
        <v>123</v>
      </c>
      <c r="X5" s="70"/>
      <c r="Y5" s="30" t="s">
        <v>136</v>
      </c>
      <c r="Z5" s="40"/>
      <c r="AA5" s="22"/>
      <c r="AB5" s="22"/>
      <c r="AC5" s="70"/>
      <c r="AD5" s="30"/>
      <c r="AE5" s="40"/>
    </row>
    <row r="6" spans="1:46" ht="12.75">
      <c r="A6" s="22" t="s">
        <v>141</v>
      </c>
      <c r="B6" s="24" t="s">
        <v>41</v>
      </c>
      <c r="C6" s="24" t="s">
        <v>102</v>
      </c>
      <c r="D6" s="24" t="s">
        <v>41</v>
      </c>
      <c r="E6" s="60" t="s">
        <v>121</v>
      </c>
      <c r="F6" s="60" t="s">
        <v>41</v>
      </c>
      <c r="G6" s="82"/>
      <c r="H6" s="54"/>
      <c r="I6" s="40"/>
      <c r="J6" s="40"/>
      <c r="K6" s="54"/>
      <c r="L6" s="300"/>
      <c r="M6" s="300"/>
      <c r="N6" s="40"/>
      <c r="O6" s="300"/>
      <c r="P6" s="40"/>
      <c r="Q6" s="40"/>
      <c r="R6" s="40"/>
      <c r="S6" s="40"/>
      <c r="T6" s="40"/>
      <c r="U6" s="40"/>
      <c r="V6" s="30" t="s">
        <v>149</v>
      </c>
      <c r="W6" s="30" t="s">
        <v>150</v>
      </c>
      <c r="X6" s="70"/>
      <c r="Y6" s="30" t="s">
        <v>151</v>
      </c>
      <c r="Z6" s="40"/>
      <c r="AA6" s="22"/>
      <c r="AB6" s="22"/>
      <c r="AC6" s="70"/>
      <c r="AD6" s="30"/>
      <c r="AE6" s="40"/>
    </row>
    <row r="7" spans="1:46" ht="12.75">
      <c r="A7" s="22" t="s">
        <v>152</v>
      </c>
      <c r="B7" s="24" t="s">
        <v>41</v>
      </c>
      <c r="C7" s="24" t="s">
        <v>102</v>
      </c>
      <c r="D7" s="24" t="s">
        <v>23</v>
      </c>
      <c r="E7" s="60" t="s">
        <v>41</v>
      </c>
      <c r="F7" s="60"/>
      <c r="G7" s="82"/>
      <c r="H7" s="54"/>
      <c r="I7" s="40"/>
      <c r="J7" s="40"/>
      <c r="K7" s="54"/>
      <c r="L7" s="300"/>
      <c r="M7" s="300"/>
      <c r="N7" s="40"/>
      <c r="O7" s="300"/>
      <c r="P7" s="40"/>
      <c r="Q7" s="26" t="s">
        <v>157</v>
      </c>
      <c r="R7" s="30"/>
      <c r="S7" s="40"/>
      <c r="T7" s="25" t="s">
        <v>158</v>
      </c>
      <c r="U7" s="40"/>
      <c r="V7" s="40"/>
      <c r="W7" s="40"/>
      <c r="X7" s="70"/>
      <c r="Y7" s="40"/>
      <c r="Z7" s="40"/>
      <c r="AA7" s="54"/>
      <c r="AB7" s="54"/>
      <c r="AC7" s="70"/>
      <c r="AD7" s="40"/>
      <c r="AE7" s="40"/>
    </row>
    <row r="8" spans="1:46" ht="12.75">
      <c r="A8" s="22" t="s">
        <v>166</v>
      </c>
      <c r="B8" s="24" t="s">
        <v>21</v>
      </c>
      <c r="C8" s="24" t="s">
        <v>102</v>
      </c>
      <c r="D8" s="24" t="s">
        <v>23</v>
      </c>
      <c r="E8" s="60" t="s">
        <v>41</v>
      </c>
      <c r="F8" s="60" t="s">
        <v>23</v>
      </c>
      <c r="G8" s="82"/>
      <c r="H8" s="22">
        <v>3</v>
      </c>
      <c r="I8" s="40"/>
      <c r="J8" s="30" t="s">
        <v>169</v>
      </c>
      <c r="K8" s="299" t="s">
        <v>171</v>
      </c>
      <c r="L8" s="301"/>
      <c r="M8" s="301"/>
      <c r="N8" s="40"/>
      <c r="O8" s="301"/>
      <c r="P8" s="40"/>
      <c r="Q8" s="26" t="s">
        <v>186</v>
      </c>
      <c r="R8" s="30">
        <v>123</v>
      </c>
      <c r="S8" s="40"/>
      <c r="T8" s="25" t="s">
        <v>158</v>
      </c>
      <c r="U8" s="40"/>
      <c r="V8" s="40"/>
      <c r="W8" s="40"/>
      <c r="X8" s="70"/>
      <c r="Y8" s="40"/>
      <c r="Z8" s="40"/>
      <c r="AA8" s="22" t="s">
        <v>213</v>
      </c>
      <c r="AB8" s="22">
        <v>1048576</v>
      </c>
      <c r="AC8" s="70"/>
      <c r="AD8" s="30" t="s">
        <v>213</v>
      </c>
      <c r="AE8" s="40"/>
    </row>
    <row r="9" spans="1:46" ht="25.5">
      <c r="A9" s="22" t="s">
        <v>217</v>
      </c>
      <c r="B9" s="24" t="s">
        <v>41</v>
      </c>
      <c r="C9" s="24" t="s">
        <v>102</v>
      </c>
      <c r="D9" s="24" t="s">
        <v>23</v>
      </c>
      <c r="E9" s="60" t="s">
        <v>41</v>
      </c>
      <c r="F9" s="60" t="s">
        <v>23</v>
      </c>
      <c r="G9" s="82"/>
      <c r="H9" s="54"/>
      <c r="I9" s="40"/>
      <c r="J9" s="40"/>
      <c r="K9" s="300"/>
      <c r="L9" s="302" t="s">
        <v>223</v>
      </c>
      <c r="M9" s="299">
        <v>123.4</v>
      </c>
      <c r="N9" s="40"/>
      <c r="O9" s="303" t="s">
        <v>107</v>
      </c>
      <c r="P9" s="40"/>
      <c r="Q9" s="26" t="s">
        <v>234</v>
      </c>
      <c r="R9" s="30"/>
      <c r="S9" s="40"/>
      <c r="T9" s="25" t="s">
        <v>158</v>
      </c>
      <c r="U9" s="40"/>
      <c r="V9" s="40"/>
      <c r="W9" s="40"/>
      <c r="X9" s="70"/>
      <c r="Y9" s="40"/>
      <c r="Z9" s="40"/>
      <c r="AA9" s="22" t="s">
        <v>234</v>
      </c>
      <c r="AB9" s="22">
        <v>7.1428570000000002</v>
      </c>
      <c r="AC9" s="70"/>
      <c r="AD9" s="30" t="s">
        <v>234</v>
      </c>
      <c r="AE9" s="40"/>
    </row>
    <row r="10" spans="1:46" ht="24" customHeight="1">
      <c r="A10" s="22" t="s">
        <v>248</v>
      </c>
      <c r="B10" s="24" t="s">
        <v>21</v>
      </c>
      <c r="C10" s="24" t="s">
        <v>102</v>
      </c>
      <c r="D10" s="24" t="s">
        <v>23</v>
      </c>
      <c r="E10" s="60" t="s">
        <v>41</v>
      </c>
      <c r="F10" s="60" t="s">
        <v>23</v>
      </c>
      <c r="G10" s="82"/>
      <c r="H10" s="22">
        <v>3.6</v>
      </c>
      <c r="I10" s="40"/>
      <c r="J10" s="30" t="s">
        <v>253</v>
      </c>
      <c r="K10" s="300"/>
      <c r="L10" s="301"/>
      <c r="M10" s="301"/>
      <c r="N10" s="40"/>
      <c r="O10" s="301"/>
      <c r="P10" s="40"/>
      <c r="Q10" s="26" t="s">
        <v>257</v>
      </c>
      <c r="R10" s="30">
        <v>123.4</v>
      </c>
      <c r="S10" s="40"/>
      <c r="T10" s="25" t="s">
        <v>158</v>
      </c>
      <c r="U10" s="40"/>
      <c r="V10" s="40"/>
      <c r="W10" s="40"/>
      <c r="X10" s="70"/>
      <c r="Y10" s="40"/>
      <c r="Z10" s="40"/>
      <c r="AA10" s="22" t="s">
        <v>257</v>
      </c>
      <c r="AB10" s="87">
        <v>7.1428571428570002</v>
      </c>
      <c r="AC10" s="70"/>
      <c r="AD10" s="30" t="s">
        <v>257</v>
      </c>
      <c r="AE10" s="40"/>
    </row>
    <row r="11" spans="1:46" ht="12.75">
      <c r="A11" s="22" t="s">
        <v>282</v>
      </c>
      <c r="B11" s="24" t="s">
        <v>21</v>
      </c>
      <c r="C11" s="24" t="s">
        <v>102</v>
      </c>
      <c r="D11" s="24" t="s">
        <v>23</v>
      </c>
      <c r="E11" s="60" t="s">
        <v>121</v>
      </c>
      <c r="F11" s="60" t="s">
        <v>23</v>
      </c>
      <c r="G11" s="82"/>
      <c r="H11" s="22" t="s">
        <v>284</v>
      </c>
      <c r="I11" s="40"/>
      <c r="J11" s="30" t="s">
        <v>287</v>
      </c>
      <c r="K11" s="300"/>
      <c r="L11" s="26" t="s">
        <v>291</v>
      </c>
      <c r="M11" s="22" t="s">
        <v>292</v>
      </c>
      <c r="N11" s="40"/>
      <c r="O11" s="30" t="s">
        <v>293</v>
      </c>
      <c r="P11" s="40"/>
      <c r="Q11" s="26" t="s">
        <v>291</v>
      </c>
      <c r="R11" s="30" t="s">
        <v>295</v>
      </c>
      <c r="S11" s="40"/>
      <c r="T11" s="25" t="s">
        <v>296</v>
      </c>
      <c r="U11" s="40"/>
      <c r="V11" s="30" t="s">
        <v>282</v>
      </c>
      <c r="W11" s="30" t="s">
        <v>306</v>
      </c>
      <c r="X11" s="70"/>
      <c r="Y11" s="30" t="s">
        <v>307</v>
      </c>
      <c r="Z11" s="40"/>
      <c r="AA11" s="22" t="s">
        <v>308</v>
      </c>
      <c r="AB11" s="22" t="b">
        <v>1</v>
      </c>
      <c r="AC11" s="70"/>
      <c r="AD11" s="30" t="s">
        <v>308</v>
      </c>
      <c r="AE11" s="40"/>
    </row>
    <row r="12" spans="1:46" ht="25.5">
      <c r="A12" s="22" t="s">
        <v>312</v>
      </c>
      <c r="B12" s="24" t="s">
        <v>21</v>
      </c>
      <c r="C12" s="24" t="s">
        <v>102</v>
      </c>
      <c r="D12" s="24" t="s">
        <v>23</v>
      </c>
      <c r="E12" s="60" t="s">
        <v>121</v>
      </c>
      <c r="F12" s="60" t="s">
        <v>23</v>
      </c>
      <c r="G12" s="82"/>
      <c r="H12" s="22" t="s">
        <v>313</v>
      </c>
      <c r="I12" s="40"/>
      <c r="J12" s="30" t="s">
        <v>314</v>
      </c>
      <c r="K12" s="301"/>
      <c r="L12" s="26" t="s">
        <v>318</v>
      </c>
      <c r="M12" s="89" t="s">
        <v>319</v>
      </c>
      <c r="N12" s="40"/>
      <c r="O12" s="30" t="s">
        <v>325</v>
      </c>
      <c r="P12" s="40"/>
      <c r="Q12" s="26" t="s">
        <v>326</v>
      </c>
      <c r="R12" s="90" t="s">
        <v>319</v>
      </c>
      <c r="S12" s="40"/>
      <c r="T12" s="25" t="s">
        <v>331</v>
      </c>
      <c r="U12" s="40"/>
      <c r="V12" s="30" t="s">
        <v>333</v>
      </c>
      <c r="W12" s="30" t="s">
        <v>313</v>
      </c>
      <c r="X12" s="70"/>
      <c r="Y12" s="30" t="s">
        <v>326</v>
      </c>
      <c r="Z12" s="40"/>
      <c r="AA12" s="22" t="s">
        <v>326</v>
      </c>
      <c r="AB12" s="22" t="s">
        <v>335</v>
      </c>
      <c r="AC12" s="70"/>
      <c r="AD12" s="30" t="s">
        <v>326</v>
      </c>
      <c r="AE12" s="40"/>
    </row>
    <row r="13" spans="1:46" ht="14.25">
      <c r="A13" s="22" t="s">
        <v>336</v>
      </c>
      <c r="B13" s="24" t="s">
        <v>23</v>
      </c>
      <c r="C13" s="24" t="s">
        <v>102</v>
      </c>
      <c r="D13" s="24" t="s">
        <v>23</v>
      </c>
      <c r="E13" s="60" t="s">
        <v>121</v>
      </c>
      <c r="F13" s="60" t="s">
        <v>41</v>
      </c>
      <c r="G13" s="82" t="s">
        <v>337</v>
      </c>
      <c r="H13" s="22" t="s">
        <v>338</v>
      </c>
      <c r="I13" s="40"/>
      <c r="J13" s="30" t="s">
        <v>204</v>
      </c>
      <c r="K13" s="296" t="s">
        <v>339</v>
      </c>
      <c r="L13" s="26" t="s">
        <v>379</v>
      </c>
      <c r="M13" s="30" t="s">
        <v>380</v>
      </c>
      <c r="N13" s="40"/>
      <c r="O13" s="30" t="s">
        <v>381</v>
      </c>
      <c r="P13" s="40"/>
      <c r="Q13" s="26" t="s">
        <v>379</v>
      </c>
      <c r="R13" s="30" t="s">
        <v>380</v>
      </c>
      <c r="S13" s="40"/>
      <c r="T13" s="40"/>
      <c r="U13" s="40"/>
      <c r="V13" s="30" t="s">
        <v>336</v>
      </c>
      <c r="W13" s="30" t="s">
        <v>380</v>
      </c>
      <c r="X13" s="70"/>
      <c r="Y13" s="30" t="s">
        <v>384</v>
      </c>
      <c r="Z13" s="94" t="s">
        <v>385</v>
      </c>
      <c r="AA13" s="22"/>
      <c r="AB13" s="22"/>
      <c r="AC13" s="70"/>
      <c r="AD13" s="30"/>
      <c r="AE13" s="94"/>
    </row>
    <row r="14" spans="1:46" ht="12.75">
      <c r="A14" s="22" t="s">
        <v>393</v>
      </c>
      <c r="B14" s="24" t="s">
        <v>23</v>
      </c>
      <c r="C14" s="24" t="s">
        <v>102</v>
      </c>
      <c r="D14" s="24" t="s">
        <v>23</v>
      </c>
      <c r="E14" s="60" t="s">
        <v>63</v>
      </c>
      <c r="F14" s="60" t="s">
        <v>41</v>
      </c>
      <c r="G14" s="82" t="s">
        <v>394</v>
      </c>
      <c r="H14" s="95" t="s">
        <v>396</v>
      </c>
      <c r="I14" s="40"/>
      <c r="J14" s="30" t="s">
        <v>204</v>
      </c>
      <c r="K14" s="297"/>
      <c r="L14" s="26" t="s">
        <v>403</v>
      </c>
      <c r="M14" s="30" t="s">
        <v>404</v>
      </c>
      <c r="N14" s="40"/>
      <c r="O14" s="30" t="s">
        <v>381</v>
      </c>
      <c r="P14" s="40"/>
      <c r="Q14" s="26" t="s">
        <v>403</v>
      </c>
      <c r="R14" s="30" t="s">
        <v>404</v>
      </c>
      <c r="S14" s="40"/>
      <c r="T14" s="25" t="s">
        <v>406</v>
      </c>
      <c r="U14" s="40"/>
      <c r="V14" s="30" t="s">
        <v>414</v>
      </c>
      <c r="W14" s="30" t="s">
        <v>415</v>
      </c>
      <c r="X14" s="70"/>
      <c r="Y14" s="30" t="s">
        <v>417</v>
      </c>
      <c r="Z14" s="30" t="s">
        <v>418</v>
      </c>
      <c r="AA14" s="22"/>
      <c r="AB14" s="22"/>
      <c r="AC14" s="70"/>
      <c r="AD14" s="30"/>
      <c r="AE14" s="30"/>
    </row>
    <row r="15" spans="1:46" ht="25.5">
      <c r="A15" s="22" t="s">
        <v>419</v>
      </c>
      <c r="B15" s="24" t="s">
        <v>23</v>
      </c>
      <c r="C15" s="24" t="s">
        <v>102</v>
      </c>
      <c r="D15" s="24" t="s">
        <v>23</v>
      </c>
      <c r="E15" s="60" t="s">
        <v>121</v>
      </c>
      <c r="F15" s="60" t="s">
        <v>23</v>
      </c>
      <c r="G15" s="82" t="s">
        <v>420</v>
      </c>
      <c r="H15" s="22" t="s">
        <v>421</v>
      </c>
      <c r="I15" s="40"/>
      <c r="J15" s="30" t="s">
        <v>204</v>
      </c>
      <c r="K15" s="297"/>
      <c r="L15" s="26" t="s">
        <v>424</v>
      </c>
      <c r="M15" s="30" t="s">
        <v>425</v>
      </c>
      <c r="N15" s="40"/>
      <c r="O15" s="30" t="s">
        <v>381</v>
      </c>
      <c r="P15" s="40"/>
      <c r="Q15" s="26" t="s">
        <v>424</v>
      </c>
      <c r="R15" s="30" t="s">
        <v>425</v>
      </c>
      <c r="S15" s="40"/>
      <c r="T15" s="25" t="s">
        <v>427</v>
      </c>
      <c r="U15" s="40"/>
      <c r="V15" s="30" t="s">
        <v>433</v>
      </c>
      <c r="W15" s="30" t="s">
        <v>434</v>
      </c>
      <c r="X15" s="70"/>
      <c r="Y15" s="30" t="s">
        <v>435</v>
      </c>
      <c r="Z15" s="94" t="s">
        <v>436</v>
      </c>
      <c r="AA15" s="22" t="s">
        <v>437</v>
      </c>
      <c r="AB15" s="97">
        <v>25569.999988425927</v>
      </c>
      <c r="AC15" s="70"/>
      <c r="AD15" s="30" t="s">
        <v>437</v>
      </c>
      <c r="AE15" s="94"/>
    </row>
    <row r="16" spans="1:46" ht="25.5">
      <c r="A16" s="22" t="s">
        <v>444</v>
      </c>
      <c r="B16" s="24" t="s">
        <v>23</v>
      </c>
      <c r="C16" s="24" t="s">
        <v>102</v>
      </c>
      <c r="D16" s="24" t="s">
        <v>23</v>
      </c>
      <c r="E16" s="60" t="s">
        <v>41</v>
      </c>
      <c r="F16" s="60" t="s">
        <v>41</v>
      </c>
      <c r="G16" s="82" t="s">
        <v>445</v>
      </c>
      <c r="H16" s="95" t="s">
        <v>446</v>
      </c>
      <c r="I16" s="40"/>
      <c r="J16" s="30" t="s">
        <v>204</v>
      </c>
      <c r="K16" s="297"/>
      <c r="L16" s="26" t="s">
        <v>447</v>
      </c>
      <c r="M16" s="30" t="s">
        <v>404</v>
      </c>
      <c r="N16" s="40"/>
      <c r="O16" s="30" t="s">
        <v>381</v>
      </c>
      <c r="P16" s="40"/>
      <c r="Q16" s="26" t="s">
        <v>447</v>
      </c>
      <c r="R16" s="30" t="s">
        <v>404</v>
      </c>
      <c r="S16" s="40"/>
      <c r="T16" s="25" t="s">
        <v>449</v>
      </c>
      <c r="U16" s="40"/>
      <c r="V16" s="40"/>
      <c r="W16" s="40"/>
      <c r="X16" s="70"/>
      <c r="Y16" s="40"/>
      <c r="Z16" s="40"/>
      <c r="AA16" s="54"/>
      <c r="AB16" s="54"/>
      <c r="AC16" s="70"/>
      <c r="AD16" s="40"/>
      <c r="AE16" s="40"/>
    </row>
    <row r="17" spans="1:31" ht="25.5">
      <c r="A17" s="22" t="s">
        <v>458</v>
      </c>
      <c r="B17" s="24" t="s">
        <v>23</v>
      </c>
      <c r="C17" s="24" t="s">
        <v>102</v>
      </c>
      <c r="D17" s="24" t="s">
        <v>23</v>
      </c>
      <c r="E17" s="60" t="s">
        <v>41</v>
      </c>
      <c r="F17" s="60" t="s">
        <v>41</v>
      </c>
      <c r="G17" s="82" t="s">
        <v>463</v>
      </c>
      <c r="H17" s="22" t="s">
        <v>466</v>
      </c>
      <c r="I17" s="40"/>
      <c r="J17" s="30" t="s">
        <v>204</v>
      </c>
      <c r="K17" s="297"/>
      <c r="L17" s="26" t="s">
        <v>468</v>
      </c>
      <c r="M17" s="30" t="s">
        <v>425</v>
      </c>
      <c r="N17" s="40"/>
      <c r="O17" s="30" t="s">
        <v>381</v>
      </c>
      <c r="P17" s="40"/>
      <c r="Q17" s="26" t="s">
        <v>468</v>
      </c>
      <c r="R17" s="30" t="s">
        <v>425</v>
      </c>
      <c r="S17" s="40"/>
      <c r="T17" s="25" t="s">
        <v>469</v>
      </c>
      <c r="U17" s="40"/>
      <c r="V17" s="40"/>
      <c r="W17" s="40"/>
      <c r="X17" s="70"/>
      <c r="Y17" s="40"/>
      <c r="Z17" s="40"/>
      <c r="AA17" s="54"/>
      <c r="AB17" s="54"/>
      <c r="AC17" s="70"/>
      <c r="AD17" s="40"/>
      <c r="AE17" s="40"/>
    </row>
    <row r="18" spans="1:31" ht="12.75">
      <c r="A18" s="22" t="s">
        <v>481</v>
      </c>
      <c r="B18" s="24" t="s">
        <v>23</v>
      </c>
      <c r="C18" s="24" t="s">
        <v>102</v>
      </c>
      <c r="D18" s="24" t="s">
        <v>41</v>
      </c>
      <c r="E18" s="60"/>
      <c r="F18" s="60" t="s">
        <v>41</v>
      </c>
      <c r="G18" s="82" t="s">
        <v>482</v>
      </c>
      <c r="H18" s="22" t="s">
        <v>483</v>
      </c>
      <c r="I18" s="40"/>
      <c r="J18" s="30" t="s">
        <v>204</v>
      </c>
      <c r="K18" s="298"/>
      <c r="L18" s="22" t="s">
        <v>484</v>
      </c>
      <c r="M18" s="22" t="s">
        <v>485</v>
      </c>
      <c r="N18" s="40"/>
      <c r="O18" s="30" t="s">
        <v>486</v>
      </c>
      <c r="P18" s="40"/>
      <c r="Q18" s="69"/>
      <c r="R18" s="40"/>
      <c r="S18" s="40"/>
      <c r="T18" s="40"/>
      <c r="U18" s="40"/>
      <c r="V18" s="40"/>
      <c r="W18" s="40"/>
      <c r="X18" s="70"/>
      <c r="Y18" s="40"/>
      <c r="Z18" s="40"/>
      <c r="AA18" s="54"/>
      <c r="AB18" s="54"/>
      <c r="AC18" s="70"/>
      <c r="AD18" s="40"/>
      <c r="AE18" s="40"/>
    </row>
    <row r="19" spans="1:31" ht="63.75">
      <c r="A19" s="22" t="s">
        <v>487</v>
      </c>
      <c r="B19" s="24" t="s">
        <v>21</v>
      </c>
      <c r="C19" s="24" t="s">
        <v>102</v>
      </c>
      <c r="D19" s="267" t="s">
        <v>41</v>
      </c>
      <c r="E19" s="268" t="s">
        <v>41</v>
      </c>
      <c r="F19" s="60" t="s">
        <v>78</v>
      </c>
      <c r="G19" s="82" t="s">
        <v>93</v>
      </c>
      <c r="H19" s="22" t="s">
        <v>488</v>
      </c>
      <c r="I19" s="40"/>
      <c r="J19" s="30" t="s">
        <v>490</v>
      </c>
      <c r="K19" s="102" t="s">
        <v>491</v>
      </c>
      <c r="L19" s="22" t="s">
        <v>493</v>
      </c>
      <c r="M19" s="22" t="s">
        <v>494</v>
      </c>
      <c r="N19" s="40"/>
      <c r="O19" s="30" t="s">
        <v>495</v>
      </c>
      <c r="P19" s="40"/>
      <c r="Q19" s="69"/>
      <c r="R19" s="40"/>
      <c r="S19" s="40"/>
      <c r="T19" s="40"/>
      <c r="U19" s="40"/>
      <c r="V19" s="40"/>
      <c r="W19" s="40"/>
      <c r="X19" s="70"/>
      <c r="Y19" s="40"/>
      <c r="Z19" s="40"/>
      <c r="AA19" s="22" t="s">
        <v>499</v>
      </c>
      <c r="AB19" s="22" t="s">
        <v>500</v>
      </c>
      <c r="AC19" s="70"/>
      <c r="AD19" s="30" t="s">
        <v>501</v>
      </c>
      <c r="AE19" s="25" t="s">
        <v>502</v>
      </c>
    </row>
    <row r="20" spans="1:31" ht="51">
      <c r="A20" s="22" t="s">
        <v>513</v>
      </c>
      <c r="B20" s="24" t="s">
        <v>21</v>
      </c>
      <c r="C20" s="24" t="s">
        <v>22</v>
      </c>
      <c r="D20" s="24" t="s">
        <v>41</v>
      </c>
      <c r="E20" s="60" t="s">
        <v>41</v>
      </c>
      <c r="F20" s="60" t="s">
        <v>78</v>
      </c>
      <c r="G20" s="82" t="s">
        <v>515</v>
      </c>
      <c r="H20" s="22" t="s">
        <v>516</v>
      </c>
      <c r="I20" s="40"/>
      <c r="J20" s="30" t="s">
        <v>517</v>
      </c>
      <c r="K20" s="102" t="s">
        <v>518</v>
      </c>
      <c r="L20" s="54"/>
      <c r="M20" s="54"/>
      <c r="N20" s="40"/>
      <c r="O20" s="40"/>
      <c r="P20" s="40"/>
      <c r="Q20" s="69"/>
      <c r="R20" s="40"/>
      <c r="S20" s="40"/>
      <c r="T20" s="40"/>
      <c r="U20" s="40"/>
      <c r="V20" s="40"/>
      <c r="W20" s="40"/>
      <c r="X20" s="70"/>
      <c r="Y20" s="40"/>
      <c r="Z20" s="40"/>
      <c r="AA20" s="22" t="s">
        <v>523</v>
      </c>
      <c r="AB20" s="103" t="s">
        <v>524</v>
      </c>
      <c r="AC20" s="70"/>
      <c r="AD20" s="30" t="s">
        <v>525</v>
      </c>
      <c r="AE20" s="25" t="s">
        <v>526</v>
      </c>
    </row>
    <row r="21" spans="1:31" ht="76.5">
      <c r="A21" s="22" t="s">
        <v>533</v>
      </c>
      <c r="B21" s="24" t="s">
        <v>41</v>
      </c>
      <c r="C21" s="24" t="s">
        <v>41</v>
      </c>
      <c r="D21" s="24" t="s">
        <v>41</v>
      </c>
      <c r="E21" s="60" t="s">
        <v>41</v>
      </c>
      <c r="F21" s="60" t="s">
        <v>21</v>
      </c>
      <c r="G21" s="82"/>
      <c r="H21" s="54"/>
      <c r="I21" s="40"/>
      <c r="J21" s="40"/>
      <c r="K21" s="104" t="s">
        <v>534</v>
      </c>
      <c r="L21" s="54"/>
      <c r="M21" s="54"/>
      <c r="N21" s="40"/>
      <c r="O21" s="40"/>
      <c r="P21" s="40"/>
      <c r="Q21" s="69"/>
      <c r="R21" s="40"/>
      <c r="S21" s="40"/>
      <c r="T21" s="40"/>
      <c r="U21" s="40"/>
      <c r="V21" s="40"/>
      <c r="W21" s="40"/>
      <c r="X21" s="70"/>
      <c r="Y21" s="40"/>
      <c r="Z21" s="40"/>
      <c r="AA21" s="105" t="s">
        <v>539</v>
      </c>
      <c r="AB21" s="22" t="s">
        <v>540</v>
      </c>
      <c r="AC21" s="70"/>
      <c r="AD21" s="30" t="s">
        <v>541</v>
      </c>
      <c r="AE21" s="25" t="s">
        <v>542</v>
      </c>
    </row>
    <row r="22" spans="1:31" ht="25.5">
      <c r="A22" s="22" t="s">
        <v>560</v>
      </c>
      <c r="B22" s="24" t="s">
        <v>41</v>
      </c>
      <c r="C22" s="24" t="s">
        <v>41</v>
      </c>
      <c r="D22" s="24" t="s">
        <v>41</v>
      </c>
      <c r="E22" s="60" t="s">
        <v>41</v>
      </c>
      <c r="F22" s="60" t="s">
        <v>41</v>
      </c>
      <c r="G22" s="106"/>
      <c r="H22" s="54"/>
      <c r="I22" s="40"/>
      <c r="J22" s="30"/>
      <c r="K22" s="54"/>
      <c r="L22" s="54"/>
      <c r="M22" s="54"/>
      <c r="N22" s="40"/>
      <c r="O22" s="40"/>
      <c r="P22" s="40"/>
      <c r="Q22" s="69"/>
      <c r="S22" s="40"/>
      <c r="T22" s="40"/>
      <c r="U22" s="40"/>
      <c r="V22" s="40"/>
      <c r="W22" s="40"/>
      <c r="X22" s="70"/>
      <c r="Y22" s="40"/>
      <c r="Z22" s="40"/>
      <c r="AA22" s="54"/>
      <c r="AB22" s="54"/>
      <c r="AC22" s="70"/>
      <c r="AD22" s="40"/>
      <c r="AE22" s="40"/>
    </row>
    <row r="23" spans="1:31" ht="63.75">
      <c r="A23" s="22" t="s">
        <v>562</v>
      </c>
      <c r="B23" s="24" t="s">
        <v>41</v>
      </c>
      <c r="C23" s="24" t="s">
        <v>41</v>
      </c>
      <c r="D23" s="24" t="s">
        <v>41</v>
      </c>
      <c r="E23" s="86"/>
      <c r="F23" s="60" t="s">
        <v>23</v>
      </c>
      <c r="G23" s="61"/>
      <c r="H23" s="54"/>
      <c r="I23" s="40"/>
      <c r="J23" s="30"/>
      <c r="K23" s="54"/>
      <c r="L23" s="54"/>
      <c r="M23" s="54"/>
      <c r="N23" s="40"/>
      <c r="O23" s="40"/>
      <c r="P23" s="22" t="s">
        <v>563</v>
      </c>
      <c r="Q23" s="26"/>
      <c r="R23" s="40"/>
      <c r="S23" s="40"/>
      <c r="T23" s="40"/>
      <c r="U23" s="40"/>
      <c r="V23" s="40"/>
      <c r="W23" s="40"/>
      <c r="X23" s="70"/>
      <c r="Y23" s="40"/>
      <c r="Z23" s="40"/>
      <c r="AA23" s="22" t="s">
        <v>565</v>
      </c>
      <c r="AB23" s="30" t="s">
        <v>566</v>
      </c>
      <c r="AC23" s="70"/>
      <c r="AD23" s="30" t="s">
        <v>565</v>
      </c>
      <c r="AE23" s="25" t="s">
        <v>569</v>
      </c>
    </row>
    <row r="24" spans="1:31" ht="25.5">
      <c r="A24" s="22" t="s">
        <v>585</v>
      </c>
      <c r="B24" s="24" t="s">
        <v>21</v>
      </c>
      <c r="C24" s="24" t="s">
        <v>102</v>
      </c>
      <c r="D24" s="24" t="s">
        <v>41</v>
      </c>
      <c r="E24" s="86"/>
      <c r="F24" s="60" t="s">
        <v>21</v>
      </c>
      <c r="G24" s="61" t="s">
        <v>586</v>
      </c>
      <c r="H24" s="22" t="s">
        <v>587</v>
      </c>
      <c r="I24" s="40"/>
      <c r="J24" s="30"/>
      <c r="K24" s="54"/>
      <c r="L24" s="22" t="s">
        <v>589</v>
      </c>
      <c r="M24" s="54"/>
      <c r="N24" s="40"/>
      <c r="O24" s="30" t="s">
        <v>590</v>
      </c>
      <c r="P24" s="40"/>
      <c r="Q24" s="26"/>
      <c r="R24" s="40"/>
      <c r="S24" s="40"/>
      <c r="T24" s="40"/>
      <c r="U24" s="40"/>
      <c r="V24" s="40"/>
      <c r="W24" s="40"/>
      <c r="X24" s="70"/>
      <c r="Y24" s="40"/>
      <c r="Z24" s="40"/>
      <c r="AA24" s="22" t="s">
        <v>592</v>
      </c>
      <c r="AB24" s="103" t="s">
        <v>593</v>
      </c>
      <c r="AC24" s="70"/>
      <c r="AD24" s="30" t="s">
        <v>594</v>
      </c>
      <c r="AE24" s="25" t="s">
        <v>595</v>
      </c>
    </row>
    <row r="25" spans="1:31" ht="63.75">
      <c r="A25" s="22" t="s">
        <v>608</v>
      </c>
      <c r="B25" s="24" t="s">
        <v>21</v>
      </c>
      <c r="C25" s="24" t="s">
        <v>41</v>
      </c>
      <c r="D25" s="24" t="s">
        <v>41</v>
      </c>
      <c r="E25" s="86"/>
      <c r="F25" s="60" t="s">
        <v>21</v>
      </c>
      <c r="G25" s="61" t="s">
        <v>609</v>
      </c>
      <c r="H25" s="22" t="s">
        <v>610</v>
      </c>
      <c r="I25" s="40"/>
      <c r="J25" s="30" t="s">
        <v>490</v>
      </c>
      <c r="K25" s="22" t="s">
        <v>609</v>
      </c>
      <c r="L25" s="54"/>
      <c r="M25" s="54"/>
      <c r="N25" s="40"/>
      <c r="O25" s="40"/>
      <c r="P25" s="22" t="s">
        <v>611</v>
      </c>
      <c r="Q25" s="26"/>
      <c r="R25" s="40"/>
      <c r="S25" s="40"/>
      <c r="T25" s="40"/>
      <c r="U25" s="40"/>
      <c r="V25" s="40"/>
      <c r="W25" s="40"/>
      <c r="X25" s="70"/>
      <c r="Y25" s="40"/>
      <c r="Z25" s="40"/>
      <c r="AA25" s="22" t="s">
        <v>612</v>
      </c>
      <c r="AB25" s="30" t="s">
        <v>613</v>
      </c>
      <c r="AC25" s="70"/>
      <c r="AD25" s="30" t="s">
        <v>614</v>
      </c>
      <c r="AE25" s="25" t="s">
        <v>615</v>
      </c>
    </row>
    <row r="26" spans="1:31" ht="12.75">
      <c r="A26" s="78" t="s">
        <v>625</v>
      </c>
      <c r="B26" s="48"/>
      <c r="C26" s="48"/>
      <c r="D26" s="48"/>
      <c r="E26" s="50"/>
      <c r="F26" s="50"/>
      <c r="G26" s="80"/>
      <c r="H26" s="55"/>
      <c r="I26" s="53"/>
      <c r="J26" s="53"/>
      <c r="K26" s="53"/>
      <c r="L26" s="56"/>
      <c r="M26" s="55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8"/>
      <c r="Y26" s="53"/>
      <c r="Z26" s="53"/>
      <c r="AA26" s="55"/>
      <c r="AB26" s="55"/>
      <c r="AC26" s="58"/>
      <c r="AD26" s="53"/>
      <c r="AE26" s="53"/>
    </row>
    <row r="27" spans="1:31" ht="102">
      <c r="A27" s="22" t="s">
        <v>629</v>
      </c>
      <c r="B27" s="24" t="s">
        <v>23</v>
      </c>
      <c r="C27" s="24" t="s">
        <v>102</v>
      </c>
      <c r="D27" s="24" t="s">
        <v>23</v>
      </c>
      <c r="E27" s="60" t="s">
        <v>41</v>
      </c>
      <c r="F27" s="60" t="s">
        <v>23</v>
      </c>
      <c r="G27" s="61" t="s">
        <v>630</v>
      </c>
      <c r="H27" s="110" t="s">
        <v>631</v>
      </c>
      <c r="I27" s="40"/>
      <c r="J27" s="111" t="s">
        <v>631</v>
      </c>
      <c r="K27" s="40"/>
      <c r="L27" s="26" t="s">
        <v>632</v>
      </c>
      <c r="M27" s="110" t="s">
        <v>631</v>
      </c>
      <c r="N27" s="40"/>
      <c r="O27" s="111" t="s">
        <v>631</v>
      </c>
      <c r="P27" s="40"/>
      <c r="Q27" s="112" t="s">
        <v>632</v>
      </c>
      <c r="R27" s="114" t="s">
        <v>631</v>
      </c>
      <c r="S27" s="40"/>
      <c r="T27" s="111" t="s">
        <v>631</v>
      </c>
      <c r="U27" s="40"/>
      <c r="V27" s="40"/>
      <c r="W27" s="111" t="s">
        <v>631</v>
      </c>
      <c r="X27" s="70"/>
      <c r="Y27" s="111" t="s">
        <v>631</v>
      </c>
      <c r="Z27" s="40"/>
      <c r="AA27" s="22" t="s">
        <v>637</v>
      </c>
      <c r="AB27" s="110" t="s">
        <v>631</v>
      </c>
      <c r="AC27" s="70"/>
      <c r="AD27" s="111" t="s">
        <v>631</v>
      </c>
      <c r="AE27" s="111" t="s">
        <v>631</v>
      </c>
    </row>
    <row r="28" spans="1:31" ht="51">
      <c r="A28" s="22" t="s">
        <v>638</v>
      </c>
      <c r="B28" s="24" t="s">
        <v>23</v>
      </c>
      <c r="C28" s="24" t="s">
        <v>102</v>
      </c>
      <c r="D28" s="24" t="s">
        <v>23</v>
      </c>
      <c r="E28" s="60"/>
      <c r="F28" s="60" t="s">
        <v>23</v>
      </c>
      <c r="G28" s="61" t="s">
        <v>639</v>
      </c>
      <c r="H28" s="22" t="s">
        <v>640</v>
      </c>
      <c r="I28" s="102" t="s">
        <v>641</v>
      </c>
      <c r="J28" s="30" t="s">
        <v>204</v>
      </c>
      <c r="K28" s="40"/>
      <c r="L28" s="26" t="s">
        <v>655</v>
      </c>
      <c r="M28" s="22" t="s">
        <v>657</v>
      </c>
      <c r="N28" s="40"/>
      <c r="O28" s="30" t="s">
        <v>660</v>
      </c>
      <c r="P28" s="40"/>
      <c r="Q28" s="40"/>
      <c r="R28" s="103" t="s">
        <v>663</v>
      </c>
      <c r="S28" s="40"/>
      <c r="T28" s="40"/>
      <c r="U28" s="40"/>
      <c r="V28" s="30"/>
      <c r="W28" s="30"/>
      <c r="X28" s="70"/>
      <c r="Y28" s="40"/>
      <c r="Z28" s="40"/>
      <c r="AA28" s="22" t="s">
        <v>624</v>
      </c>
      <c r="AB28" s="109" t="s">
        <v>626</v>
      </c>
      <c r="AC28" s="70"/>
      <c r="AD28" s="30" t="s">
        <v>627</v>
      </c>
      <c r="AE28" s="25" t="s">
        <v>628</v>
      </c>
    </row>
    <row r="29" spans="1:31" ht="12.75">
      <c r="A29" s="22" t="s">
        <v>677</v>
      </c>
      <c r="B29" s="24" t="s">
        <v>21</v>
      </c>
      <c r="C29" s="24" t="s">
        <v>102</v>
      </c>
      <c r="D29" s="24" t="s">
        <v>23</v>
      </c>
      <c r="E29" s="60" t="s">
        <v>121</v>
      </c>
      <c r="F29" s="60" t="s">
        <v>23</v>
      </c>
      <c r="G29" s="61" t="s">
        <v>678</v>
      </c>
      <c r="H29" s="22" t="s">
        <v>679</v>
      </c>
      <c r="I29" s="54"/>
      <c r="J29" s="30" t="s">
        <v>680</v>
      </c>
      <c r="K29" s="40"/>
      <c r="L29" s="73" t="s">
        <v>681</v>
      </c>
      <c r="M29" s="54"/>
      <c r="N29" s="40"/>
      <c r="O29" s="40"/>
      <c r="P29" s="40"/>
      <c r="Q29" s="40"/>
      <c r="R29" s="40"/>
      <c r="S29" s="40"/>
      <c r="T29" s="40"/>
      <c r="U29" s="40"/>
      <c r="V29" s="30" t="s">
        <v>678</v>
      </c>
      <c r="W29" s="30" t="s">
        <v>682</v>
      </c>
      <c r="X29" s="70"/>
      <c r="Y29" s="40"/>
      <c r="Z29" s="40"/>
      <c r="AA29" s="22" t="s">
        <v>683</v>
      </c>
      <c r="AB29" s="30" t="s">
        <v>684</v>
      </c>
      <c r="AC29" s="70"/>
      <c r="AD29" s="30" t="s">
        <v>683</v>
      </c>
      <c r="AE29" s="25" t="s">
        <v>685</v>
      </c>
    </row>
    <row r="30" spans="1:31" ht="51">
      <c r="A30" s="22" t="s">
        <v>686</v>
      </c>
      <c r="B30" s="24" t="s">
        <v>21</v>
      </c>
      <c r="C30" s="24" t="s">
        <v>102</v>
      </c>
      <c r="D30" s="24" t="s">
        <v>23</v>
      </c>
      <c r="E30" s="60" t="s">
        <v>121</v>
      </c>
      <c r="F30" s="60" t="s">
        <v>23</v>
      </c>
      <c r="G30" s="61" t="s">
        <v>687</v>
      </c>
      <c r="H30" s="22" t="s">
        <v>688</v>
      </c>
      <c r="I30" s="22" t="s">
        <v>689</v>
      </c>
      <c r="J30" s="30" t="s">
        <v>680</v>
      </c>
      <c r="K30" s="40"/>
      <c r="L30" s="69"/>
      <c r="M30" s="54"/>
      <c r="N30" s="40"/>
      <c r="O30" s="40"/>
      <c r="P30" s="40"/>
      <c r="Q30" s="40"/>
      <c r="R30" s="40"/>
      <c r="S30" s="40"/>
      <c r="T30" s="40"/>
      <c r="U30" s="40"/>
      <c r="V30" s="30" t="s">
        <v>690</v>
      </c>
      <c r="W30" s="30" t="s">
        <v>691</v>
      </c>
      <c r="X30" s="70"/>
      <c r="Y30" s="40"/>
      <c r="Z30" s="40"/>
      <c r="AA30" s="30" t="s">
        <v>690</v>
      </c>
      <c r="AB30" s="30" t="s">
        <v>691</v>
      </c>
      <c r="AC30" s="70"/>
      <c r="AD30" s="30" t="s">
        <v>690</v>
      </c>
      <c r="AE30" s="25" t="s">
        <v>685</v>
      </c>
    </row>
    <row r="31" spans="1:31" ht="63.75">
      <c r="A31" s="22" t="s">
        <v>692</v>
      </c>
      <c r="B31" s="24" t="s">
        <v>21</v>
      </c>
      <c r="C31" s="24" t="s">
        <v>102</v>
      </c>
      <c r="D31" s="24" t="s">
        <v>41</v>
      </c>
      <c r="E31" s="60" t="s">
        <v>41</v>
      </c>
      <c r="F31" s="60" t="s">
        <v>23</v>
      </c>
      <c r="G31" s="61" t="s">
        <v>693</v>
      </c>
      <c r="H31" s="22" t="s">
        <v>694</v>
      </c>
      <c r="I31" s="40"/>
      <c r="J31" s="40"/>
      <c r="K31" s="40"/>
      <c r="L31" s="26" t="s">
        <v>695</v>
      </c>
      <c r="M31" s="54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70"/>
      <c r="Y31" s="40"/>
      <c r="Z31" s="40"/>
      <c r="AA31" s="22" t="s">
        <v>696</v>
      </c>
      <c r="AB31" s="22" t="s">
        <v>697</v>
      </c>
      <c r="AC31" s="70"/>
      <c r="AD31" s="40"/>
      <c r="AE31" s="40"/>
    </row>
    <row r="32" spans="1:31" ht="12.75">
      <c r="A32" s="22" t="s">
        <v>698</v>
      </c>
      <c r="B32" s="24" t="s">
        <v>21</v>
      </c>
      <c r="C32" s="24" t="s">
        <v>41</v>
      </c>
      <c r="D32" s="24" t="s">
        <v>41</v>
      </c>
      <c r="E32" s="60" t="s">
        <v>41</v>
      </c>
      <c r="F32" s="60" t="s">
        <v>41</v>
      </c>
      <c r="G32" s="61" t="s">
        <v>699</v>
      </c>
      <c r="H32" s="22" t="s">
        <v>700</v>
      </c>
      <c r="I32" s="40"/>
      <c r="J32" s="40"/>
      <c r="K32" s="40"/>
      <c r="L32" s="69"/>
      <c r="M32" s="54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70"/>
      <c r="Y32" s="40"/>
      <c r="Z32" s="40"/>
      <c r="AA32" s="54"/>
      <c r="AB32" s="54"/>
      <c r="AC32" s="70"/>
      <c r="AD32" s="40"/>
      <c r="AE32" s="40"/>
    </row>
    <row r="33" spans="1:31" ht="89.25">
      <c r="A33" s="22" t="s">
        <v>701</v>
      </c>
      <c r="B33" s="24" t="s">
        <v>23</v>
      </c>
      <c r="C33" s="24" t="s">
        <v>102</v>
      </c>
      <c r="D33" s="24" t="s">
        <v>23</v>
      </c>
      <c r="E33" s="268" t="s">
        <v>41</v>
      </c>
      <c r="F33" s="60" t="s">
        <v>23</v>
      </c>
      <c r="G33" s="61" t="s">
        <v>702</v>
      </c>
      <c r="H33" s="54"/>
      <c r="I33" s="40"/>
      <c r="J33" s="30" t="s">
        <v>96</v>
      </c>
      <c r="K33" s="40"/>
      <c r="L33" s="26" t="s">
        <v>703</v>
      </c>
      <c r="M33" s="54"/>
      <c r="N33" s="40"/>
      <c r="O33" s="40"/>
      <c r="P33" s="40"/>
      <c r="Q33" s="112" t="s">
        <v>703</v>
      </c>
      <c r="S33" s="40"/>
      <c r="T33" s="40"/>
      <c r="U33" s="40"/>
      <c r="V33" s="40"/>
      <c r="W33" s="40"/>
      <c r="X33" s="70"/>
      <c r="Y33" s="40"/>
      <c r="Z33" s="40"/>
      <c r="AA33" s="115" t="s">
        <v>704</v>
      </c>
      <c r="AB33" s="22" t="s">
        <v>705</v>
      </c>
      <c r="AC33" s="70"/>
      <c r="AD33" s="30" t="s">
        <v>706</v>
      </c>
      <c r="AE33" s="25" t="s">
        <v>707</v>
      </c>
    </row>
    <row r="34" spans="1:31" ht="51">
      <c r="A34" s="45" t="s">
        <v>708</v>
      </c>
      <c r="B34" s="24" t="s">
        <v>21</v>
      </c>
      <c r="C34" s="24" t="s">
        <v>102</v>
      </c>
      <c r="D34" s="24" t="s">
        <v>23</v>
      </c>
      <c r="E34" s="60" t="s">
        <v>121</v>
      </c>
      <c r="F34" s="60" t="s">
        <v>41</v>
      </c>
      <c r="G34" s="121" t="s">
        <v>709</v>
      </c>
      <c r="H34" s="54"/>
      <c r="I34" s="40"/>
      <c r="J34" s="40"/>
      <c r="K34" s="40"/>
      <c r="L34" s="26" t="s">
        <v>709</v>
      </c>
      <c r="M34" s="54"/>
      <c r="N34" s="40"/>
      <c r="O34" s="40"/>
      <c r="Q34" s="122" t="s">
        <v>709</v>
      </c>
      <c r="R34" s="40"/>
      <c r="S34" s="40"/>
      <c r="T34" s="40"/>
      <c r="U34" s="40"/>
      <c r="V34" s="30" t="s">
        <v>75</v>
      </c>
      <c r="W34" s="22" t="s">
        <v>710</v>
      </c>
      <c r="X34" s="70"/>
      <c r="Y34" s="40"/>
      <c r="Z34" s="22" t="s">
        <v>711</v>
      </c>
      <c r="AA34" s="22"/>
      <c r="AB34" s="22"/>
      <c r="AC34" s="70"/>
      <c r="AD34" s="40"/>
      <c r="AE34" s="40"/>
    </row>
    <row r="35" spans="1:31" ht="38.25">
      <c r="A35" s="22" t="s">
        <v>712</v>
      </c>
      <c r="B35" s="24" t="s">
        <v>41</v>
      </c>
      <c r="C35" s="24" t="s">
        <v>102</v>
      </c>
      <c r="D35" s="24" t="s">
        <v>41</v>
      </c>
      <c r="E35" s="24" t="s">
        <v>41</v>
      </c>
      <c r="F35" s="24" t="s">
        <v>41</v>
      </c>
      <c r="G35" s="123"/>
      <c r="H35" s="54"/>
      <c r="I35" s="40"/>
      <c r="J35" s="40"/>
      <c r="K35" s="40"/>
      <c r="L35" s="26" t="s">
        <v>713</v>
      </c>
      <c r="M35" s="22" t="s">
        <v>714</v>
      </c>
      <c r="N35" s="40"/>
      <c r="O35" s="30" t="s">
        <v>715</v>
      </c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54"/>
      <c r="AB35" s="54"/>
      <c r="AC35" s="40"/>
      <c r="AD35" s="40"/>
      <c r="AE35" s="40"/>
    </row>
    <row r="36" spans="1:31" ht="12.75">
      <c r="A36" s="59"/>
      <c r="B36" s="117"/>
      <c r="C36" s="117"/>
      <c r="D36" s="117"/>
      <c r="E36" s="117"/>
      <c r="F36" s="117"/>
      <c r="G36" s="118"/>
      <c r="H36" s="59"/>
      <c r="L36" s="119"/>
      <c r="M36" s="59"/>
      <c r="AA36" s="59"/>
      <c r="AB36" s="59"/>
    </row>
    <row r="37" spans="1:31" ht="12.75">
      <c r="A37" s="59"/>
      <c r="B37" s="117"/>
      <c r="C37" s="117"/>
      <c r="D37" s="117"/>
      <c r="E37" s="117"/>
      <c r="F37" s="117"/>
      <c r="G37" s="118"/>
      <c r="H37" s="59"/>
      <c r="L37" s="119"/>
      <c r="M37" s="59"/>
      <c r="AA37" s="59"/>
      <c r="AB37" s="59"/>
    </row>
    <row r="38" spans="1:31" ht="12.75">
      <c r="A38" s="59"/>
      <c r="B38" s="117"/>
      <c r="C38" s="117"/>
      <c r="D38" s="117"/>
      <c r="E38" s="117"/>
      <c r="F38" s="117"/>
      <c r="G38" s="118"/>
      <c r="H38" s="59"/>
      <c r="L38" s="119"/>
      <c r="M38" s="59"/>
      <c r="AA38" s="59"/>
      <c r="AB38" s="59"/>
    </row>
    <row r="39" spans="1:31" ht="12.75">
      <c r="A39" s="59"/>
      <c r="B39" s="117"/>
      <c r="C39" s="117"/>
      <c r="D39" s="117"/>
      <c r="E39" s="117"/>
      <c r="F39" s="117"/>
      <c r="G39" s="118"/>
      <c r="H39" s="59"/>
      <c r="L39" s="120"/>
      <c r="M39" s="59"/>
      <c r="AA39" s="59"/>
      <c r="AB39" s="59"/>
    </row>
    <row r="40" spans="1:31" ht="12.75">
      <c r="A40" s="59"/>
      <c r="B40" s="117"/>
      <c r="C40" s="117"/>
      <c r="D40" s="117"/>
      <c r="E40" s="117"/>
      <c r="F40" s="117"/>
      <c r="G40" s="118"/>
      <c r="H40" s="59"/>
      <c r="L40" s="120"/>
      <c r="M40" s="59"/>
      <c r="AA40" s="59"/>
      <c r="AB40" s="59"/>
    </row>
    <row r="41" spans="1:31" ht="12.75">
      <c r="A41" s="59"/>
      <c r="B41" s="117"/>
      <c r="C41" s="117"/>
      <c r="D41" s="117"/>
      <c r="E41" s="117"/>
      <c r="F41" s="117"/>
      <c r="G41" s="118"/>
      <c r="H41" s="59"/>
      <c r="L41" s="120"/>
      <c r="M41" s="59"/>
      <c r="AA41" s="59"/>
      <c r="AB41" s="59"/>
    </row>
    <row r="42" spans="1:31" ht="12.75">
      <c r="A42" s="59"/>
      <c r="B42" s="117"/>
      <c r="C42" s="117"/>
      <c r="D42" s="117"/>
      <c r="E42" s="117"/>
      <c r="F42" s="117"/>
      <c r="G42" s="118"/>
      <c r="H42" s="59"/>
      <c r="L42" s="120"/>
      <c r="M42" s="59"/>
      <c r="AA42" s="59"/>
      <c r="AB42" s="59"/>
    </row>
    <row r="43" spans="1:31" ht="12.75">
      <c r="A43" s="59"/>
      <c r="B43" s="117"/>
      <c r="C43" s="117"/>
      <c r="D43" s="117"/>
      <c r="E43" s="117"/>
      <c r="F43" s="117"/>
      <c r="G43" s="118"/>
      <c r="H43" s="59"/>
      <c r="L43" s="120"/>
      <c r="M43" s="59"/>
      <c r="AA43" s="59"/>
      <c r="AB43" s="59"/>
    </row>
    <row r="44" spans="1:31" ht="12.75">
      <c r="A44" s="59"/>
      <c r="B44" s="117"/>
      <c r="C44" s="117"/>
      <c r="D44" s="117"/>
      <c r="E44" s="117"/>
      <c r="F44" s="117"/>
      <c r="G44" s="118"/>
      <c r="H44" s="59"/>
      <c r="L44" s="120"/>
      <c r="M44" s="59"/>
      <c r="AA44" s="59"/>
      <c r="AB44" s="59"/>
    </row>
    <row r="45" spans="1:31" ht="12.75">
      <c r="A45" s="59"/>
      <c r="B45" s="117"/>
      <c r="C45" s="117"/>
      <c r="D45" s="117"/>
      <c r="E45" s="117"/>
      <c r="F45" s="117"/>
      <c r="G45" s="118"/>
      <c r="H45" s="59"/>
      <c r="L45" s="120"/>
      <c r="M45" s="59"/>
      <c r="AA45" s="59"/>
      <c r="AB45" s="59"/>
    </row>
    <row r="46" spans="1:31" ht="12.75">
      <c r="A46" s="59"/>
      <c r="B46" s="117"/>
      <c r="C46" s="117"/>
      <c r="D46" s="117"/>
      <c r="E46" s="117"/>
      <c r="F46" s="117"/>
      <c r="G46" s="118"/>
      <c r="H46" s="59"/>
      <c r="L46" s="120"/>
      <c r="M46" s="59"/>
      <c r="AA46" s="59"/>
      <c r="AB46" s="59"/>
    </row>
    <row r="47" spans="1:31" ht="12.75">
      <c r="A47" s="59"/>
      <c r="B47" s="117"/>
      <c r="C47" s="117"/>
      <c r="D47" s="117"/>
      <c r="E47" s="117"/>
      <c r="F47" s="117"/>
      <c r="G47" s="118"/>
      <c r="H47" s="59"/>
      <c r="L47" s="120"/>
      <c r="M47" s="59"/>
      <c r="AA47" s="59"/>
      <c r="AB47" s="59"/>
    </row>
    <row r="48" spans="1:31" ht="12.75">
      <c r="A48" s="59"/>
      <c r="B48" s="117"/>
      <c r="C48" s="117"/>
      <c r="D48" s="117"/>
      <c r="E48" s="117"/>
      <c r="F48" s="117"/>
      <c r="G48" s="118"/>
      <c r="H48" s="59"/>
      <c r="L48" s="120"/>
      <c r="M48" s="59"/>
      <c r="AA48" s="59"/>
      <c r="AB48" s="59"/>
    </row>
    <row r="49" spans="1:28" ht="12.75">
      <c r="A49" s="59"/>
      <c r="B49" s="117"/>
      <c r="C49" s="117"/>
      <c r="D49" s="117"/>
      <c r="E49" s="117"/>
      <c r="F49" s="117"/>
      <c r="G49" s="118"/>
      <c r="H49" s="59"/>
      <c r="L49" s="120"/>
      <c r="M49" s="59"/>
      <c r="AA49" s="59"/>
      <c r="AB49" s="59"/>
    </row>
    <row r="50" spans="1:28" ht="12.75">
      <c r="A50" s="59"/>
      <c r="B50" s="117"/>
      <c r="C50" s="117"/>
      <c r="D50" s="117"/>
      <c r="E50" s="117"/>
      <c r="F50" s="117"/>
      <c r="G50" s="118"/>
      <c r="H50" s="59"/>
      <c r="L50" s="120"/>
      <c r="M50" s="59"/>
      <c r="AA50" s="59"/>
      <c r="AB50" s="59"/>
    </row>
    <row r="51" spans="1:28" ht="12.75">
      <c r="A51" s="59"/>
      <c r="B51" s="117"/>
      <c r="C51" s="117"/>
      <c r="D51" s="117"/>
      <c r="E51" s="117"/>
      <c r="F51" s="117"/>
      <c r="G51" s="118"/>
      <c r="H51" s="59"/>
      <c r="L51" s="120"/>
      <c r="M51" s="59"/>
      <c r="AA51" s="59"/>
      <c r="AB51" s="59"/>
    </row>
    <row r="52" spans="1:28" ht="12.75">
      <c r="A52" s="59"/>
      <c r="B52" s="117"/>
      <c r="C52" s="117"/>
      <c r="D52" s="117"/>
      <c r="E52" s="117"/>
      <c r="F52" s="117"/>
      <c r="G52" s="118"/>
      <c r="H52" s="59"/>
      <c r="L52" s="120"/>
      <c r="M52" s="59"/>
      <c r="AA52" s="59"/>
      <c r="AB52" s="59"/>
    </row>
    <row r="53" spans="1:28" ht="12.75">
      <c r="A53" s="59"/>
      <c r="B53" s="117"/>
      <c r="C53" s="117"/>
      <c r="D53" s="117"/>
      <c r="E53" s="117"/>
      <c r="F53" s="117"/>
      <c r="G53" s="118"/>
      <c r="H53" s="59"/>
      <c r="L53" s="120"/>
      <c r="M53" s="59"/>
      <c r="AA53" s="59"/>
      <c r="AB53" s="59"/>
    </row>
    <row r="54" spans="1:28" ht="12.75">
      <c r="A54" s="59"/>
      <c r="B54" s="117"/>
      <c r="C54" s="117"/>
      <c r="D54" s="117"/>
      <c r="E54" s="117"/>
      <c r="F54" s="117"/>
      <c r="G54" s="118"/>
      <c r="H54" s="59"/>
      <c r="L54" s="120"/>
      <c r="M54" s="59"/>
      <c r="AA54" s="59"/>
      <c r="AB54" s="59"/>
    </row>
    <row r="55" spans="1:28" ht="12.75">
      <c r="A55" s="59"/>
      <c r="B55" s="117"/>
      <c r="C55" s="117"/>
      <c r="D55" s="117"/>
      <c r="E55" s="117"/>
      <c r="F55" s="117"/>
      <c r="G55" s="118"/>
      <c r="H55" s="59"/>
      <c r="L55" s="120"/>
      <c r="M55" s="59"/>
      <c r="AA55" s="59"/>
      <c r="AB55" s="59"/>
    </row>
    <row r="56" spans="1:28" ht="12.75">
      <c r="A56" s="59"/>
      <c r="B56" s="117"/>
      <c r="C56" s="117"/>
      <c r="D56" s="117"/>
      <c r="E56" s="117"/>
      <c r="F56" s="117"/>
      <c r="G56" s="118"/>
      <c r="H56" s="59"/>
      <c r="L56" s="120"/>
      <c r="M56" s="59"/>
      <c r="AA56" s="59"/>
      <c r="AB56" s="59"/>
    </row>
    <row r="57" spans="1:28" ht="12.75">
      <c r="A57" s="59"/>
      <c r="B57" s="117"/>
      <c r="C57" s="117"/>
      <c r="D57" s="117"/>
      <c r="E57" s="117"/>
      <c r="F57" s="117"/>
      <c r="G57" s="118"/>
      <c r="H57" s="59"/>
      <c r="L57" s="120"/>
      <c r="M57" s="59"/>
      <c r="AA57" s="59"/>
      <c r="AB57" s="59"/>
    </row>
    <row r="58" spans="1:28" ht="12.75">
      <c r="A58" s="59"/>
      <c r="B58" s="117"/>
      <c r="C58" s="117"/>
      <c r="D58" s="117"/>
      <c r="E58" s="117"/>
      <c r="F58" s="117"/>
      <c r="G58" s="118"/>
      <c r="H58" s="59"/>
      <c r="L58" s="120"/>
      <c r="M58" s="59"/>
      <c r="AA58" s="59"/>
      <c r="AB58" s="59"/>
    </row>
    <row r="59" spans="1:28" ht="12.75">
      <c r="A59" s="59"/>
      <c r="B59" s="117"/>
      <c r="C59" s="117"/>
      <c r="D59" s="117"/>
      <c r="E59" s="117"/>
      <c r="F59" s="117"/>
      <c r="G59" s="118"/>
      <c r="H59" s="59"/>
      <c r="L59" s="120"/>
      <c r="M59" s="59"/>
      <c r="AA59" s="59"/>
      <c r="AB59" s="59"/>
    </row>
    <row r="60" spans="1:28" ht="12.75">
      <c r="A60" s="59"/>
      <c r="B60" s="117"/>
      <c r="C60" s="117"/>
      <c r="D60" s="117"/>
      <c r="E60" s="117"/>
      <c r="F60" s="117"/>
      <c r="G60" s="118"/>
      <c r="H60" s="59"/>
      <c r="L60" s="120"/>
      <c r="M60" s="59"/>
      <c r="AA60" s="59"/>
      <c r="AB60" s="59"/>
    </row>
    <row r="61" spans="1:28" ht="12.75">
      <c r="A61" s="59"/>
      <c r="B61" s="117"/>
      <c r="C61" s="117"/>
      <c r="D61" s="117"/>
      <c r="E61" s="117"/>
      <c r="F61" s="117"/>
      <c r="G61" s="118"/>
      <c r="H61" s="59"/>
      <c r="L61" s="120"/>
      <c r="M61" s="59"/>
      <c r="AA61" s="59"/>
      <c r="AB61" s="59"/>
    </row>
    <row r="62" spans="1:28" ht="12.75">
      <c r="A62" s="59"/>
      <c r="B62" s="117"/>
      <c r="C62" s="117"/>
      <c r="D62" s="117"/>
      <c r="E62" s="117"/>
      <c r="F62" s="117"/>
      <c r="G62" s="118"/>
      <c r="H62" s="59"/>
      <c r="L62" s="120"/>
      <c r="M62" s="59"/>
      <c r="AA62" s="59"/>
      <c r="AB62" s="59"/>
    </row>
    <row r="63" spans="1:28" ht="12.75">
      <c r="A63" s="59"/>
      <c r="B63" s="117"/>
      <c r="C63" s="117"/>
      <c r="D63" s="117"/>
      <c r="E63" s="117"/>
      <c r="F63" s="117"/>
      <c r="G63" s="118"/>
      <c r="H63" s="59"/>
      <c r="L63" s="120"/>
      <c r="M63" s="59"/>
      <c r="AA63" s="59"/>
      <c r="AB63" s="59"/>
    </row>
    <row r="64" spans="1:28" ht="12.75">
      <c r="A64" s="59"/>
      <c r="B64" s="117"/>
      <c r="C64" s="117"/>
      <c r="D64" s="117"/>
      <c r="E64" s="117"/>
      <c r="F64" s="117"/>
      <c r="G64" s="118"/>
      <c r="H64" s="59"/>
      <c r="L64" s="120"/>
      <c r="M64" s="59"/>
      <c r="AA64" s="59"/>
      <c r="AB64" s="59"/>
    </row>
    <row r="65" spans="1:28" ht="12.75">
      <c r="A65" s="59"/>
      <c r="B65" s="117"/>
      <c r="C65" s="117"/>
      <c r="D65" s="117"/>
      <c r="E65" s="117"/>
      <c r="F65" s="117"/>
      <c r="G65" s="118"/>
      <c r="H65" s="59"/>
      <c r="L65" s="120"/>
      <c r="M65" s="59"/>
      <c r="AA65" s="59"/>
      <c r="AB65" s="59"/>
    </row>
    <row r="66" spans="1:28" ht="12.75">
      <c r="A66" s="59"/>
      <c r="B66" s="117"/>
      <c r="C66" s="117"/>
      <c r="D66" s="117"/>
      <c r="E66" s="117"/>
      <c r="F66" s="117"/>
      <c r="G66" s="118"/>
      <c r="H66" s="59"/>
      <c r="L66" s="120"/>
      <c r="M66" s="59"/>
      <c r="AA66" s="59"/>
      <c r="AB66" s="59"/>
    </row>
    <row r="67" spans="1:28" ht="12.75">
      <c r="A67" s="59"/>
      <c r="B67" s="117"/>
      <c r="C67" s="117"/>
      <c r="D67" s="117"/>
      <c r="E67" s="117"/>
      <c r="F67" s="117"/>
      <c r="G67" s="118"/>
      <c r="H67" s="59"/>
      <c r="L67" s="120"/>
      <c r="M67" s="59"/>
      <c r="AA67" s="59"/>
      <c r="AB67" s="59"/>
    </row>
    <row r="68" spans="1:28" ht="12.75">
      <c r="A68" s="59"/>
      <c r="B68" s="117"/>
      <c r="C68" s="117"/>
      <c r="D68" s="117"/>
      <c r="E68" s="117"/>
      <c r="F68" s="117"/>
      <c r="G68" s="118"/>
      <c r="H68" s="59"/>
      <c r="L68" s="120"/>
      <c r="M68" s="59"/>
      <c r="AA68" s="59"/>
      <c r="AB68" s="59"/>
    </row>
    <row r="69" spans="1:28" ht="12.75">
      <c r="A69" s="59"/>
      <c r="B69" s="117"/>
      <c r="C69" s="117"/>
      <c r="D69" s="117"/>
      <c r="E69" s="117"/>
      <c r="F69" s="117"/>
      <c r="G69" s="118"/>
      <c r="H69" s="59"/>
      <c r="L69" s="120"/>
      <c r="M69" s="59"/>
      <c r="AA69" s="59"/>
      <c r="AB69" s="59"/>
    </row>
    <row r="70" spans="1:28" ht="12.75">
      <c r="A70" s="59"/>
      <c r="B70" s="117"/>
      <c r="C70" s="117"/>
      <c r="D70" s="117"/>
      <c r="E70" s="117"/>
      <c r="F70" s="117"/>
      <c r="G70" s="118"/>
      <c r="H70" s="59"/>
      <c r="L70" s="120"/>
      <c r="M70" s="59"/>
      <c r="AA70" s="59"/>
      <c r="AB70" s="59"/>
    </row>
    <row r="71" spans="1:28" ht="12.75">
      <c r="A71" s="59"/>
      <c r="B71" s="117"/>
      <c r="C71" s="117"/>
      <c r="D71" s="117"/>
      <c r="E71" s="117"/>
      <c r="F71" s="117"/>
      <c r="G71" s="118"/>
      <c r="H71" s="59"/>
      <c r="L71" s="120"/>
      <c r="M71" s="59"/>
      <c r="AA71" s="59"/>
      <c r="AB71" s="59"/>
    </row>
    <row r="72" spans="1:28" ht="12.75">
      <c r="A72" s="59"/>
      <c r="B72" s="117"/>
      <c r="C72" s="117"/>
      <c r="D72" s="117"/>
      <c r="E72" s="117"/>
      <c r="F72" s="117"/>
      <c r="G72" s="118"/>
      <c r="H72" s="59"/>
      <c r="L72" s="120"/>
      <c r="M72" s="59"/>
      <c r="AA72" s="59"/>
      <c r="AB72" s="59"/>
    </row>
    <row r="73" spans="1:28" ht="12.75">
      <c r="A73" s="59"/>
      <c r="B73" s="117"/>
      <c r="C73" s="117"/>
      <c r="D73" s="117"/>
      <c r="E73" s="117"/>
      <c r="F73" s="117"/>
      <c r="G73" s="118"/>
      <c r="H73" s="59"/>
      <c r="L73" s="120"/>
      <c r="M73" s="59"/>
      <c r="AA73" s="59"/>
      <c r="AB73" s="59"/>
    </row>
    <row r="74" spans="1:28" ht="12.75">
      <c r="A74" s="59"/>
      <c r="B74" s="117"/>
      <c r="C74" s="117"/>
      <c r="D74" s="117"/>
      <c r="E74" s="117"/>
      <c r="F74" s="117"/>
      <c r="G74" s="118"/>
      <c r="H74" s="59"/>
      <c r="L74" s="120"/>
      <c r="M74" s="59"/>
      <c r="AA74" s="59"/>
      <c r="AB74" s="59"/>
    </row>
    <row r="75" spans="1:28" ht="12.75">
      <c r="A75" s="59"/>
      <c r="B75" s="117"/>
      <c r="C75" s="117"/>
      <c r="D75" s="117"/>
      <c r="E75" s="117"/>
      <c r="F75" s="117"/>
      <c r="G75" s="118"/>
      <c r="H75" s="59"/>
      <c r="L75" s="120"/>
      <c r="M75" s="59"/>
      <c r="AA75" s="59"/>
      <c r="AB75" s="59"/>
    </row>
    <row r="76" spans="1:28" ht="12.75">
      <c r="A76" s="59"/>
      <c r="B76" s="117"/>
      <c r="C76" s="117"/>
      <c r="D76" s="117"/>
      <c r="E76" s="117"/>
      <c r="F76" s="117"/>
      <c r="G76" s="118"/>
      <c r="H76" s="59"/>
      <c r="L76" s="120"/>
      <c r="M76" s="59"/>
      <c r="AA76" s="59"/>
      <c r="AB76" s="59"/>
    </row>
    <row r="77" spans="1:28" ht="12.75">
      <c r="A77" s="59"/>
      <c r="B77" s="117"/>
      <c r="C77" s="117"/>
      <c r="D77" s="117"/>
      <c r="E77" s="117"/>
      <c r="F77" s="117"/>
      <c r="G77" s="118"/>
      <c r="H77" s="59"/>
      <c r="L77" s="120"/>
      <c r="M77" s="59"/>
      <c r="AA77" s="59"/>
      <c r="AB77" s="59"/>
    </row>
    <row r="78" spans="1:28" ht="12.75">
      <c r="A78" s="59"/>
      <c r="B78" s="117"/>
      <c r="C78" s="117"/>
      <c r="D78" s="117"/>
      <c r="E78" s="117"/>
      <c r="F78" s="117"/>
      <c r="G78" s="118"/>
      <c r="H78" s="59"/>
      <c r="L78" s="120"/>
      <c r="M78" s="59"/>
      <c r="AA78" s="59"/>
      <c r="AB78" s="59"/>
    </row>
    <row r="79" spans="1:28" ht="12.75">
      <c r="A79" s="59"/>
      <c r="B79" s="117"/>
      <c r="C79" s="117"/>
      <c r="D79" s="117"/>
      <c r="E79" s="117"/>
      <c r="F79" s="117"/>
      <c r="G79" s="118"/>
      <c r="H79" s="59"/>
      <c r="L79" s="120"/>
      <c r="M79" s="59"/>
      <c r="AA79" s="59"/>
      <c r="AB79" s="59"/>
    </row>
    <row r="80" spans="1:28" ht="12.75">
      <c r="A80" s="59"/>
      <c r="B80" s="117"/>
      <c r="C80" s="117"/>
      <c r="D80" s="117"/>
      <c r="E80" s="117"/>
      <c r="F80" s="117"/>
      <c r="G80" s="118"/>
      <c r="H80" s="59"/>
      <c r="L80" s="120"/>
      <c r="M80" s="59"/>
      <c r="AA80" s="59"/>
      <c r="AB80" s="59"/>
    </row>
    <row r="81" spans="1:28" ht="12.75">
      <c r="A81" s="59"/>
      <c r="B81" s="117"/>
      <c r="C81" s="117"/>
      <c r="D81" s="117"/>
      <c r="E81" s="117"/>
      <c r="F81" s="117"/>
      <c r="G81" s="118"/>
      <c r="H81" s="59"/>
      <c r="L81" s="120"/>
      <c r="M81" s="59"/>
      <c r="AA81" s="59"/>
      <c r="AB81" s="59"/>
    </row>
    <row r="82" spans="1:28" ht="12.75">
      <c r="A82" s="59"/>
      <c r="B82" s="117"/>
      <c r="C82" s="117"/>
      <c r="D82" s="117"/>
      <c r="E82" s="117"/>
      <c r="F82" s="117"/>
      <c r="G82" s="118"/>
      <c r="H82" s="59"/>
      <c r="L82" s="120"/>
      <c r="M82" s="59"/>
      <c r="AA82" s="59"/>
      <c r="AB82" s="59"/>
    </row>
    <row r="83" spans="1:28" ht="12.75">
      <c r="A83" s="59"/>
      <c r="B83" s="117"/>
      <c r="C83" s="117"/>
      <c r="D83" s="117"/>
      <c r="E83" s="117"/>
      <c r="F83" s="117"/>
      <c r="G83" s="118"/>
      <c r="H83" s="59"/>
      <c r="L83" s="120"/>
      <c r="M83" s="59"/>
      <c r="AA83" s="59"/>
      <c r="AB83" s="59"/>
    </row>
    <row r="84" spans="1:28" ht="12.75">
      <c r="A84" s="59"/>
      <c r="B84" s="117"/>
      <c r="C84" s="117"/>
      <c r="D84" s="117"/>
      <c r="E84" s="117"/>
      <c r="F84" s="117"/>
      <c r="G84" s="118"/>
      <c r="H84" s="59"/>
      <c r="L84" s="120"/>
      <c r="M84" s="59"/>
      <c r="AA84" s="59"/>
      <c r="AB84" s="59"/>
    </row>
    <row r="85" spans="1:28" ht="12.75">
      <c r="A85" s="59"/>
      <c r="B85" s="117"/>
      <c r="C85" s="117"/>
      <c r="D85" s="117"/>
      <c r="E85" s="117"/>
      <c r="F85" s="117"/>
      <c r="G85" s="118"/>
      <c r="H85" s="59"/>
      <c r="L85" s="120"/>
      <c r="M85" s="59"/>
      <c r="AA85" s="59"/>
      <c r="AB85" s="59"/>
    </row>
    <row r="86" spans="1:28" ht="12.75">
      <c r="A86" s="59"/>
      <c r="B86" s="117"/>
      <c r="C86" s="117"/>
      <c r="D86" s="117"/>
      <c r="E86" s="117"/>
      <c r="F86" s="117"/>
      <c r="G86" s="118"/>
      <c r="H86" s="59"/>
      <c r="L86" s="120"/>
      <c r="M86" s="59"/>
      <c r="AA86" s="59"/>
      <c r="AB86" s="59"/>
    </row>
    <row r="87" spans="1:28" ht="12.75">
      <c r="A87" s="59"/>
      <c r="B87" s="117"/>
      <c r="C87" s="117"/>
      <c r="D87" s="117"/>
      <c r="E87" s="117"/>
      <c r="F87" s="117"/>
      <c r="G87" s="118"/>
      <c r="H87" s="59"/>
      <c r="L87" s="120"/>
      <c r="M87" s="59"/>
      <c r="AA87" s="59"/>
      <c r="AB87" s="59"/>
    </row>
    <row r="88" spans="1:28" ht="12.75">
      <c r="A88" s="59"/>
      <c r="B88" s="117"/>
      <c r="C88" s="117"/>
      <c r="D88" s="117"/>
      <c r="E88" s="117"/>
      <c r="F88" s="117"/>
      <c r="G88" s="118"/>
      <c r="H88" s="59"/>
      <c r="L88" s="120"/>
      <c r="M88" s="59"/>
      <c r="AA88" s="59"/>
      <c r="AB88" s="59"/>
    </row>
    <row r="89" spans="1:28" ht="12.75">
      <c r="A89" s="59"/>
      <c r="B89" s="117"/>
      <c r="C89" s="117"/>
      <c r="D89" s="117"/>
      <c r="E89" s="117"/>
      <c r="F89" s="117"/>
      <c r="G89" s="118"/>
      <c r="H89" s="59"/>
      <c r="L89" s="120"/>
      <c r="M89" s="59"/>
      <c r="AA89" s="59"/>
      <c r="AB89" s="59"/>
    </row>
    <row r="90" spans="1:28" ht="12.75">
      <c r="A90" s="59"/>
      <c r="B90" s="117"/>
      <c r="C90" s="117"/>
      <c r="D90" s="117"/>
      <c r="E90" s="117"/>
      <c r="F90" s="117"/>
      <c r="G90" s="118"/>
      <c r="H90" s="59"/>
      <c r="L90" s="120"/>
      <c r="M90" s="59"/>
      <c r="AA90" s="59"/>
      <c r="AB90" s="59"/>
    </row>
    <row r="91" spans="1:28" ht="12.75">
      <c r="A91" s="59"/>
      <c r="B91" s="117"/>
      <c r="C91" s="117"/>
      <c r="D91" s="117"/>
      <c r="E91" s="117"/>
      <c r="F91" s="117"/>
      <c r="G91" s="118"/>
      <c r="H91" s="59"/>
      <c r="L91" s="120"/>
      <c r="M91" s="59"/>
      <c r="AA91" s="59"/>
      <c r="AB91" s="59"/>
    </row>
    <row r="92" spans="1:28" ht="12.75">
      <c r="A92" s="59"/>
      <c r="B92" s="117"/>
      <c r="C92" s="117"/>
      <c r="D92" s="117"/>
      <c r="E92" s="117"/>
      <c r="F92" s="117"/>
      <c r="G92" s="118"/>
      <c r="H92" s="59"/>
      <c r="L92" s="120"/>
      <c r="M92" s="59"/>
      <c r="AA92" s="59"/>
      <c r="AB92" s="59"/>
    </row>
    <row r="93" spans="1:28" ht="12.75">
      <c r="A93" s="59"/>
      <c r="B93" s="117"/>
      <c r="C93" s="117"/>
      <c r="D93" s="117"/>
      <c r="E93" s="117"/>
      <c r="F93" s="117"/>
      <c r="G93" s="118"/>
      <c r="H93" s="59"/>
      <c r="L93" s="120"/>
      <c r="M93" s="59"/>
      <c r="AA93" s="59"/>
      <c r="AB93" s="59"/>
    </row>
    <row r="94" spans="1:28" ht="12.75">
      <c r="A94" s="59"/>
      <c r="B94" s="117"/>
      <c r="C94" s="117"/>
      <c r="D94" s="117"/>
      <c r="E94" s="117"/>
      <c r="F94" s="117"/>
      <c r="G94" s="118"/>
      <c r="H94" s="59"/>
      <c r="L94" s="120"/>
      <c r="M94" s="59"/>
      <c r="AA94" s="59"/>
      <c r="AB94" s="59"/>
    </row>
    <row r="95" spans="1:28" ht="12.75">
      <c r="A95" s="59"/>
      <c r="B95" s="117"/>
      <c r="C95" s="117"/>
      <c r="D95" s="117"/>
      <c r="E95" s="117"/>
      <c r="F95" s="117"/>
      <c r="G95" s="118"/>
      <c r="H95" s="59"/>
      <c r="L95" s="120"/>
      <c r="M95" s="59"/>
      <c r="AA95" s="59"/>
      <c r="AB95" s="59"/>
    </row>
    <row r="96" spans="1:28" ht="12.75">
      <c r="A96" s="59"/>
      <c r="B96" s="117"/>
      <c r="C96" s="117"/>
      <c r="D96" s="117"/>
      <c r="E96" s="117"/>
      <c r="F96" s="117"/>
      <c r="G96" s="118"/>
      <c r="H96" s="59"/>
      <c r="L96" s="120"/>
      <c r="M96" s="59"/>
      <c r="AA96" s="59"/>
      <c r="AB96" s="59"/>
    </row>
    <row r="97" spans="1:28" ht="12.75">
      <c r="A97" s="59"/>
      <c r="B97" s="117"/>
      <c r="C97" s="117"/>
      <c r="D97" s="117"/>
      <c r="E97" s="117"/>
      <c r="F97" s="117"/>
      <c r="G97" s="118"/>
      <c r="H97" s="59"/>
      <c r="L97" s="120"/>
      <c r="M97" s="59"/>
      <c r="AA97" s="59"/>
      <c r="AB97" s="59"/>
    </row>
    <row r="98" spans="1:28" ht="12.75">
      <c r="A98" s="59"/>
      <c r="B98" s="117"/>
      <c r="C98" s="117"/>
      <c r="D98" s="117"/>
      <c r="E98" s="117"/>
      <c r="F98" s="117"/>
      <c r="G98" s="118"/>
      <c r="H98" s="59"/>
      <c r="L98" s="120"/>
      <c r="M98" s="59"/>
      <c r="AA98" s="59"/>
      <c r="AB98" s="59"/>
    </row>
    <row r="99" spans="1:28" ht="12.75">
      <c r="A99" s="59"/>
      <c r="B99" s="117"/>
      <c r="C99" s="117"/>
      <c r="D99" s="117"/>
      <c r="E99" s="117"/>
      <c r="F99" s="117"/>
      <c r="G99" s="118"/>
      <c r="H99" s="59"/>
      <c r="L99" s="120"/>
      <c r="M99" s="59"/>
      <c r="AA99" s="59"/>
      <c r="AB99" s="59"/>
    </row>
    <row r="100" spans="1:28" ht="12.75">
      <c r="A100" s="59"/>
      <c r="B100" s="117"/>
      <c r="C100" s="117"/>
      <c r="D100" s="117"/>
      <c r="E100" s="117"/>
      <c r="F100" s="117"/>
      <c r="G100" s="118"/>
      <c r="H100" s="59"/>
      <c r="L100" s="120"/>
      <c r="M100" s="59"/>
      <c r="AA100" s="59"/>
      <c r="AB100" s="59"/>
    </row>
    <row r="101" spans="1:28" ht="12.75">
      <c r="A101" s="59"/>
      <c r="B101" s="117"/>
      <c r="C101" s="117"/>
      <c r="D101" s="117"/>
      <c r="E101" s="117"/>
      <c r="F101" s="117"/>
      <c r="G101" s="118"/>
      <c r="H101" s="59"/>
      <c r="L101" s="120"/>
      <c r="M101" s="59"/>
      <c r="AA101" s="59"/>
      <c r="AB101" s="59"/>
    </row>
    <row r="102" spans="1:28" ht="12.75">
      <c r="A102" s="59"/>
      <c r="B102" s="117"/>
      <c r="C102" s="117"/>
      <c r="D102" s="117"/>
      <c r="E102" s="117"/>
      <c r="F102" s="117"/>
      <c r="G102" s="118"/>
      <c r="H102" s="59"/>
      <c r="L102" s="120"/>
      <c r="M102" s="59"/>
      <c r="AA102" s="59"/>
      <c r="AB102" s="59"/>
    </row>
    <row r="103" spans="1:28" ht="12.75">
      <c r="A103" s="59"/>
      <c r="B103" s="117"/>
      <c r="C103" s="117"/>
      <c r="D103" s="117"/>
      <c r="E103" s="117"/>
      <c r="F103" s="117"/>
      <c r="G103" s="118"/>
      <c r="H103" s="59"/>
      <c r="L103" s="120"/>
      <c r="M103" s="59"/>
      <c r="AA103" s="59"/>
      <c r="AB103" s="59"/>
    </row>
    <row r="104" spans="1:28" ht="12.75">
      <c r="A104" s="59"/>
      <c r="B104" s="117"/>
      <c r="C104" s="117"/>
      <c r="D104" s="117"/>
      <c r="E104" s="117"/>
      <c r="F104" s="117"/>
      <c r="G104" s="118"/>
      <c r="H104" s="59"/>
      <c r="L104" s="120"/>
      <c r="M104" s="59"/>
      <c r="AA104" s="59"/>
      <c r="AB104" s="59"/>
    </row>
    <row r="105" spans="1:28" ht="12.75">
      <c r="A105" s="59"/>
      <c r="B105" s="117"/>
      <c r="C105" s="117"/>
      <c r="D105" s="117"/>
      <c r="E105" s="117"/>
      <c r="F105" s="117"/>
      <c r="G105" s="118"/>
      <c r="H105" s="59"/>
      <c r="L105" s="120"/>
      <c r="M105" s="59"/>
      <c r="AA105" s="59"/>
      <c r="AB105" s="59"/>
    </row>
    <row r="106" spans="1:28" ht="12.75">
      <c r="A106" s="59"/>
      <c r="B106" s="117"/>
      <c r="C106" s="117"/>
      <c r="D106" s="117"/>
      <c r="E106" s="117"/>
      <c r="F106" s="117"/>
      <c r="G106" s="118"/>
      <c r="H106" s="59"/>
      <c r="L106" s="120"/>
      <c r="M106" s="59"/>
      <c r="AA106" s="59"/>
      <c r="AB106" s="59"/>
    </row>
    <row r="107" spans="1:28" ht="12.75">
      <c r="A107" s="59"/>
      <c r="B107" s="117"/>
      <c r="C107" s="117"/>
      <c r="D107" s="117"/>
      <c r="E107" s="117"/>
      <c r="F107" s="117"/>
      <c r="G107" s="118"/>
      <c r="H107" s="59"/>
      <c r="L107" s="120"/>
      <c r="M107" s="59"/>
      <c r="AA107" s="59"/>
      <c r="AB107" s="59"/>
    </row>
    <row r="108" spans="1:28" ht="12.75">
      <c r="A108" s="59"/>
      <c r="B108" s="117"/>
      <c r="C108" s="117"/>
      <c r="D108" s="117"/>
      <c r="E108" s="117"/>
      <c r="F108" s="117"/>
      <c r="G108" s="118"/>
      <c r="H108" s="59"/>
      <c r="L108" s="120"/>
      <c r="M108" s="59"/>
      <c r="AA108" s="59"/>
      <c r="AB108" s="59"/>
    </row>
    <row r="109" spans="1:28" ht="12.75">
      <c r="A109" s="59"/>
      <c r="B109" s="117"/>
      <c r="C109" s="117"/>
      <c r="D109" s="117"/>
      <c r="E109" s="117"/>
      <c r="F109" s="117"/>
      <c r="G109" s="118"/>
      <c r="H109" s="59"/>
      <c r="L109" s="120"/>
      <c r="M109" s="59"/>
      <c r="AA109" s="59"/>
      <c r="AB109" s="59"/>
    </row>
    <row r="110" spans="1:28" ht="12.75">
      <c r="A110" s="59"/>
      <c r="B110" s="117"/>
      <c r="C110" s="117"/>
      <c r="D110" s="117"/>
      <c r="E110" s="117"/>
      <c r="F110" s="117"/>
      <c r="G110" s="118"/>
      <c r="H110" s="59"/>
      <c r="L110" s="120"/>
      <c r="M110" s="59"/>
      <c r="AA110" s="59"/>
      <c r="AB110" s="59"/>
    </row>
    <row r="111" spans="1:28" ht="12.75">
      <c r="A111" s="59"/>
      <c r="B111" s="117"/>
      <c r="C111" s="117"/>
      <c r="D111" s="117"/>
      <c r="E111" s="117"/>
      <c r="F111" s="117"/>
      <c r="G111" s="118"/>
      <c r="H111" s="59"/>
      <c r="L111" s="120"/>
      <c r="M111" s="59"/>
      <c r="AA111" s="59"/>
      <c r="AB111" s="59"/>
    </row>
    <row r="112" spans="1:28" ht="12.75">
      <c r="A112" s="59"/>
      <c r="B112" s="117"/>
      <c r="C112" s="117"/>
      <c r="D112" s="117"/>
      <c r="E112" s="117"/>
      <c r="F112" s="117"/>
      <c r="G112" s="118"/>
      <c r="H112" s="59"/>
      <c r="L112" s="120"/>
      <c r="M112" s="59"/>
      <c r="AA112" s="59"/>
      <c r="AB112" s="59"/>
    </row>
    <row r="113" spans="1:28" ht="12.75">
      <c r="A113" s="59"/>
      <c r="B113" s="117"/>
      <c r="C113" s="117"/>
      <c r="D113" s="117"/>
      <c r="E113" s="117"/>
      <c r="F113" s="117"/>
      <c r="G113" s="118"/>
      <c r="H113" s="59"/>
      <c r="L113" s="120"/>
      <c r="M113" s="59"/>
      <c r="AA113" s="59"/>
      <c r="AB113" s="59"/>
    </row>
    <row r="114" spans="1:28" ht="12.75">
      <c r="A114" s="59"/>
      <c r="B114" s="117"/>
      <c r="C114" s="117"/>
      <c r="D114" s="117"/>
      <c r="E114" s="117"/>
      <c r="F114" s="117"/>
      <c r="G114" s="118"/>
      <c r="H114" s="59"/>
      <c r="L114" s="120"/>
      <c r="M114" s="59"/>
      <c r="AA114" s="59"/>
      <c r="AB114" s="59"/>
    </row>
    <row r="115" spans="1:28" ht="12.75">
      <c r="A115" s="59"/>
      <c r="B115" s="117"/>
      <c r="C115" s="117"/>
      <c r="D115" s="117"/>
      <c r="E115" s="117"/>
      <c r="F115" s="117"/>
      <c r="G115" s="118"/>
      <c r="H115" s="59"/>
      <c r="L115" s="120"/>
      <c r="M115" s="59"/>
      <c r="AA115" s="59"/>
      <c r="AB115" s="59"/>
    </row>
    <row r="116" spans="1:28" ht="12.75">
      <c r="A116" s="59"/>
      <c r="B116" s="117"/>
      <c r="C116" s="117"/>
      <c r="D116" s="117"/>
      <c r="E116" s="117"/>
      <c r="F116" s="117"/>
      <c r="G116" s="118"/>
      <c r="H116" s="59"/>
      <c r="L116" s="120"/>
      <c r="M116" s="59"/>
      <c r="AA116" s="59"/>
      <c r="AB116" s="59"/>
    </row>
    <row r="117" spans="1:28" ht="12.75">
      <c r="A117" s="59"/>
      <c r="B117" s="117"/>
      <c r="C117" s="117"/>
      <c r="D117" s="117"/>
      <c r="E117" s="117"/>
      <c r="F117" s="117"/>
      <c r="G117" s="118"/>
      <c r="H117" s="59"/>
      <c r="L117" s="120"/>
      <c r="M117" s="59"/>
      <c r="AA117" s="59"/>
      <c r="AB117" s="59"/>
    </row>
    <row r="118" spans="1:28" ht="12.75">
      <c r="A118" s="59"/>
      <c r="B118" s="117"/>
      <c r="C118" s="117"/>
      <c r="D118" s="117"/>
      <c r="E118" s="117"/>
      <c r="F118" s="117"/>
      <c r="G118" s="118"/>
      <c r="H118" s="59"/>
      <c r="L118" s="120"/>
      <c r="M118" s="59"/>
      <c r="AA118" s="59"/>
      <c r="AB118" s="59"/>
    </row>
    <row r="119" spans="1:28" ht="12.75">
      <c r="A119" s="59"/>
      <c r="B119" s="117"/>
      <c r="C119" s="117"/>
      <c r="D119" s="117"/>
      <c r="E119" s="117"/>
      <c r="F119" s="117"/>
      <c r="G119" s="118"/>
      <c r="H119" s="59"/>
      <c r="L119" s="120"/>
      <c r="M119" s="59"/>
      <c r="AA119" s="59"/>
      <c r="AB119" s="59"/>
    </row>
    <row r="120" spans="1:28" ht="12.75">
      <c r="A120" s="59"/>
      <c r="B120" s="117"/>
      <c r="C120" s="117"/>
      <c r="D120" s="117"/>
      <c r="E120" s="117"/>
      <c r="F120" s="117"/>
      <c r="G120" s="118"/>
      <c r="H120" s="59"/>
      <c r="L120" s="120"/>
      <c r="M120" s="59"/>
      <c r="AA120" s="59"/>
      <c r="AB120" s="59"/>
    </row>
    <row r="121" spans="1:28" ht="12.75">
      <c r="A121" s="59"/>
      <c r="B121" s="117"/>
      <c r="C121" s="117"/>
      <c r="D121" s="117"/>
      <c r="E121" s="117"/>
      <c r="F121" s="117"/>
      <c r="G121" s="118"/>
      <c r="H121" s="59"/>
      <c r="L121" s="120"/>
      <c r="M121" s="59"/>
      <c r="AA121" s="59"/>
      <c r="AB121" s="59"/>
    </row>
    <row r="122" spans="1:28" ht="12.75">
      <c r="A122" s="59"/>
      <c r="B122" s="117"/>
      <c r="C122" s="117"/>
      <c r="D122" s="117"/>
      <c r="E122" s="117"/>
      <c r="F122" s="117"/>
      <c r="G122" s="118"/>
      <c r="H122" s="59"/>
      <c r="L122" s="120"/>
      <c r="M122" s="59"/>
      <c r="AA122" s="59"/>
      <c r="AB122" s="59"/>
    </row>
    <row r="123" spans="1:28" ht="12.75">
      <c r="A123" s="59"/>
      <c r="B123" s="117"/>
      <c r="C123" s="117"/>
      <c r="D123" s="117"/>
      <c r="E123" s="117"/>
      <c r="F123" s="117"/>
      <c r="G123" s="118"/>
      <c r="H123" s="59"/>
      <c r="L123" s="120"/>
      <c r="M123" s="59"/>
      <c r="AA123" s="59"/>
      <c r="AB123" s="59"/>
    </row>
    <row r="124" spans="1:28" ht="12.75">
      <c r="A124" s="59"/>
      <c r="B124" s="117"/>
      <c r="C124" s="117"/>
      <c r="D124" s="117"/>
      <c r="E124" s="117"/>
      <c r="F124" s="117"/>
      <c r="G124" s="118"/>
      <c r="H124" s="59"/>
      <c r="L124" s="120"/>
      <c r="M124" s="59"/>
      <c r="AA124" s="59"/>
      <c r="AB124" s="59"/>
    </row>
    <row r="125" spans="1:28" ht="12.75">
      <c r="A125" s="59"/>
      <c r="B125" s="117"/>
      <c r="C125" s="117"/>
      <c r="D125" s="117"/>
      <c r="E125" s="117"/>
      <c r="F125" s="117"/>
      <c r="G125" s="118"/>
      <c r="H125" s="59"/>
      <c r="L125" s="120"/>
      <c r="M125" s="59"/>
      <c r="AA125" s="59"/>
      <c r="AB125" s="59"/>
    </row>
    <row r="126" spans="1:28" ht="12.75">
      <c r="A126" s="59"/>
      <c r="B126" s="117"/>
      <c r="C126" s="117"/>
      <c r="D126" s="117"/>
      <c r="E126" s="117"/>
      <c r="F126" s="117"/>
      <c r="G126" s="118"/>
      <c r="H126" s="59"/>
      <c r="L126" s="120"/>
      <c r="M126" s="59"/>
      <c r="AA126" s="59"/>
      <c r="AB126" s="59"/>
    </row>
    <row r="127" spans="1:28" ht="12.75">
      <c r="A127" s="59"/>
      <c r="B127" s="117"/>
      <c r="C127" s="117"/>
      <c r="D127" s="117"/>
      <c r="E127" s="117"/>
      <c r="F127" s="117"/>
      <c r="G127" s="118"/>
      <c r="H127" s="59"/>
      <c r="L127" s="120"/>
      <c r="M127" s="59"/>
      <c r="AA127" s="59"/>
      <c r="AB127" s="59"/>
    </row>
    <row r="128" spans="1:28" ht="12.75">
      <c r="A128" s="59"/>
      <c r="B128" s="117"/>
      <c r="C128" s="117"/>
      <c r="D128" s="117"/>
      <c r="E128" s="117"/>
      <c r="F128" s="117"/>
      <c r="G128" s="118"/>
      <c r="H128" s="59"/>
      <c r="L128" s="120"/>
      <c r="M128" s="59"/>
      <c r="AA128" s="59"/>
      <c r="AB128" s="59"/>
    </row>
    <row r="129" spans="1:28" ht="12.75">
      <c r="A129" s="59"/>
      <c r="B129" s="117"/>
      <c r="C129" s="117"/>
      <c r="D129" s="117"/>
      <c r="E129" s="117"/>
      <c r="F129" s="117"/>
      <c r="G129" s="118"/>
      <c r="H129" s="59"/>
      <c r="L129" s="120"/>
      <c r="M129" s="59"/>
      <c r="AA129" s="59"/>
      <c r="AB129" s="59"/>
    </row>
    <row r="130" spans="1:28" ht="12.75">
      <c r="A130" s="59"/>
      <c r="B130" s="117"/>
      <c r="C130" s="117"/>
      <c r="D130" s="117"/>
      <c r="E130" s="117"/>
      <c r="F130" s="117"/>
      <c r="G130" s="118"/>
      <c r="H130" s="59"/>
      <c r="L130" s="120"/>
      <c r="M130" s="59"/>
      <c r="AA130" s="59"/>
      <c r="AB130" s="59"/>
    </row>
    <row r="131" spans="1:28" ht="12.75">
      <c r="A131" s="59"/>
      <c r="B131" s="117"/>
      <c r="C131" s="117"/>
      <c r="D131" s="117"/>
      <c r="E131" s="117"/>
      <c r="F131" s="117"/>
      <c r="G131" s="118"/>
      <c r="H131" s="59"/>
      <c r="L131" s="120"/>
      <c r="M131" s="59"/>
      <c r="AA131" s="59"/>
      <c r="AB131" s="59"/>
    </row>
    <row r="132" spans="1:28" ht="12.75">
      <c r="A132" s="59"/>
      <c r="B132" s="117"/>
      <c r="C132" s="117"/>
      <c r="D132" s="117"/>
      <c r="E132" s="117"/>
      <c r="F132" s="117"/>
      <c r="G132" s="118"/>
      <c r="H132" s="59"/>
      <c r="L132" s="120"/>
      <c r="M132" s="59"/>
      <c r="AA132" s="59"/>
      <c r="AB132" s="59"/>
    </row>
    <row r="133" spans="1:28" ht="12.75">
      <c r="A133" s="59"/>
      <c r="B133" s="117"/>
      <c r="C133" s="117"/>
      <c r="D133" s="117"/>
      <c r="E133" s="117"/>
      <c r="F133" s="117"/>
      <c r="G133" s="118"/>
      <c r="H133" s="59"/>
      <c r="L133" s="120"/>
      <c r="M133" s="59"/>
      <c r="AA133" s="59"/>
      <c r="AB133" s="59"/>
    </row>
    <row r="134" spans="1:28" ht="12.75">
      <c r="A134" s="59"/>
      <c r="B134" s="117"/>
      <c r="C134" s="117"/>
      <c r="D134" s="117"/>
      <c r="E134" s="117"/>
      <c r="F134" s="117"/>
      <c r="G134" s="118"/>
      <c r="H134" s="59"/>
      <c r="L134" s="120"/>
      <c r="M134" s="59"/>
      <c r="AA134" s="59"/>
      <c r="AB134" s="59"/>
    </row>
    <row r="135" spans="1:28" ht="12.75">
      <c r="A135" s="59"/>
      <c r="B135" s="117"/>
      <c r="C135" s="117"/>
      <c r="D135" s="117"/>
      <c r="E135" s="117"/>
      <c r="F135" s="117"/>
      <c r="G135" s="118"/>
      <c r="H135" s="59"/>
      <c r="L135" s="120"/>
      <c r="M135" s="59"/>
      <c r="AA135" s="59"/>
      <c r="AB135" s="59"/>
    </row>
    <row r="136" spans="1:28" ht="12.75">
      <c r="A136" s="59"/>
      <c r="B136" s="117"/>
      <c r="C136" s="117"/>
      <c r="D136" s="117"/>
      <c r="E136" s="117"/>
      <c r="F136" s="117"/>
      <c r="G136" s="118"/>
      <c r="H136" s="59"/>
      <c r="L136" s="120"/>
      <c r="M136" s="59"/>
      <c r="AA136" s="59"/>
      <c r="AB136" s="59"/>
    </row>
    <row r="137" spans="1:28" ht="12.75">
      <c r="A137" s="59"/>
      <c r="B137" s="117"/>
      <c r="C137" s="117"/>
      <c r="D137" s="117"/>
      <c r="E137" s="117"/>
      <c r="F137" s="117"/>
      <c r="G137" s="118"/>
      <c r="H137" s="59"/>
      <c r="L137" s="120"/>
      <c r="M137" s="59"/>
      <c r="AA137" s="59"/>
      <c r="AB137" s="59"/>
    </row>
    <row r="138" spans="1:28" ht="12.75">
      <c r="A138" s="59"/>
      <c r="B138" s="117"/>
      <c r="C138" s="117"/>
      <c r="D138" s="117"/>
      <c r="E138" s="117"/>
      <c r="F138" s="117"/>
      <c r="G138" s="118"/>
      <c r="H138" s="59"/>
      <c r="L138" s="120"/>
      <c r="M138" s="59"/>
      <c r="AA138" s="59"/>
      <c r="AB138" s="59"/>
    </row>
    <row r="139" spans="1:28" ht="12.75">
      <c r="A139" s="59"/>
      <c r="B139" s="117"/>
      <c r="C139" s="117"/>
      <c r="D139" s="117"/>
      <c r="E139" s="117"/>
      <c r="F139" s="117"/>
      <c r="G139" s="118"/>
      <c r="H139" s="59"/>
      <c r="L139" s="120"/>
      <c r="M139" s="59"/>
      <c r="AA139" s="59"/>
      <c r="AB139" s="59"/>
    </row>
    <row r="140" spans="1:28" ht="12.75">
      <c r="A140" s="59"/>
      <c r="B140" s="117"/>
      <c r="C140" s="117"/>
      <c r="D140" s="117"/>
      <c r="E140" s="117"/>
      <c r="F140" s="117"/>
      <c r="G140" s="118"/>
      <c r="H140" s="59"/>
      <c r="L140" s="120"/>
      <c r="M140" s="59"/>
      <c r="AA140" s="59"/>
      <c r="AB140" s="59"/>
    </row>
    <row r="141" spans="1:28" ht="12.75">
      <c r="A141" s="59"/>
      <c r="B141" s="117"/>
      <c r="C141" s="117"/>
      <c r="D141" s="117"/>
      <c r="E141" s="117"/>
      <c r="F141" s="117"/>
      <c r="G141" s="118"/>
      <c r="H141" s="59"/>
      <c r="L141" s="120"/>
      <c r="M141" s="59"/>
      <c r="AA141" s="59"/>
      <c r="AB141" s="59"/>
    </row>
    <row r="142" spans="1:28" ht="12.75">
      <c r="A142" s="59"/>
      <c r="B142" s="117"/>
      <c r="C142" s="117"/>
      <c r="D142" s="117"/>
      <c r="E142" s="117"/>
      <c r="F142" s="117"/>
      <c r="G142" s="118"/>
      <c r="H142" s="59"/>
      <c r="L142" s="120"/>
      <c r="M142" s="59"/>
      <c r="AA142" s="59"/>
      <c r="AB142" s="59"/>
    </row>
    <row r="143" spans="1:28" ht="12.75">
      <c r="A143" s="59"/>
      <c r="B143" s="117"/>
      <c r="C143" s="117"/>
      <c r="D143" s="117"/>
      <c r="E143" s="117"/>
      <c r="F143" s="117"/>
      <c r="G143" s="118"/>
      <c r="H143" s="59"/>
      <c r="L143" s="120"/>
      <c r="M143" s="59"/>
      <c r="AA143" s="59"/>
      <c r="AB143" s="59"/>
    </row>
    <row r="144" spans="1:28" ht="12.75">
      <c r="A144" s="59"/>
      <c r="B144" s="117"/>
      <c r="C144" s="117"/>
      <c r="D144" s="117"/>
      <c r="E144" s="117"/>
      <c r="F144" s="117"/>
      <c r="G144" s="118"/>
      <c r="H144" s="59"/>
      <c r="L144" s="120"/>
      <c r="M144" s="59"/>
      <c r="AA144" s="59"/>
      <c r="AB144" s="59"/>
    </row>
    <row r="145" spans="1:28" ht="12.75">
      <c r="A145" s="59"/>
      <c r="B145" s="117"/>
      <c r="C145" s="117"/>
      <c r="D145" s="117"/>
      <c r="E145" s="117"/>
      <c r="F145" s="117"/>
      <c r="G145" s="118"/>
      <c r="H145" s="59"/>
      <c r="L145" s="120"/>
      <c r="M145" s="59"/>
      <c r="AA145" s="59"/>
      <c r="AB145" s="59"/>
    </row>
    <row r="146" spans="1:28" ht="12.75">
      <c r="A146" s="59"/>
      <c r="B146" s="117"/>
      <c r="C146" s="117"/>
      <c r="D146" s="117"/>
      <c r="E146" s="117"/>
      <c r="F146" s="117"/>
      <c r="G146" s="118"/>
      <c r="H146" s="59"/>
      <c r="L146" s="120"/>
      <c r="M146" s="59"/>
      <c r="AA146" s="59"/>
      <c r="AB146" s="59"/>
    </row>
    <row r="147" spans="1:28" ht="12.75">
      <c r="A147" s="59"/>
      <c r="B147" s="117"/>
      <c r="C147" s="117"/>
      <c r="D147" s="117"/>
      <c r="E147" s="117"/>
      <c r="F147" s="117"/>
      <c r="G147" s="118"/>
      <c r="H147" s="59"/>
      <c r="L147" s="120"/>
      <c r="M147" s="59"/>
      <c r="AA147" s="59"/>
      <c r="AB147" s="59"/>
    </row>
    <row r="148" spans="1:28" ht="12.75">
      <c r="A148" s="59"/>
      <c r="B148" s="117"/>
      <c r="C148" s="117"/>
      <c r="D148" s="117"/>
      <c r="E148" s="117"/>
      <c r="F148" s="117"/>
      <c r="G148" s="118"/>
      <c r="H148" s="59"/>
      <c r="L148" s="120"/>
      <c r="M148" s="59"/>
      <c r="AA148" s="59"/>
      <c r="AB148" s="59"/>
    </row>
    <row r="149" spans="1:28" ht="12.75">
      <c r="A149" s="59"/>
      <c r="B149" s="117"/>
      <c r="C149" s="117"/>
      <c r="D149" s="117"/>
      <c r="E149" s="117"/>
      <c r="F149" s="117"/>
      <c r="G149" s="118"/>
      <c r="H149" s="59"/>
      <c r="L149" s="120"/>
      <c r="M149" s="59"/>
      <c r="AA149" s="59"/>
      <c r="AB149" s="59"/>
    </row>
    <row r="150" spans="1:28" ht="12.75">
      <c r="A150" s="59"/>
      <c r="B150" s="117"/>
      <c r="C150" s="117"/>
      <c r="D150" s="117"/>
      <c r="E150" s="117"/>
      <c r="F150" s="117"/>
      <c r="G150" s="118"/>
      <c r="H150" s="59"/>
      <c r="L150" s="120"/>
      <c r="M150" s="59"/>
      <c r="AA150" s="59"/>
      <c r="AB150" s="59"/>
    </row>
    <row r="151" spans="1:28" ht="12.75">
      <c r="A151" s="59"/>
      <c r="B151" s="117"/>
      <c r="C151" s="117"/>
      <c r="D151" s="117"/>
      <c r="E151" s="117"/>
      <c r="F151" s="117"/>
      <c r="G151" s="118"/>
      <c r="H151" s="59"/>
      <c r="L151" s="120"/>
      <c r="M151" s="59"/>
      <c r="AA151" s="59"/>
      <c r="AB151" s="59"/>
    </row>
    <row r="152" spans="1:28" ht="12.75">
      <c r="A152" s="59"/>
      <c r="B152" s="117"/>
      <c r="C152" s="117"/>
      <c r="D152" s="117"/>
      <c r="E152" s="117"/>
      <c r="F152" s="117"/>
      <c r="G152" s="118"/>
      <c r="H152" s="59"/>
      <c r="L152" s="120"/>
      <c r="M152" s="59"/>
      <c r="AA152" s="59"/>
      <c r="AB152" s="59"/>
    </row>
    <row r="153" spans="1:28" ht="12.75">
      <c r="A153" s="59"/>
      <c r="B153" s="117"/>
      <c r="C153" s="117"/>
      <c r="D153" s="117"/>
      <c r="E153" s="117"/>
      <c r="F153" s="117"/>
      <c r="G153" s="118"/>
      <c r="H153" s="59"/>
      <c r="L153" s="120"/>
      <c r="M153" s="59"/>
      <c r="AA153" s="59"/>
      <c r="AB153" s="59"/>
    </row>
    <row r="154" spans="1:28" ht="12.75">
      <c r="A154" s="59"/>
      <c r="B154" s="117"/>
      <c r="C154" s="117"/>
      <c r="D154" s="117"/>
      <c r="E154" s="117"/>
      <c r="F154" s="117"/>
      <c r="G154" s="118"/>
      <c r="H154" s="59"/>
      <c r="L154" s="120"/>
      <c r="M154" s="59"/>
      <c r="AA154" s="59"/>
      <c r="AB154" s="59"/>
    </row>
    <row r="155" spans="1:28" ht="12.75">
      <c r="A155" s="59"/>
      <c r="B155" s="117"/>
      <c r="C155" s="117"/>
      <c r="D155" s="117"/>
      <c r="E155" s="117"/>
      <c r="F155" s="117"/>
      <c r="G155" s="118"/>
      <c r="H155" s="59"/>
      <c r="L155" s="120"/>
      <c r="M155" s="59"/>
      <c r="AA155" s="59"/>
      <c r="AB155" s="59"/>
    </row>
    <row r="156" spans="1:28" ht="12.75">
      <c r="A156" s="59"/>
      <c r="B156" s="117"/>
      <c r="C156" s="117"/>
      <c r="D156" s="117"/>
      <c r="E156" s="117"/>
      <c r="F156" s="117"/>
      <c r="G156" s="118"/>
      <c r="H156" s="59"/>
      <c r="L156" s="120"/>
      <c r="M156" s="59"/>
      <c r="AA156" s="59"/>
      <c r="AB156" s="59"/>
    </row>
    <row r="157" spans="1:28" ht="12.75">
      <c r="A157" s="59"/>
      <c r="B157" s="117"/>
      <c r="C157" s="117"/>
      <c r="D157" s="117"/>
      <c r="E157" s="117"/>
      <c r="F157" s="117"/>
      <c r="G157" s="118"/>
      <c r="H157" s="59"/>
      <c r="L157" s="120"/>
      <c r="M157" s="59"/>
      <c r="AA157" s="59"/>
      <c r="AB157" s="59"/>
    </row>
    <row r="158" spans="1:28" ht="12.75">
      <c r="A158" s="59"/>
      <c r="B158" s="117"/>
      <c r="C158" s="117"/>
      <c r="D158" s="117"/>
      <c r="E158" s="117"/>
      <c r="F158" s="117"/>
      <c r="G158" s="118"/>
      <c r="H158" s="59"/>
      <c r="L158" s="120"/>
      <c r="M158" s="59"/>
      <c r="AA158" s="59"/>
      <c r="AB158" s="59"/>
    </row>
    <row r="159" spans="1:28" ht="12.75">
      <c r="A159" s="59"/>
      <c r="B159" s="117"/>
      <c r="C159" s="117"/>
      <c r="D159" s="117"/>
      <c r="E159" s="117"/>
      <c r="F159" s="117"/>
      <c r="G159" s="118"/>
      <c r="H159" s="59"/>
      <c r="L159" s="120"/>
      <c r="M159" s="59"/>
      <c r="AA159" s="59"/>
      <c r="AB159" s="59"/>
    </row>
    <row r="160" spans="1:28" ht="12.75">
      <c r="A160" s="59"/>
      <c r="B160" s="117"/>
      <c r="C160" s="117"/>
      <c r="D160" s="117"/>
      <c r="E160" s="117"/>
      <c r="F160" s="117"/>
      <c r="G160" s="118"/>
      <c r="H160" s="59"/>
      <c r="L160" s="120"/>
      <c r="M160" s="59"/>
      <c r="AA160" s="59"/>
      <c r="AB160" s="59"/>
    </row>
    <row r="161" spans="1:28" ht="12.75">
      <c r="A161" s="59"/>
      <c r="B161" s="117"/>
      <c r="C161" s="117"/>
      <c r="D161" s="117"/>
      <c r="E161" s="117"/>
      <c r="F161" s="117"/>
      <c r="G161" s="118"/>
      <c r="H161" s="59"/>
      <c r="L161" s="120"/>
      <c r="M161" s="59"/>
      <c r="AA161" s="59"/>
      <c r="AB161" s="59"/>
    </row>
    <row r="162" spans="1:28" ht="12.75">
      <c r="A162" s="59"/>
      <c r="B162" s="117"/>
      <c r="C162" s="117"/>
      <c r="D162" s="117"/>
      <c r="E162" s="117"/>
      <c r="F162" s="117"/>
      <c r="G162" s="118"/>
      <c r="H162" s="59"/>
      <c r="L162" s="120"/>
      <c r="M162" s="59"/>
      <c r="AA162" s="59"/>
      <c r="AB162" s="59"/>
    </row>
    <row r="163" spans="1:28" ht="12.75">
      <c r="A163" s="59"/>
      <c r="B163" s="117"/>
      <c r="C163" s="117"/>
      <c r="D163" s="117"/>
      <c r="E163" s="117"/>
      <c r="F163" s="117"/>
      <c r="G163" s="118"/>
      <c r="H163" s="59"/>
      <c r="L163" s="120"/>
      <c r="M163" s="59"/>
      <c r="AA163" s="59"/>
      <c r="AB163" s="59"/>
    </row>
    <row r="164" spans="1:28" ht="12.75">
      <c r="A164" s="59"/>
      <c r="B164" s="117"/>
      <c r="C164" s="117"/>
      <c r="D164" s="117"/>
      <c r="E164" s="117"/>
      <c r="F164" s="117"/>
      <c r="G164" s="118"/>
      <c r="H164" s="59"/>
      <c r="L164" s="120"/>
      <c r="M164" s="59"/>
      <c r="AA164" s="59"/>
      <c r="AB164" s="59"/>
    </row>
    <row r="165" spans="1:28" ht="12.75">
      <c r="A165" s="59"/>
      <c r="B165" s="117"/>
      <c r="C165" s="117"/>
      <c r="D165" s="117"/>
      <c r="E165" s="117"/>
      <c r="F165" s="117"/>
      <c r="G165" s="118"/>
      <c r="H165" s="59"/>
      <c r="L165" s="120"/>
      <c r="M165" s="59"/>
      <c r="AA165" s="59"/>
      <c r="AB165" s="59"/>
    </row>
    <row r="166" spans="1:28" ht="12.75">
      <c r="A166" s="59"/>
      <c r="B166" s="117"/>
      <c r="C166" s="117"/>
      <c r="D166" s="117"/>
      <c r="E166" s="117"/>
      <c r="F166" s="117"/>
      <c r="G166" s="118"/>
      <c r="H166" s="59"/>
      <c r="L166" s="120"/>
      <c r="M166" s="59"/>
      <c r="AA166" s="59"/>
      <c r="AB166" s="59"/>
    </row>
    <row r="167" spans="1:28" ht="12.75">
      <c r="A167" s="59"/>
      <c r="B167" s="117"/>
      <c r="C167" s="117"/>
      <c r="D167" s="117"/>
      <c r="E167" s="117"/>
      <c r="F167" s="117"/>
      <c r="G167" s="118"/>
      <c r="H167" s="59"/>
      <c r="L167" s="120"/>
      <c r="M167" s="59"/>
      <c r="AA167" s="59"/>
      <c r="AB167" s="59"/>
    </row>
    <row r="168" spans="1:28" ht="12.75">
      <c r="A168" s="59"/>
      <c r="B168" s="117"/>
      <c r="C168" s="117"/>
      <c r="D168" s="117"/>
      <c r="E168" s="117"/>
      <c r="F168" s="117"/>
      <c r="G168" s="118"/>
      <c r="H168" s="59"/>
      <c r="L168" s="120"/>
      <c r="M168" s="59"/>
      <c r="AA168" s="59"/>
      <c r="AB168" s="59"/>
    </row>
    <row r="169" spans="1:28" ht="12.75">
      <c r="A169" s="59"/>
      <c r="B169" s="117"/>
      <c r="C169" s="117"/>
      <c r="D169" s="117"/>
      <c r="E169" s="117"/>
      <c r="F169" s="117"/>
      <c r="G169" s="118"/>
      <c r="H169" s="59"/>
      <c r="L169" s="120"/>
      <c r="M169" s="59"/>
      <c r="AA169" s="59"/>
      <c r="AB169" s="59"/>
    </row>
    <row r="170" spans="1:28" ht="12.75">
      <c r="A170" s="59"/>
      <c r="B170" s="117"/>
      <c r="C170" s="117"/>
      <c r="D170" s="117"/>
      <c r="E170" s="117"/>
      <c r="F170" s="117"/>
      <c r="G170" s="118"/>
      <c r="H170" s="59"/>
      <c r="L170" s="120"/>
      <c r="M170" s="59"/>
      <c r="AA170" s="59"/>
      <c r="AB170" s="59"/>
    </row>
    <row r="171" spans="1:28" ht="12.75">
      <c r="A171" s="59"/>
      <c r="B171" s="117"/>
      <c r="C171" s="117"/>
      <c r="D171" s="117"/>
      <c r="E171" s="117"/>
      <c r="F171" s="117"/>
      <c r="G171" s="118"/>
      <c r="H171" s="59"/>
      <c r="L171" s="120"/>
      <c r="M171" s="59"/>
      <c r="AA171" s="59"/>
      <c r="AB171" s="59"/>
    </row>
    <row r="172" spans="1:28" ht="12.75">
      <c r="A172" s="59"/>
      <c r="B172" s="117"/>
      <c r="C172" s="117"/>
      <c r="D172" s="117"/>
      <c r="E172" s="117"/>
      <c r="F172" s="117"/>
      <c r="G172" s="118"/>
      <c r="H172" s="59"/>
      <c r="L172" s="120"/>
      <c r="M172" s="59"/>
      <c r="AA172" s="59"/>
      <c r="AB172" s="59"/>
    </row>
    <row r="173" spans="1:28" ht="12.75">
      <c r="A173" s="59"/>
      <c r="B173" s="117"/>
      <c r="C173" s="117"/>
      <c r="D173" s="117"/>
      <c r="E173" s="117"/>
      <c r="F173" s="117"/>
      <c r="G173" s="118"/>
      <c r="H173" s="59"/>
      <c r="L173" s="120"/>
      <c r="M173" s="59"/>
      <c r="AA173" s="59"/>
      <c r="AB173" s="59"/>
    </row>
    <row r="174" spans="1:28" ht="12.75">
      <c r="A174" s="59"/>
      <c r="B174" s="117"/>
      <c r="C174" s="117"/>
      <c r="D174" s="117"/>
      <c r="E174" s="117"/>
      <c r="F174" s="117"/>
      <c r="G174" s="118"/>
      <c r="H174" s="59"/>
      <c r="L174" s="120"/>
      <c r="M174" s="59"/>
      <c r="AA174" s="59"/>
      <c r="AB174" s="59"/>
    </row>
    <row r="175" spans="1:28" ht="12.75">
      <c r="A175" s="59"/>
      <c r="B175" s="117"/>
      <c r="C175" s="117"/>
      <c r="D175" s="117"/>
      <c r="E175" s="117"/>
      <c r="F175" s="117"/>
      <c r="G175" s="118"/>
      <c r="H175" s="59"/>
      <c r="L175" s="120"/>
      <c r="M175" s="59"/>
      <c r="AA175" s="59"/>
      <c r="AB175" s="59"/>
    </row>
    <row r="176" spans="1:28" ht="12.75">
      <c r="A176" s="59"/>
      <c r="B176" s="117"/>
      <c r="C176" s="117"/>
      <c r="D176" s="117"/>
      <c r="E176" s="117"/>
      <c r="F176" s="117"/>
      <c r="G176" s="118"/>
      <c r="H176" s="59"/>
      <c r="L176" s="120"/>
      <c r="M176" s="59"/>
      <c r="AA176" s="59"/>
      <c r="AB176" s="59"/>
    </row>
    <row r="177" spans="1:28" ht="12.75">
      <c r="A177" s="59"/>
      <c r="B177" s="117"/>
      <c r="C177" s="117"/>
      <c r="D177" s="117"/>
      <c r="E177" s="117"/>
      <c r="F177" s="117"/>
      <c r="G177" s="118"/>
      <c r="H177" s="59"/>
      <c r="L177" s="120"/>
      <c r="M177" s="59"/>
      <c r="AA177" s="59"/>
      <c r="AB177" s="59"/>
    </row>
    <row r="178" spans="1:28" ht="12.75">
      <c r="A178" s="59"/>
      <c r="B178" s="117"/>
      <c r="C178" s="117"/>
      <c r="D178" s="117"/>
      <c r="E178" s="117"/>
      <c r="F178" s="117"/>
      <c r="G178" s="118"/>
      <c r="H178" s="59"/>
      <c r="L178" s="120"/>
      <c r="M178" s="59"/>
      <c r="AA178" s="59"/>
      <c r="AB178" s="59"/>
    </row>
    <row r="179" spans="1:28" ht="12.75">
      <c r="A179" s="59"/>
      <c r="B179" s="117"/>
      <c r="C179" s="117"/>
      <c r="D179" s="117"/>
      <c r="E179" s="117"/>
      <c r="F179" s="117"/>
      <c r="G179" s="118"/>
      <c r="H179" s="59"/>
      <c r="L179" s="120"/>
      <c r="M179" s="59"/>
      <c r="AA179" s="59"/>
      <c r="AB179" s="59"/>
    </row>
    <row r="180" spans="1:28" ht="12.75">
      <c r="A180" s="59"/>
      <c r="B180" s="117"/>
      <c r="C180" s="117"/>
      <c r="D180" s="117"/>
      <c r="E180" s="117"/>
      <c r="F180" s="117"/>
      <c r="G180" s="118"/>
      <c r="H180" s="59"/>
      <c r="L180" s="120"/>
      <c r="M180" s="59"/>
      <c r="AA180" s="59"/>
      <c r="AB180" s="59"/>
    </row>
    <row r="181" spans="1:28" ht="12.75">
      <c r="A181" s="59"/>
      <c r="B181" s="117"/>
      <c r="C181" s="117"/>
      <c r="D181" s="117"/>
      <c r="E181" s="117"/>
      <c r="F181" s="117"/>
      <c r="G181" s="118"/>
      <c r="H181" s="59"/>
      <c r="L181" s="120"/>
      <c r="M181" s="59"/>
      <c r="AA181" s="59"/>
      <c r="AB181" s="59"/>
    </row>
    <row r="182" spans="1:28" ht="12.75">
      <c r="A182" s="59"/>
      <c r="B182" s="117"/>
      <c r="C182" s="117"/>
      <c r="D182" s="117"/>
      <c r="E182" s="117"/>
      <c r="F182" s="117"/>
      <c r="G182" s="118"/>
      <c r="H182" s="59"/>
      <c r="L182" s="120"/>
      <c r="M182" s="59"/>
      <c r="AA182" s="59"/>
      <c r="AB182" s="59"/>
    </row>
    <row r="183" spans="1:28" ht="12.75">
      <c r="A183" s="59"/>
      <c r="B183" s="117"/>
      <c r="C183" s="117"/>
      <c r="D183" s="117"/>
      <c r="E183" s="117"/>
      <c r="F183" s="117"/>
      <c r="G183" s="118"/>
      <c r="H183" s="59"/>
      <c r="L183" s="120"/>
      <c r="M183" s="59"/>
      <c r="AA183" s="59"/>
      <c r="AB183" s="59"/>
    </row>
    <row r="184" spans="1:28" ht="12.75">
      <c r="A184" s="59"/>
      <c r="B184" s="117"/>
      <c r="C184" s="117"/>
      <c r="D184" s="117"/>
      <c r="E184" s="117"/>
      <c r="F184" s="117"/>
      <c r="G184" s="118"/>
      <c r="H184" s="59"/>
      <c r="L184" s="120"/>
      <c r="M184" s="59"/>
      <c r="AA184" s="59"/>
      <c r="AB184" s="59"/>
    </row>
    <row r="185" spans="1:28" ht="12.75">
      <c r="A185" s="59"/>
      <c r="B185" s="117"/>
      <c r="C185" s="117"/>
      <c r="D185" s="117"/>
      <c r="E185" s="117"/>
      <c r="F185" s="117"/>
      <c r="G185" s="118"/>
      <c r="H185" s="59"/>
      <c r="L185" s="120"/>
      <c r="M185" s="59"/>
      <c r="AA185" s="59"/>
      <c r="AB185" s="59"/>
    </row>
    <row r="186" spans="1:28" ht="12.75">
      <c r="A186" s="59"/>
      <c r="B186" s="117"/>
      <c r="C186" s="117"/>
      <c r="D186" s="117"/>
      <c r="E186" s="117"/>
      <c r="F186" s="117"/>
      <c r="G186" s="118"/>
      <c r="H186" s="59"/>
      <c r="L186" s="120"/>
      <c r="M186" s="59"/>
      <c r="AA186" s="59"/>
      <c r="AB186" s="59"/>
    </row>
    <row r="187" spans="1:28" ht="12.75">
      <c r="A187" s="59"/>
      <c r="B187" s="117"/>
      <c r="C187" s="117"/>
      <c r="D187" s="117"/>
      <c r="E187" s="117"/>
      <c r="F187" s="117"/>
      <c r="G187" s="118"/>
      <c r="H187" s="59"/>
      <c r="L187" s="120"/>
      <c r="M187" s="59"/>
      <c r="AA187" s="59"/>
      <c r="AB187" s="59"/>
    </row>
    <row r="188" spans="1:28" ht="12.75">
      <c r="A188" s="59"/>
      <c r="B188" s="117"/>
      <c r="C188" s="117"/>
      <c r="D188" s="117"/>
      <c r="E188" s="117"/>
      <c r="F188" s="117"/>
      <c r="G188" s="118"/>
      <c r="H188" s="59"/>
      <c r="L188" s="120"/>
      <c r="M188" s="59"/>
      <c r="AA188" s="59"/>
      <c r="AB188" s="59"/>
    </row>
    <row r="189" spans="1:28" ht="12.75">
      <c r="A189" s="59"/>
      <c r="B189" s="117"/>
      <c r="C189" s="117"/>
      <c r="D189" s="117"/>
      <c r="E189" s="117"/>
      <c r="F189" s="117"/>
      <c r="G189" s="118"/>
      <c r="H189" s="59"/>
      <c r="L189" s="120"/>
      <c r="M189" s="59"/>
      <c r="AA189" s="59"/>
      <c r="AB189" s="59"/>
    </row>
    <row r="190" spans="1:28" ht="12.75">
      <c r="A190" s="59"/>
      <c r="B190" s="117"/>
      <c r="C190" s="117"/>
      <c r="D190" s="117"/>
      <c r="E190" s="117"/>
      <c r="F190" s="117"/>
      <c r="G190" s="118"/>
      <c r="H190" s="59"/>
      <c r="L190" s="120"/>
      <c r="M190" s="59"/>
      <c r="AA190" s="59"/>
      <c r="AB190" s="59"/>
    </row>
    <row r="191" spans="1:28" ht="12.75">
      <c r="A191" s="59"/>
      <c r="B191" s="117"/>
      <c r="C191" s="117"/>
      <c r="D191" s="117"/>
      <c r="E191" s="117"/>
      <c r="F191" s="117"/>
      <c r="G191" s="118"/>
      <c r="H191" s="59"/>
      <c r="L191" s="120"/>
      <c r="M191" s="59"/>
      <c r="AA191" s="59"/>
      <c r="AB191" s="59"/>
    </row>
    <row r="192" spans="1:28" ht="12.75">
      <c r="A192" s="59"/>
      <c r="B192" s="117"/>
      <c r="C192" s="117"/>
      <c r="D192" s="117"/>
      <c r="E192" s="117"/>
      <c r="F192" s="117"/>
      <c r="G192" s="118"/>
      <c r="H192" s="59"/>
      <c r="L192" s="120"/>
      <c r="M192" s="59"/>
      <c r="AA192" s="59"/>
      <c r="AB192" s="59"/>
    </row>
    <row r="193" spans="1:28" ht="12.75">
      <c r="A193" s="59"/>
      <c r="B193" s="117"/>
      <c r="C193" s="117"/>
      <c r="D193" s="117"/>
      <c r="E193" s="117"/>
      <c r="F193" s="117"/>
      <c r="G193" s="118"/>
      <c r="H193" s="59"/>
      <c r="L193" s="120"/>
      <c r="M193" s="59"/>
      <c r="AA193" s="59"/>
      <c r="AB193" s="59"/>
    </row>
    <row r="194" spans="1:28" ht="12.75">
      <c r="A194" s="59"/>
      <c r="B194" s="117"/>
      <c r="C194" s="117"/>
      <c r="D194" s="117"/>
      <c r="E194" s="117"/>
      <c r="F194" s="117"/>
      <c r="G194" s="118"/>
      <c r="H194" s="59"/>
      <c r="L194" s="120"/>
      <c r="M194" s="59"/>
      <c r="AA194" s="59"/>
      <c r="AB194" s="59"/>
    </row>
    <row r="195" spans="1:28" ht="12.75">
      <c r="A195" s="59"/>
      <c r="B195" s="117"/>
      <c r="C195" s="117"/>
      <c r="D195" s="117"/>
      <c r="E195" s="117"/>
      <c r="F195" s="117"/>
      <c r="G195" s="118"/>
      <c r="H195" s="59"/>
      <c r="L195" s="120"/>
      <c r="M195" s="59"/>
      <c r="AA195" s="59"/>
      <c r="AB195" s="59"/>
    </row>
    <row r="196" spans="1:28" ht="12.75">
      <c r="A196" s="59"/>
      <c r="B196" s="117"/>
      <c r="C196" s="117"/>
      <c r="D196" s="117"/>
      <c r="E196" s="117"/>
      <c r="F196" s="117"/>
      <c r="G196" s="118"/>
      <c r="H196" s="59"/>
      <c r="L196" s="120"/>
      <c r="M196" s="59"/>
      <c r="AA196" s="59"/>
      <c r="AB196" s="59"/>
    </row>
    <row r="197" spans="1:28" ht="12.75">
      <c r="A197" s="59"/>
      <c r="B197" s="117"/>
      <c r="C197" s="117"/>
      <c r="D197" s="117"/>
      <c r="E197" s="117"/>
      <c r="F197" s="117"/>
      <c r="G197" s="118"/>
      <c r="H197" s="59"/>
      <c r="L197" s="120"/>
      <c r="M197" s="59"/>
      <c r="AA197" s="59"/>
      <c r="AB197" s="59"/>
    </row>
    <row r="198" spans="1:28" ht="12.75">
      <c r="A198" s="59"/>
      <c r="B198" s="117"/>
      <c r="C198" s="117"/>
      <c r="D198" s="117"/>
      <c r="E198" s="117"/>
      <c r="F198" s="117"/>
      <c r="G198" s="118"/>
      <c r="H198" s="59"/>
      <c r="L198" s="120"/>
      <c r="M198" s="59"/>
      <c r="AA198" s="59"/>
      <c r="AB198" s="59"/>
    </row>
    <row r="199" spans="1:28" ht="12.75">
      <c r="A199" s="59"/>
      <c r="B199" s="117"/>
      <c r="C199" s="117"/>
      <c r="D199" s="117"/>
      <c r="E199" s="117"/>
      <c r="F199" s="117"/>
      <c r="G199" s="118"/>
      <c r="H199" s="59"/>
      <c r="L199" s="120"/>
      <c r="M199" s="59"/>
      <c r="AA199" s="59"/>
      <c r="AB199" s="59"/>
    </row>
    <row r="200" spans="1:28" ht="12.75">
      <c r="A200" s="59"/>
      <c r="B200" s="117"/>
      <c r="C200" s="117"/>
      <c r="D200" s="117"/>
      <c r="E200" s="117"/>
      <c r="F200" s="117"/>
      <c r="G200" s="118"/>
      <c r="H200" s="59"/>
      <c r="L200" s="120"/>
      <c r="M200" s="59"/>
      <c r="AA200" s="59"/>
      <c r="AB200" s="59"/>
    </row>
    <row r="201" spans="1:28" ht="12.75">
      <c r="A201" s="59"/>
      <c r="B201" s="117"/>
      <c r="C201" s="117"/>
      <c r="D201" s="117"/>
      <c r="E201" s="117"/>
      <c r="F201" s="117"/>
      <c r="G201" s="118"/>
      <c r="H201" s="59"/>
      <c r="L201" s="120"/>
      <c r="M201" s="59"/>
      <c r="AA201" s="59"/>
      <c r="AB201" s="59"/>
    </row>
    <row r="202" spans="1:28" ht="12.75">
      <c r="A202" s="59"/>
      <c r="B202" s="117"/>
      <c r="C202" s="117"/>
      <c r="D202" s="117"/>
      <c r="E202" s="117"/>
      <c r="F202" s="117"/>
      <c r="G202" s="118"/>
      <c r="H202" s="59"/>
      <c r="L202" s="120"/>
      <c r="M202" s="59"/>
      <c r="AA202" s="59"/>
      <c r="AB202" s="59"/>
    </row>
    <row r="203" spans="1:28" ht="12.75">
      <c r="A203" s="59"/>
      <c r="B203" s="117"/>
      <c r="C203" s="117"/>
      <c r="D203" s="117"/>
      <c r="E203" s="117"/>
      <c r="F203" s="117"/>
      <c r="G203" s="118"/>
      <c r="H203" s="59"/>
      <c r="L203" s="120"/>
      <c r="M203" s="59"/>
      <c r="AA203" s="59"/>
      <c r="AB203" s="59"/>
    </row>
    <row r="204" spans="1:28" ht="12.75">
      <c r="A204" s="59"/>
      <c r="B204" s="117"/>
      <c r="C204" s="117"/>
      <c r="D204" s="117"/>
      <c r="E204" s="117"/>
      <c r="F204" s="117"/>
      <c r="G204" s="118"/>
      <c r="H204" s="59"/>
      <c r="L204" s="120"/>
      <c r="M204" s="59"/>
      <c r="AA204" s="59"/>
      <c r="AB204" s="59"/>
    </row>
    <row r="205" spans="1:28" ht="12.75">
      <c r="A205" s="59"/>
      <c r="B205" s="117"/>
      <c r="C205" s="117"/>
      <c r="D205" s="117"/>
      <c r="E205" s="117"/>
      <c r="F205" s="117"/>
      <c r="G205" s="118"/>
      <c r="H205" s="59"/>
      <c r="L205" s="120"/>
      <c r="M205" s="59"/>
      <c r="AA205" s="59"/>
      <c r="AB205" s="59"/>
    </row>
    <row r="206" spans="1:28" ht="12.75">
      <c r="A206" s="59"/>
      <c r="B206" s="117"/>
      <c r="C206" s="117"/>
      <c r="D206" s="117"/>
      <c r="E206" s="117"/>
      <c r="F206" s="117"/>
      <c r="G206" s="118"/>
      <c r="H206" s="59"/>
      <c r="L206" s="120"/>
      <c r="M206" s="59"/>
      <c r="AA206" s="59"/>
      <c r="AB206" s="59"/>
    </row>
    <row r="207" spans="1:28" ht="12.75">
      <c r="A207" s="59"/>
      <c r="B207" s="117"/>
      <c r="C207" s="117"/>
      <c r="D207" s="117"/>
      <c r="E207" s="117"/>
      <c r="F207" s="117"/>
      <c r="G207" s="118"/>
      <c r="H207" s="59"/>
      <c r="L207" s="120"/>
      <c r="M207" s="59"/>
      <c r="AA207" s="59"/>
      <c r="AB207" s="59"/>
    </row>
    <row r="208" spans="1:28" ht="12.75">
      <c r="A208" s="59"/>
      <c r="B208" s="117"/>
      <c r="C208" s="117"/>
      <c r="D208" s="117"/>
      <c r="E208" s="117"/>
      <c r="F208" s="117"/>
      <c r="G208" s="118"/>
      <c r="H208" s="59"/>
      <c r="L208" s="120"/>
      <c r="M208" s="59"/>
      <c r="AA208" s="59"/>
      <c r="AB208" s="59"/>
    </row>
    <row r="209" spans="1:28" ht="12.75">
      <c r="A209" s="59"/>
      <c r="B209" s="117"/>
      <c r="C209" s="117"/>
      <c r="D209" s="117"/>
      <c r="E209" s="117"/>
      <c r="F209" s="117"/>
      <c r="G209" s="118"/>
      <c r="H209" s="59"/>
      <c r="L209" s="120"/>
      <c r="M209" s="59"/>
      <c r="AA209" s="59"/>
      <c r="AB209" s="59"/>
    </row>
    <row r="210" spans="1:28" ht="12.75">
      <c r="A210" s="59"/>
      <c r="B210" s="117"/>
      <c r="C210" s="117"/>
      <c r="D210" s="117"/>
      <c r="E210" s="117"/>
      <c r="F210" s="117"/>
      <c r="G210" s="118"/>
      <c r="H210" s="59"/>
      <c r="L210" s="120"/>
      <c r="M210" s="59"/>
      <c r="AA210" s="59"/>
      <c r="AB210" s="59"/>
    </row>
    <row r="211" spans="1:28" ht="12.75">
      <c r="A211" s="59"/>
      <c r="B211" s="117"/>
      <c r="C211" s="117"/>
      <c r="D211" s="117"/>
      <c r="E211" s="117"/>
      <c r="F211" s="117"/>
      <c r="G211" s="118"/>
      <c r="H211" s="59"/>
      <c r="L211" s="120"/>
      <c r="M211" s="59"/>
      <c r="AA211" s="59"/>
      <c r="AB211" s="59"/>
    </row>
    <row r="212" spans="1:28" ht="12.75">
      <c r="A212" s="59"/>
      <c r="B212" s="117"/>
      <c r="C212" s="117"/>
      <c r="D212" s="117"/>
      <c r="E212" s="117"/>
      <c r="F212" s="117"/>
      <c r="G212" s="118"/>
      <c r="H212" s="59"/>
      <c r="L212" s="120"/>
      <c r="M212" s="59"/>
      <c r="AA212" s="59"/>
      <c r="AB212" s="59"/>
    </row>
    <row r="213" spans="1:28" ht="12.75">
      <c r="A213" s="59"/>
      <c r="B213" s="117"/>
      <c r="C213" s="117"/>
      <c r="D213" s="117"/>
      <c r="E213" s="117"/>
      <c r="F213" s="117"/>
      <c r="G213" s="118"/>
      <c r="H213" s="59"/>
      <c r="L213" s="120"/>
      <c r="M213" s="59"/>
      <c r="AA213" s="59"/>
      <c r="AB213" s="59"/>
    </row>
    <row r="214" spans="1:28" ht="12.75">
      <c r="A214" s="59"/>
      <c r="B214" s="117"/>
      <c r="C214" s="117"/>
      <c r="D214" s="117"/>
      <c r="E214" s="117"/>
      <c r="F214" s="117"/>
      <c r="G214" s="118"/>
      <c r="H214" s="59"/>
      <c r="L214" s="120"/>
      <c r="M214" s="59"/>
      <c r="AA214" s="59"/>
      <c r="AB214" s="59"/>
    </row>
    <row r="215" spans="1:28" ht="12.75">
      <c r="A215" s="59"/>
      <c r="B215" s="117"/>
      <c r="C215" s="117"/>
      <c r="D215" s="117"/>
      <c r="E215" s="117"/>
      <c r="F215" s="117"/>
      <c r="G215" s="118"/>
      <c r="H215" s="59"/>
      <c r="L215" s="120"/>
      <c r="M215" s="59"/>
      <c r="AA215" s="59"/>
      <c r="AB215" s="59"/>
    </row>
    <row r="216" spans="1:28" ht="12.75">
      <c r="A216" s="59"/>
      <c r="B216" s="117"/>
      <c r="C216" s="117"/>
      <c r="D216" s="117"/>
      <c r="E216" s="117"/>
      <c r="F216" s="117"/>
      <c r="G216" s="118"/>
      <c r="H216" s="59"/>
      <c r="L216" s="120"/>
      <c r="M216" s="59"/>
      <c r="AA216" s="59"/>
      <c r="AB216" s="59"/>
    </row>
    <row r="217" spans="1:28" ht="12.75">
      <c r="A217" s="59"/>
      <c r="B217" s="117"/>
      <c r="C217" s="117"/>
      <c r="D217" s="117"/>
      <c r="E217" s="117"/>
      <c r="F217" s="117"/>
      <c r="G217" s="118"/>
      <c r="H217" s="59"/>
      <c r="L217" s="120"/>
      <c r="M217" s="59"/>
      <c r="AA217" s="59"/>
      <c r="AB217" s="59"/>
    </row>
    <row r="218" spans="1:28" ht="12.75">
      <c r="A218" s="59"/>
      <c r="B218" s="117"/>
      <c r="C218" s="117"/>
      <c r="D218" s="117"/>
      <c r="E218" s="117"/>
      <c r="F218" s="117"/>
      <c r="G218" s="118"/>
      <c r="H218" s="59"/>
      <c r="L218" s="120"/>
      <c r="M218" s="59"/>
      <c r="AA218" s="59"/>
      <c r="AB218" s="59"/>
    </row>
    <row r="219" spans="1:28" ht="12.75">
      <c r="A219" s="59"/>
      <c r="B219" s="117"/>
      <c r="C219" s="117"/>
      <c r="D219" s="117"/>
      <c r="E219" s="117"/>
      <c r="F219" s="117"/>
      <c r="G219" s="118"/>
      <c r="H219" s="59"/>
      <c r="L219" s="120"/>
      <c r="M219" s="59"/>
      <c r="AA219" s="59"/>
      <c r="AB219" s="59"/>
    </row>
    <row r="220" spans="1:28" ht="12.75">
      <c r="A220" s="59"/>
      <c r="B220" s="117"/>
      <c r="C220" s="117"/>
      <c r="D220" s="117"/>
      <c r="E220" s="117"/>
      <c r="F220" s="117"/>
      <c r="G220" s="118"/>
      <c r="H220" s="59"/>
      <c r="L220" s="120"/>
      <c r="M220" s="59"/>
      <c r="AA220" s="59"/>
      <c r="AB220" s="59"/>
    </row>
    <row r="221" spans="1:28" ht="12.75">
      <c r="A221" s="59"/>
      <c r="B221" s="117"/>
      <c r="C221" s="117"/>
      <c r="D221" s="117"/>
      <c r="E221" s="117"/>
      <c r="F221" s="117"/>
      <c r="G221" s="118"/>
      <c r="H221" s="59"/>
      <c r="L221" s="120"/>
      <c r="M221" s="59"/>
      <c r="AA221" s="59"/>
      <c r="AB221" s="59"/>
    </row>
    <row r="222" spans="1:28" ht="12.75">
      <c r="A222" s="59"/>
      <c r="B222" s="117"/>
      <c r="C222" s="117"/>
      <c r="D222" s="117"/>
      <c r="E222" s="117"/>
      <c r="F222" s="117"/>
      <c r="G222" s="118"/>
      <c r="H222" s="59"/>
      <c r="L222" s="120"/>
      <c r="M222" s="59"/>
      <c r="AA222" s="59"/>
      <c r="AB222" s="59"/>
    </row>
    <row r="223" spans="1:28" ht="12.75">
      <c r="A223" s="59"/>
      <c r="B223" s="117"/>
      <c r="C223" s="117"/>
      <c r="D223" s="117"/>
      <c r="E223" s="117"/>
      <c r="F223" s="117"/>
      <c r="G223" s="118"/>
      <c r="H223" s="59"/>
      <c r="L223" s="120"/>
      <c r="M223" s="59"/>
      <c r="AA223" s="59"/>
      <c r="AB223" s="59"/>
    </row>
    <row r="224" spans="1:28" ht="12.75">
      <c r="A224" s="59"/>
      <c r="B224" s="117"/>
      <c r="C224" s="117"/>
      <c r="D224" s="117"/>
      <c r="E224" s="117"/>
      <c r="F224" s="117"/>
      <c r="G224" s="118"/>
      <c r="H224" s="59"/>
      <c r="L224" s="120"/>
      <c r="M224" s="59"/>
      <c r="AA224" s="59"/>
      <c r="AB224" s="59"/>
    </row>
    <row r="225" spans="1:28" ht="12.75">
      <c r="A225" s="59"/>
      <c r="B225" s="117"/>
      <c r="C225" s="117"/>
      <c r="D225" s="117"/>
      <c r="E225" s="117"/>
      <c r="F225" s="117"/>
      <c r="G225" s="118"/>
      <c r="H225" s="59"/>
      <c r="L225" s="120"/>
      <c r="M225" s="59"/>
      <c r="AA225" s="59"/>
      <c r="AB225" s="59"/>
    </row>
    <row r="226" spans="1:28" ht="12.75">
      <c r="A226" s="59"/>
      <c r="B226" s="117"/>
      <c r="C226" s="117"/>
      <c r="D226" s="117"/>
      <c r="E226" s="117"/>
      <c r="F226" s="117"/>
      <c r="G226" s="118"/>
      <c r="H226" s="59"/>
      <c r="L226" s="120"/>
      <c r="M226" s="59"/>
      <c r="AA226" s="59"/>
      <c r="AB226" s="59"/>
    </row>
    <row r="227" spans="1:28" ht="12.75">
      <c r="A227" s="59"/>
      <c r="B227" s="117"/>
      <c r="C227" s="117"/>
      <c r="D227" s="117"/>
      <c r="E227" s="117"/>
      <c r="F227" s="117"/>
      <c r="G227" s="118"/>
      <c r="H227" s="59"/>
      <c r="L227" s="120"/>
      <c r="M227" s="59"/>
      <c r="AA227" s="59"/>
      <c r="AB227" s="59"/>
    </row>
    <row r="228" spans="1:28" ht="12.75">
      <c r="A228" s="59"/>
      <c r="B228" s="117"/>
      <c r="C228" s="117"/>
      <c r="D228" s="117"/>
      <c r="E228" s="117"/>
      <c r="F228" s="117"/>
      <c r="G228" s="118"/>
      <c r="H228" s="59"/>
      <c r="L228" s="120"/>
      <c r="M228" s="59"/>
      <c r="AA228" s="59"/>
      <c r="AB228" s="59"/>
    </row>
    <row r="229" spans="1:28" ht="12.75">
      <c r="A229" s="59"/>
      <c r="B229" s="117"/>
      <c r="C229" s="117"/>
      <c r="D229" s="117"/>
      <c r="E229" s="117"/>
      <c r="F229" s="117"/>
      <c r="G229" s="118"/>
      <c r="H229" s="59"/>
      <c r="L229" s="120"/>
      <c r="M229" s="59"/>
      <c r="AA229" s="59"/>
      <c r="AB229" s="59"/>
    </row>
    <row r="230" spans="1:28" ht="12.75">
      <c r="A230" s="59"/>
      <c r="B230" s="117"/>
      <c r="C230" s="117"/>
      <c r="D230" s="117"/>
      <c r="E230" s="117"/>
      <c r="F230" s="117"/>
      <c r="G230" s="118"/>
      <c r="H230" s="59"/>
      <c r="L230" s="120"/>
      <c r="M230" s="59"/>
      <c r="AA230" s="59"/>
      <c r="AB230" s="59"/>
    </row>
    <row r="231" spans="1:28" ht="12.75">
      <c r="A231" s="59"/>
      <c r="B231" s="117"/>
      <c r="C231" s="117"/>
      <c r="D231" s="117"/>
      <c r="E231" s="117"/>
      <c r="F231" s="117"/>
      <c r="G231" s="118"/>
      <c r="H231" s="59"/>
      <c r="L231" s="120"/>
      <c r="M231" s="59"/>
      <c r="AA231" s="59"/>
      <c r="AB231" s="59"/>
    </row>
    <row r="232" spans="1:28" ht="12.75">
      <c r="A232" s="59"/>
      <c r="B232" s="117"/>
      <c r="C232" s="117"/>
      <c r="D232" s="117"/>
      <c r="E232" s="117"/>
      <c r="F232" s="117"/>
      <c r="G232" s="118"/>
      <c r="H232" s="59"/>
      <c r="L232" s="120"/>
      <c r="M232" s="59"/>
      <c r="AA232" s="59"/>
      <c r="AB232" s="59"/>
    </row>
    <row r="233" spans="1:28" ht="12.75">
      <c r="A233" s="59"/>
      <c r="B233" s="117"/>
      <c r="C233" s="117"/>
      <c r="D233" s="117"/>
      <c r="E233" s="117"/>
      <c r="F233" s="117"/>
      <c r="G233" s="118"/>
      <c r="H233" s="59"/>
      <c r="L233" s="120"/>
      <c r="M233" s="59"/>
      <c r="AA233" s="59"/>
      <c r="AB233" s="59"/>
    </row>
    <row r="234" spans="1:28" ht="12.75">
      <c r="A234" s="59"/>
      <c r="B234" s="117"/>
      <c r="C234" s="117"/>
      <c r="D234" s="117"/>
      <c r="E234" s="117"/>
      <c r="F234" s="117"/>
      <c r="G234" s="118"/>
      <c r="H234" s="59"/>
      <c r="L234" s="120"/>
      <c r="M234" s="59"/>
      <c r="AA234" s="59"/>
      <c r="AB234" s="59"/>
    </row>
    <row r="235" spans="1:28" ht="12.75">
      <c r="A235" s="59"/>
      <c r="B235" s="117"/>
      <c r="C235" s="117"/>
      <c r="D235" s="117"/>
      <c r="E235" s="117"/>
      <c r="F235" s="117"/>
      <c r="G235" s="118"/>
      <c r="H235" s="59"/>
      <c r="L235" s="120"/>
      <c r="M235" s="59"/>
      <c r="AA235" s="59"/>
      <c r="AB235" s="59"/>
    </row>
    <row r="236" spans="1:28" ht="12.75">
      <c r="A236" s="59"/>
      <c r="B236" s="117"/>
      <c r="C236" s="117"/>
      <c r="D236" s="117"/>
      <c r="E236" s="117"/>
      <c r="F236" s="117"/>
      <c r="G236" s="118"/>
      <c r="H236" s="59"/>
      <c r="L236" s="120"/>
      <c r="M236" s="59"/>
      <c r="AA236" s="59"/>
      <c r="AB236" s="59"/>
    </row>
    <row r="237" spans="1:28" ht="12.75">
      <c r="A237" s="59"/>
      <c r="B237" s="117"/>
      <c r="C237" s="117"/>
      <c r="D237" s="117"/>
      <c r="E237" s="117"/>
      <c r="F237" s="117"/>
      <c r="G237" s="118"/>
      <c r="H237" s="59"/>
      <c r="L237" s="120"/>
      <c r="M237" s="59"/>
      <c r="AA237" s="59"/>
      <c r="AB237" s="59"/>
    </row>
    <row r="238" spans="1:28" ht="12.75">
      <c r="A238" s="59"/>
      <c r="B238" s="117"/>
      <c r="C238" s="117"/>
      <c r="D238" s="117"/>
      <c r="E238" s="117"/>
      <c r="F238" s="117"/>
      <c r="G238" s="118"/>
      <c r="H238" s="59"/>
      <c r="L238" s="120"/>
      <c r="M238" s="59"/>
      <c r="AA238" s="59"/>
      <c r="AB238" s="59"/>
    </row>
    <row r="239" spans="1:28" ht="12.75">
      <c r="A239" s="59"/>
      <c r="B239" s="117"/>
      <c r="C239" s="117"/>
      <c r="D239" s="117"/>
      <c r="E239" s="117"/>
      <c r="F239" s="117"/>
      <c r="G239" s="118"/>
      <c r="H239" s="59"/>
      <c r="L239" s="120"/>
      <c r="M239" s="59"/>
      <c r="AA239" s="59"/>
      <c r="AB239" s="59"/>
    </row>
    <row r="240" spans="1:28" ht="12.75">
      <c r="A240" s="59"/>
      <c r="B240" s="117"/>
      <c r="C240" s="117"/>
      <c r="D240" s="117"/>
      <c r="E240" s="117"/>
      <c r="F240" s="117"/>
      <c r="G240" s="118"/>
      <c r="H240" s="59"/>
      <c r="L240" s="120"/>
      <c r="M240" s="59"/>
      <c r="AA240" s="59"/>
      <c r="AB240" s="59"/>
    </row>
    <row r="241" spans="1:28" ht="12.75">
      <c r="A241" s="59"/>
      <c r="B241" s="117"/>
      <c r="C241" s="117"/>
      <c r="D241" s="117"/>
      <c r="E241" s="117"/>
      <c r="F241" s="117"/>
      <c r="G241" s="118"/>
      <c r="H241" s="59"/>
      <c r="L241" s="120"/>
      <c r="M241" s="59"/>
      <c r="AA241" s="59"/>
      <c r="AB241" s="59"/>
    </row>
    <row r="242" spans="1:28" ht="12.75">
      <c r="A242" s="59"/>
      <c r="B242" s="117"/>
      <c r="C242" s="117"/>
      <c r="D242" s="117"/>
      <c r="E242" s="117"/>
      <c r="F242" s="117"/>
      <c r="G242" s="118"/>
      <c r="H242" s="59"/>
      <c r="L242" s="120"/>
      <c r="M242" s="59"/>
      <c r="AA242" s="59"/>
      <c r="AB242" s="59"/>
    </row>
    <row r="243" spans="1:28" ht="12.75">
      <c r="A243" s="59"/>
      <c r="B243" s="117"/>
      <c r="C243" s="117"/>
      <c r="D243" s="117"/>
      <c r="E243" s="117"/>
      <c r="F243" s="117"/>
      <c r="G243" s="118"/>
      <c r="H243" s="59"/>
      <c r="L243" s="120"/>
      <c r="M243" s="59"/>
      <c r="AA243" s="59"/>
      <c r="AB243" s="59"/>
    </row>
    <row r="244" spans="1:28" ht="12.75">
      <c r="A244" s="59"/>
      <c r="B244" s="117"/>
      <c r="C244" s="117"/>
      <c r="D244" s="117"/>
      <c r="E244" s="117"/>
      <c r="F244" s="117"/>
      <c r="G244" s="118"/>
      <c r="H244" s="59"/>
      <c r="L244" s="120"/>
      <c r="M244" s="59"/>
      <c r="AA244" s="59"/>
      <c r="AB244" s="59"/>
    </row>
    <row r="245" spans="1:28" ht="12.75">
      <c r="A245" s="59"/>
      <c r="B245" s="117"/>
      <c r="C245" s="117"/>
      <c r="D245" s="117"/>
      <c r="E245" s="117"/>
      <c r="F245" s="117"/>
      <c r="G245" s="118"/>
      <c r="H245" s="59"/>
      <c r="L245" s="120"/>
      <c r="M245" s="59"/>
      <c r="AA245" s="59"/>
      <c r="AB245" s="59"/>
    </row>
    <row r="246" spans="1:28" ht="12.75">
      <c r="A246" s="59"/>
      <c r="B246" s="117"/>
      <c r="C246" s="117"/>
      <c r="D246" s="117"/>
      <c r="E246" s="117"/>
      <c r="F246" s="117"/>
      <c r="G246" s="118"/>
      <c r="H246" s="59"/>
      <c r="L246" s="120"/>
      <c r="M246" s="59"/>
      <c r="AA246" s="59"/>
      <c r="AB246" s="59"/>
    </row>
    <row r="247" spans="1:28" ht="12.75">
      <c r="A247" s="59"/>
      <c r="B247" s="117"/>
      <c r="C247" s="117"/>
      <c r="D247" s="117"/>
      <c r="E247" s="117"/>
      <c r="F247" s="117"/>
      <c r="G247" s="118"/>
      <c r="H247" s="59"/>
      <c r="L247" s="120"/>
      <c r="M247" s="59"/>
      <c r="AA247" s="59"/>
      <c r="AB247" s="59"/>
    </row>
    <row r="248" spans="1:28" ht="12.75">
      <c r="A248" s="59"/>
      <c r="B248" s="117"/>
      <c r="C248" s="117"/>
      <c r="D248" s="117"/>
      <c r="E248" s="117"/>
      <c r="F248" s="117"/>
      <c r="G248" s="118"/>
      <c r="H248" s="59"/>
      <c r="L248" s="120"/>
      <c r="M248" s="59"/>
      <c r="AA248" s="59"/>
      <c r="AB248" s="59"/>
    </row>
    <row r="249" spans="1:28" ht="12.75">
      <c r="A249" s="59"/>
      <c r="B249" s="117"/>
      <c r="C249" s="117"/>
      <c r="D249" s="117"/>
      <c r="E249" s="117"/>
      <c r="F249" s="117"/>
      <c r="G249" s="118"/>
      <c r="H249" s="59"/>
      <c r="L249" s="120"/>
      <c r="M249" s="59"/>
      <c r="AA249" s="59"/>
      <c r="AB249" s="59"/>
    </row>
    <row r="250" spans="1:28" ht="12.75">
      <c r="A250" s="59"/>
      <c r="B250" s="117"/>
      <c r="C250" s="117"/>
      <c r="D250" s="117"/>
      <c r="E250" s="117"/>
      <c r="F250" s="117"/>
      <c r="G250" s="118"/>
      <c r="H250" s="59"/>
      <c r="L250" s="120"/>
      <c r="M250" s="59"/>
      <c r="AA250" s="59"/>
      <c r="AB250" s="59"/>
    </row>
    <row r="251" spans="1:28" ht="12.75">
      <c r="A251" s="59"/>
      <c r="B251" s="117"/>
      <c r="C251" s="117"/>
      <c r="D251" s="117"/>
      <c r="E251" s="117"/>
      <c r="F251" s="117"/>
      <c r="G251" s="118"/>
      <c r="H251" s="59"/>
      <c r="L251" s="120"/>
      <c r="M251" s="59"/>
      <c r="AA251" s="59"/>
      <c r="AB251" s="59"/>
    </row>
    <row r="252" spans="1:28" ht="12.75">
      <c r="A252" s="59"/>
      <c r="B252" s="117"/>
      <c r="C252" s="117"/>
      <c r="D252" s="117"/>
      <c r="E252" s="117"/>
      <c r="F252" s="117"/>
      <c r="G252" s="118"/>
      <c r="H252" s="59"/>
      <c r="L252" s="120"/>
      <c r="M252" s="59"/>
      <c r="AA252" s="59"/>
      <c r="AB252" s="59"/>
    </row>
    <row r="253" spans="1:28" ht="12.75">
      <c r="A253" s="59"/>
      <c r="B253" s="117"/>
      <c r="C253" s="117"/>
      <c r="D253" s="117"/>
      <c r="E253" s="117"/>
      <c r="F253" s="117"/>
      <c r="G253" s="118"/>
      <c r="H253" s="59"/>
      <c r="L253" s="120"/>
      <c r="M253" s="59"/>
      <c r="AA253" s="59"/>
      <c r="AB253" s="59"/>
    </row>
    <row r="254" spans="1:28" ht="12.75">
      <c r="A254" s="59"/>
      <c r="B254" s="117"/>
      <c r="C254" s="117"/>
      <c r="D254" s="117"/>
      <c r="E254" s="117"/>
      <c r="F254" s="117"/>
      <c r="G254" s="118"/>
      <c r="H254" s="59"/>
      <c r="L254" s="120"/>
      <c r="M254" s="59"/>
      <c r="AA254" s="59"/>
      <c r="AB254" s="59"/>
    </row>
    <row r="255" spans="1:28" ht="12.75">
      <c r="A255" s="59"/>
      <c r="B255" s="117"/>
      <c r="C255" s="117"/>
      <c r="D255" s="117"/>
      <c r="E255" s="117"/>
      <c r="F255" s="117"/>
      <c r="G255" s="118"/>
      <c r="H255" s="59"/>
      <c r="L255" s="120"/>
      <c r="M255" s="59"/>
      <c r="AA255" s="59"/>
      <c r="AB255" s="59"/>
    </row>
    <row r="256" spans="1:28" ht="12.75">
      <c r="A256" s="59"/>
      <c r="B256" s="117"/>
      <c r="C256" s="117"/>
      <c r="D256" s="117"/>
      <c r="E256" s="117"/>
      <c r="F256" s="117"/>
      <c r="G256" s="118"/>
      <c r="H256" s="59"/>
      <c r="L256" s="120"/>
      <c r="M256" s="59"/>
      <c r="AA256" s="59"/>
      <c r="AB256" s="59"/>
    </row>
    <row r="257" spans="1:28" ht="12.75">
      <c r="A257" s="59"/>
      <c r="B257" s="117"/>
      <c r="C257" s="117"/>
      <c r="D257" s="117"/>
      <c r="E257" s="117"/>
      <c r="F257" s="117"/>
      <c r="G257" s="118"/>
      <c r="H257" s="59"/>
      <c r="L257" s="120"/>
      <c r="M257" s="59"/>
      <c r="AA257" s="59"/>
      <c r="AB257" s="59"/>
    </row>
    <row r="258" spans="1:28" ht="12.75">
      <c r="A258" s="59"/>
      <c r="B258" s="117"/>
      <c r="C258" s="117"/>
      <c r="D258" s="117"/>
      <c r="E258" s="117"/>
      <c r="F258" s="117"/>
      <c r="G258" s="118"/>
      <c r="H258" s="59"/>
      <c r="L258" s="120"/>
      <c r="M258" s="59"/>
      <c r="AA258" s="59"/>
      <c r="AB258" s="59"/>
    </row>
    <row r="259" spans="1:28" ht="12.75">
      <c r="A259" s="59"/>
      <c r="B259" s="117"/>
      <c r="C259" s="117"/>
      <c r="D259" s="117"/>
      <c r="E259" s="117"/>
      <c r="F259" s="117"/>
      <c r="G259" s="118"/>
      <c r="H259" s="59"/>
      <c r="L259" s="120"/>
      <c r="M259" s="59"/>
      <c r="AA259" s="59"/>
      <c r="AB259" s="59"/>
    </row>
    <row r="260" spans="1:28" ht="12.75">
      <c r="A260" s="59"/>
      <c r="B260" s="117"/>
      <c r="C260" s="117"/>
      <c r="D260" s="117"/>
      <c r="E260" s="117"/>
      <c r="F260" s="117"/>
      <c r="G260" s="118"/>
      <c r="H260" s="59"/>
      <c r="L260" s="120"/>
      <c r="M260" s="59"/>
      <c r="AA260" s="59"/>
      <c r="AB260" s="59"/>
    </row>
    <row r="261" spans="1:28" ht="12.75">
      <c r="A261" s="59"/>
      <c r="B261" s="117"/>
      <c r="C261" s="117"/>
      <c r="D261" s="117"/>
      <c r="E261" s="117"/>
      <c r="F261" s="117"/>
      <c r="G261" s="118"/>
      <c r="H261" s="59"/>
      <c r="L261" s="120"/>
      <c r="M261" s="59"/>
      <c r="AA261" s="59"/>
      <c r="AB261" s="59"/>
    </row>
    <row r="262" spans="1:28" ht="12.75">
      <c r="A262" s="59"/>
      <c r="B262" s="117"/>
      <c r="C262" s="117"/>
      <c r="D262" s="117"/>
      <c r="E262" s="117"/>
      <c r="F262" s="117"/>
      <c r="G262" s="118"/>
      <c r="H262" s="59"/>
      <c r="L262" s="120"/>
      <c r="M262" s="59"/>
      <c r="AA262" s="59"/>
      <c r="AB262" s="59"/>
    </row>
    <row r="263" spans="1:28" ht="12.75">
      <c r="A263" s="59"/>
      <c r="B263" s="117"/>
      <c r="C263" s="117"/>
      <c r="D263" s="117"/>
      <c r="E263" s="117"/>
      <c r="F263" s="117"/>
      <c r="G263" s="118"/>
      <c r="H263" s="59"/>
      <c r="L263" s="120"/>
      <c r="M263" s="59"/>
      <c r="AA263" s="59"/>
      <c r="AB263" s="59"/>
    </row>
    <row r="264" spans="1:28" ht="12.75">
      <c r="A264" s="59"/>
      <c r="B264" s="117"/>
      <c r="C264" s="117"/>
      <c r="D264" s="117"/>
      <c r="E264" s="117"/>
      <c r="F264" s="117"/>
      <c r="G264" s="118"/>
      <c r="H264" s="59"/>
      <c r="L264" s="120"/>
      <c r="M264" s="59"/>
      <c r="AA264" s="59"/>
      <c r="AB264" s="59"/>
    </row>
    <row r="265" spans="1:28" ht="12.75">
      <c r="A265" s="59"/>
      <c r="B265" s="117"/>
      <c r="C265" s="117"/>
      <c r="D265" s="117"/>
      <c r="E265" s="117"/>
      <c r="F265" s="117"/>
      <c r="G265" s="118"/>
      <c r="H265" s="59"/>
      <c r="L265" s="120"/>
      <c r="M265" s="59"/>
      <c r="AA265" s="59"/>
      <c r="AB265" s="59"/>
    </row>
    <row r="266" spans="1:28" ht="12.75">
      <c r="A266" s="59"/>
      <c r="B266" s="117"/>
      <c r="C266" s="117"/>
      <c r="D266" s="117"/>
      <c r="E266" s="117"/>
      <c r="F266" s="117"/>
      <c r="G266" s="118"/>
      <c r="H266" s="59"/>
      <c r="L266" s="120"/>
      <c r="M266" s="59"/>
      <c r="AA266" s="59"/>
      <c r="AB266" s="59"/>
    </row>
    <row r="267" spans="1:28" ht="12.75">
      <c r="A267" s="59"/>
      <c r="B267" s="117"/>
      <c r="C267" s="117"/>
      <c r="D267" s="117"/>
      <c r="E267" s="117"/>
      <c r="F267" s="117"/>
      <c r="G267" s="118"/>
      <c r="H267" s="59"/>
      <c r="L267" s="120"/>
      <c r="M267" s="59"/>
      <c r="AA267" s="59"/>
      <c r="AB267" s="59"/>
    </row>
    <row r="268" spans="1:28" ht="12.75">
      <c r="A268" s="59"/>
      <c r="B268" s="117"/>
      <c r="C268" s="117"/>
      <c r="D268" s="117"/>
      <c r="E268" s="117"/>
      <c r="F268" s="117"/>
      <c r="G268" s="118"/>
      <c r="H268" s="59"/>
      <c r="L268" s="120"/>
      <c r="M268" s="59"/>
      <c r="AA268" s="59"/>
      <c r="AB268" s="59"/>
    </row>
    <row r="269" spans="1:28" ht="12.75">
      <c r="A269" s="59"/>
      <c r="B269" s="117"/>
      <c r="C269" s="117"/>
      <c r="D269" s="117"/>
      <c r="E269" s="117"/>
      <c r="F269" s="117"/>
      <c r="G269" s="118"/>
      <c r="H269" s="59"/>
      <c r="L269" s="120"/>
      <c r="M269" s="59"/>
      <c r="AA269" s="59"/>
      <c r="AB269" s="59"/>
    </row>
    <row r="270" spans="1:28" ht="12.75">
      <c r="A270" s="59"/>
      <c r="B270" s="117"/>
      <c r="C270" s="117"/>
      <c r="D270" s="117"/>
      <c r="E270" s="117"/>
      <c r="F270" s="117"/>
      <c r="G270" s="118"/>
      <c r="H270" s="59"/>
      <c r="L270" s="120"/>
      <c r="M270" s="59"/>
      <c r="AA270" s="59"/>
      <c r="AB270" s="59"/>
    </row>
    <row r="271" spans="1:28" ht="12.75">
      <c r="A271" s="59"/>
      <c r="B271" s="117"/>
      <c r="C271" s="117"/>
      <c r="D271" s="117"/>
      <c r="E271" s="117"/>
      <c r="F271" s="117"/>
      <c r="G271" s="118"/>
      <c r="H271" s="59"/>
      <c r="L271" s="120"/>
      <c r="M271" s="59"/>
      <c r="AA271" s="59"/>
      <c r="AB271" s="59"/>
    </row>
    <row r="272" spans="1:28" ht="12.75">
      <c r="A272" s="59"/>
      <c r="B272" s="117"/>
      <c r="C272" s="117"/>
      <c r="D272" s="117"/>
      <c r="E272" s="117"/>
      <c r="F272" s="117"/>
      <c r="G272" s="118"/>
      <c r="H272" s="59"/>
      <c r="L272" s="120"/>
      <c r="M272" s="59"/>
      <c r="AA272" s="59"/>
      <c r="AB272" s="59"/>
    </row>
    <row r="273" spans="1:28" ht="12.75">
      <c r="A273" s="59"/>
      <c r="B273" s="117"/>
      <c r="C273" s="117"/>
      <c r="D273" s="117"/>
      <c r="E273" s="117"/>
      <c r="F273" s="117"/>
      <c r="G273" s="118"/>
      <c r="H273" s="59"/>
      <c r="L273" s="120"/>
      <c r="M273" s="59"/>
      <c r="AA273" s="59"/>
      <c r="AB273" s="59"/>
    </row>
    <row r="274" spans="1:28" ht="12.75">
      <c r="A274" s="59"/>
      <c r="B274" s="117"/>
      <c r="C274" s="117"/>
      <c r="D274" s="117"/>
      <c r="E274" s="117"/>
      <c r="F274" s="117"/>
      <c r="G274" s="118"/>
      <c r="H274" s="59"/>
      <c r="L274" s="120"/>
      <c r="M274" s="59"/>
      <c r="AA274" s="59"/>
      <c r="AB274" s="59"/>
    </row>
    <row r="275" spans="1:28" ht="12.75">
      <c r="A275" s="59"/>
      <c r="B275" s="117"/>
      <c r="C275" s="117"/>
      <c r="D275" s="117"/>
      <c r="E275" s="117"/>
      <c r="F275" s="117"/>
      <c r="G275" s="118"/>
      <c r="H275" s="59"/>
      <c r="L275" s="120"/>
      <c r="M275" s="59"/>
      <c r="AA275" s="59"/>
      <c r="AB275" s="59"/>
    </row>
    <row r="276" spans="1:28" ht="12.75">
      <c r="A276" s="59"/>
      <c r="B276" s="117"/>
      <c r="C276" s="117"/>
      <c r="D276" s="117"/>
      <c r="E276" s="117"/>
      <c r="F276" s="117"/>
      <c r="G276" s="118"/>
      <c r="H276" s="59"/>
      <c r="L276" s="120"/>
      <c r="M276" s="59"/>
      <c r="AA276" s="59"/>
      <c r="AB276" s="59"/>
    </row>
    <row r="277" spans="1:28" ht="12.75">
      <c r="A277" s="59"/>
      <c r="B277" s="117"/>
      <c r="C277" s="117"/>
      <c r="D277" s="117"/>
      <c r="E277" s="117"/>
      <c r="F277" s="117"/>
      <c r="G277" s="118"/>
      <c r="H277" s="59"/>
      <c r="L277" s="120"/>
      <c r="M277" s="59"/>
      <c r="AA277" s="59"/>
      <c r="AB277" s="59"/>
    </row>
    <row r="278" spans="1:28" ht="12.75">
      <c r="A278" s="59"/>
      <c r="B278" s="117"/>
      <c r="C278" s="117"/>
      <c r="D278" s="117"/>
      <c r="E278" s="117"/>
      <c r="F278" s="117"/>
      <c r="G278" s="118"/>
      <c r="H278" s="59"/>
      <c r="L278" s="120"/>
      <c r="M278" s="59"/>
      <c r="AA278" s="59"/>
      <c r="AB278" s="59"/>
    </row>
    <row r="279" spans="1:28" ht="12.75">
      <c r="A279" s="59"/>
      <c r="B279" s="117"/>
      <c r="C279" s="117"/>
      <c r="D279" s="117"/>
      <c r="E279" s="117"/>
      <c r="F279" s="117"/>
      <c r="G279" s="118"/>
      <c r="H279" s="59"/>
      <c r="L279" s="120"/>
      <c r="M279" s="59"/>
      <c r="AA279" s="59"/>
      <c r="AB279" s="59"/>
    </row>
    <row r="280" spans="1:28" ht="12.75">
      <c r="A280" s="59"/>
      <c r="B280" s="117"/>
      <c r="C280" s="117"/>
      <c r="D280" s="117"/>
      <c r="E280" s="117"/>
      <c r="F280" s="117"/>
      <c r="G280" s="118"/>
      <c r="H280" s="59"/>
      <c r="L280" s="120"/>
      <c r="M280" s="59"/>
      <c r="AA280" s="59"/>
      <c r="AB280" s="59"/>
    </row>
    <row r="281" spans="1:28" ht="12.75">
      <c r="A281" s="59"/>
      <c r="B281" s="117"/>
      <c r="C281" s="117"/>
      <c r="D281" s="117"/>
      <c r="E281" s="117"/>
      <c r="F281" s="117"/>
      <c r="G281" s="118"/>
      <c r="H281" s="59"/>
      <c r="L281" s="120"/>
      <c r="M281" s="59"/>
      <c r="AA281" s="59"/>
      <c r="AB281" s="59"/>
    </row>
    <row r="282" spans="1:28" ht="12.75">
      <c r="A282" s="59"/>
      <c r="B282" s="117"/>
      <c r="C282" s="117"/>
      <c r="D282" s="117"/>
      <c r="E282" s="117"/>
      <c r="F282" s="117"/>
      <c r="G282" s="118"/>
      <c r="H282" s="59"/>
      <c r="L282" s="120"/>
      <c r="M282" s="59"/>
      <c r="AA282" s="59"/>
      <c r="AB282" s="59"/>
    </row>
    <row r="283" spans="1:28" ht="12.75">
      <c r="A283" s="59"/>
      <c r="B283" s="117"/>
      <c r="C283" s="117"/>
      <c r="D283" s="117"/>
      <c r="E283" s="117"/>
      <c r="F283" s="117"/>
      <c r="G283" s="118"/>
      <c r="H283" s="59"/>
      <c r="L283" s="120"/>
      <c r="M283" s="59"/>
      <c r="AA283" s="59"/>
      <c r="AB283" s="59"/>
    </row>
    <row r="284" spans="1:28" ht="12.75">
      <c r="A284" s="59"/>
      <c r="B284" s="117"/>
      <c r="C284" s="117"/>
      <c r="D284" s="117"/>
      <c r="E284" s="117"/>
      <c r="F284" s="117"/>
      <c r="G284" s="118"/>
      <c r="H284" s="59"/>
      <c r="L284" s="120"/>
      <c r="M284" s="59"/>
      <c r="AA284" s="59"/>
      <c r="AB284" s="59"/>
    </row>
    <row r="285" spans="1:28" ht="12.75">
      <c r="A285" s="59"/>
      <c r="B285" s="117"/>
      <c r="C285" s="117"/>
      <c r="D285" s="117"/>
      <c r="E285" s="117"/>
      <c r="F285" s="117"/>
      <c r="G285" s="118"/>
      <c r="H285" s="59"/>
      <c r="L285" s="120"/>
      <c r="M285" s="59"/>
      <c r="AA285" s="59"/>
      <c r="AB285" s="59"/>
    </row>
    <row r="286" spans="1:28" ht="12.75">
      <c r="A286" s="59"/>
      <c r="B286" s="117"/>
      <c r="C286" s="117"/>
      <c r="D286" s="117"/>
      <c r="E286" s="117"/>
      <c r="F286" s="117"/>
      <c r="G286" s="118"/>
      <c r="H286" s="59"/>
      <c r="L286" s="120"/>
      <c r="M286" s="59"/>
      <c r="AA286" s="59"/>
      <c r="AB286" s="59"/>
    </row>
    <row r="287" spans="1:28" ht="12.75">
      <c r="A287" s="59"/>
      <c r="B287" s="117"/>
      <c r="C287" s="117"/>
      <c r="D287" s="117"/>
      <c r="E287" s="117"/>
      <c r="F287" s="117"/>
      <c r="G287" s="118"/>
      <c r="H287" s="59"/>
      <c r="L287" s="120"/>
      <c r="M287" s="59"/>
      <c r="AA287" s="59"/>
      <c r="AB287" s="59"/>
    </row>
    <row r="288" spans="1:28" ht="12.75">
      <c r="A288" s="59"/>
      <c r="B288" s="117"/>
      <c r="C288" s="117"/>
      <c r="D288" s="117"/>
      <c r="E288" s="117"/>
      <c r="F288" s="117"/>
      <c r="G288" s="118"/>
      <c r="H288" s="59"/>
      <c r="L288" s="120"/>
      <c r="M288" s="59"/>
      <c r="AA288" s="59"/>
      <c r="AB288" s="59"/>
    </row>
    <row r="289" spans="1:28" ht="12.75">
      <c r="A289" s="59"/>
      <c r="B289" s="117"/>
      <c r="C289" s="117"/>
      <c r="D289" s="117"/>
      <c r="E289" s="117"/>
      <c r="F289" s="117"/>
      <c r="G289" s="118"/>
      <c r="H289" s="59"/>
      <c r="L289" s="120"/>
      <c r="M289" s="59"/>
      <c r="AA289" s="59"/>
      <c r="AB289" s="59"/>
    </row>
    <row r="290" spans="1:28" ht="12.75">
      <c r="A290" s="59"/>
      <c r="B290" s="117"/>
      <c r="C290" s="117"/>
      <c r="D290" s="117"/>
      <c r="E290" s="117"/>
      <c r="F290" s="117"/>
      <c r="G290" s="118"/>
      <c r="H290" s="59"/>
      <c r="L290" s="120"/>
      <c r="M290" s="59"/>
      <c r="AA290" s="59"/>
      <c r="AB290" s="59"/>
    </row>
    <row r="291" spans="1:28" ht="12.75">
      <c r="A291" s="59"/>
      <c r="B291" s="117"/>
      <c r="C291" s="117"/>
      <c r="D291" s="117"/>
      <c r="E291" s="117"/>
      <c r="F291" s="117"/>
      <c r="G291" s="118"/>
      <c r="H291" s="59"/>
      <c r="L291" s="120"/>
      <c r="M291" s="59"/>
      <c r="AA291" s="59"/>
      <c r="AB291" s="59"/>
    </row>
    <row r="292" spans="1:28" ht="12.75">
      <c r="A292" s="59"/>
      <c r="B292" s="117"/>
      <c r="C292" s="117"/>
      <c r="D292" s="117"/>
      <c r="E292" s="117"/>
      <c r="F292" s="117"/>
      <c r="G292" s="118"/>
      <c r="H292" s="59"/>
      <c r="L292" s="120"/>
      <c r="M292" s="59"/>
      <c r="AA292" s="59"/>
      <c r="AB292" s="59"/>
    </row>
    <row r="293" spans="1:28" ht="12.75">
      <c r="A293" s="59"/>
      <c r="B293" s="117"/>
      <c r="C293" s="117"/>
      <c r="D293" s="117"/>
      <c r="E293" s="117"/>
      <c r="F293" s="117"/>
      <c r="G293" s="118"/>
      <c r="H293" s="59"/>
      <c r="L293" s="120"/>
      <c r="M293" s="59"/>
      <c r="AA293" s="59"/>
      <c r="AB293" s="59"/>
    </row>
    <row r="294" spans="1:28" ht="12.75">
      <c r="A294" s="59"/>
      <c r="B294" s="117"/>
      <c r="C294" s="117"/>
      <c r="D294" s="117"/>
      <c r="E294" s="117"/>
      <c r="F294" s="117"/>
      <c r="G294" s="118"/>
      <c r="H294" s="59"/>
      <c r="L294" s="120"/>
      <c r="M294" s="59"/>
      <c r="AA294" s="59"/>
      <c r="AB294" s="59"/>
    </row>
    <row r="295" spans="1:28" ht="12.75">
      <c r="A295" s="59"/>
      <c r="B295" s="117"/>
      <c r="C295" s="117"/>
      <c r="D295" s="117"/>
      <c r="E295" s="117"/>
      <c r="F295" s="117"/>
      <c r="G295" s="118"/>
      <c r="H295" s="59"/>
      <c r="L295" s="120"/>
      <c r="M295" s="59"/>
      <c r="AA295" s="59"/>
      <c r="AB295" s="59"/>
    </row>
    <row r="296" spans="1:28" ht="12.75">
      <c r="A296" s="59"/>
      <c r="B296" s="117"/>
      <c r="C296" s="117"/>
      <c r="D296" s="117"/>
      <c r="E296" s="117"/>
      <c r="F296" s="117"/>
      <c r="G296" s="118"/>
      <c r="H296" s="59"/>
      <c r="L296" s="120"/>
      <c r="M296" s="59"/>
      <c r="AA296" s="59"/>
      <c r="AB296" s="59"/>
    </row>
    <row r="297" spans="1:28" ht="12.75">
      <c r="A297" s="59"/>
      <c r="B297" s="117"/>
      <c r="C297" s="117"/>
      <c r="D297" s="117"/>
      <c r="E297" s="117"/>
      <c r="F297" s="117"/>
      <c r="G297" s="118"/>
      <c r="H297" s="59"/>
      <c r="L297" s="120"/>
      <c r="M297" s="59"/>
      <c r="AA297" s="59"/>
      <c r="AB297" s="59"/>
    </row>
    <row r="298" spans="1:28" ht="12.75">
      <c r="A298" s="59"/>
      <c r="B298" s="117"/>
      <c r="C298" s="117"/>
      <c r="D298" s="117"/>
      <c r="E298" s="117"/>
      <c r="F298" s="117"/>
      <c r="G298" s="118"/>
      <c r="H298" s="59"/>
      <c r="L298" s="120"/>
      <c r="M298" s="59"/>
      <c r="AA298" s="59"/>
      <c r="AB298" s="59"/>
    </row>
    <row r="299" spans="1:28" ht="12.75">
      <c r="A299" s="59"/>
      <c r="B299" s="117"/>
      <c r="C299" s="117"/>
      <c r="D299" s="117"/>
      <c r="E299" s="117"/>
      <c r="F299" s="117"/>
      <c r="G299" s="118"/>
      <c r="H299" s="59"/>
      <c r="L299" s="120"/>
      <c r="M299" s="59"/>
      <c r="AA299" s="59"/>
      <c r="AB299" s="59"/>
    </row>
    <row r="300" spans="1:28" ht="12.75">
      <c r="A300" s="59"/>
      <c r="B300" s="117"/>
      <c r="C300" s="117"/>
      <c r="D300" s="117"/>
      <c r="E300" s="117"/>
      <c r="F300" s="117"/>
      <c r="G300" s="118"/>
      <c r="H300" s="59"/>
      <c r="L300" s="120"/>
      <c r="M300" s="59"/>
      <c r="AA300" s="59"/>
      <c r="AB300" s="59"/>
    </row>
    <row r="301" spans="1:28" ht="12.75">
      <c r="A301" s="59"/>
      <c r="B301" s="117"/>
      <c r="C301" s="117"/>
      <c r="D301" s="117"/>
      <c r="E301" s="117"/>
      <c r="F301" s="117"/>
      <c r="G301" s="118"/>
      <c r="H301" s="59"/>
      <c r="L301" s="120"/>
      <c r="M301" s="59"/>
      <c r="AA301" s="59"/>
      <c r="AB301" s="59"/>
    </row>
    <row r="302" spans="1:28" ht="12.75">
      <c r="A302" s="59"/>
      <c r="B302" s="117"/>
      <c r="C302" s="117"/>
      <c r="D302" s="117"/>
      <c r="E302" s="117"/>
      <c r="F302" s="117"/>
      <c r="G302" s="118"/>
      <c r="H302" s="59"/>
      <c r="L302" s="120"/>
      <c r="M302" s="59"/>
      <c r="AA302" s="59"/>
      <c r="AB302" s="59"/>
    </row>
    <row r="303" spans="1:28" ht="12.75">
      <c r="A303" s="59"/>
      <c r="B303" s="117"/>
      <c r="C303" s="117"/>
      <c r="D303" s="117"/>
      <c r="E303" s="117"/>
      <c r="F303" s="117"/>
      <c r="G303" s="118"/>
      <c r="H303" s="59"/>
      <c r="L303" s="120"/>
      <c r="M303" s="59"/>
      <c r="AA303" s="59"/>
      <c r="AB303" s="59"/>
    </row>
    <row r="304" spans="1:28" ht="12.75">
      <c r="A304" s="59"/>
      <c r="B304" s="117"/>
      <c r="C304" s="117"/>
      <c r="D304" s="117"/>
      <c r="E304" s="117"/>
      <c r="F304" s="117"/>
      <c r="G304" s="118"/>
      <c r="H304" s="59"/>
      <c r="L304" s="120"/>
      <c r="M304" s="59"/>
      <c r="AA304" s="59"/>
      <c r="AB304" s="59"/>
    </row>
    <row r="305" spans="1:28" ht="12.75">
      <c r="A305" s="59"/>
      <c r="B305" s="117"/>
      <c r="C305" s="117"/>
      <c r="D305" s="117"/>
      <c r="E305" s="117"/>
      <c r="F305" s="117"/>
      <c r="G305" s="118"/>
      <c r="H305" s="59"/>
      <c r="L305" s="120"/>
      <c r="M305" s="59"/>
      <c r="AA305" s="59"/>
      <c r="AB305" s="59"/>
    </row>
    <row r="306" spans="1:28" ht="12.75">
      <c r="A306" s="59"/>
      <c r="B306" s="117"/>
      <c r="C306" s="117"/>
      <c r="D306" s="117"/>
      <c r="E306" s="117"/>
      <c r="F306" s="117"/>
      <c r="G306" s="118"/>
      <c r="H306" s="59"/>
      <c r="L306" s="120"/>
      <c r="M306" s="59"/>
      <c r="AA306" s="59"/>
      <c r="AB306" s="59"/>
    </row>
    <row r="307" spans="1:28" ht="12.75">
      <c r="A307" s="59"/>
      <c r="B307" s="117"/>
      <c r="C307" s="117"/>
      <c r="D307" s="117"/>
      <c r="E307" s="117"/>
      <c r="F307" s="117"/>
      <c r="G307" s="118"/>
      <c r="H307" s="59"/>
      <c r="L307" s="120"/>
      <c r="M307" s="59"/>
      <c r="AA307" s="59"/>
      <c r="AB307" s="59"/>
    </row>
    <row r="308" spans="1:28" ht="12.75">
      <c r="A308" s="59"/>
      <c r="B308" s="117"/>
      <c r="C308" s="117"/>
      <c r="D308" s="117"/>
      <c r="E308" s="117"/>
      <c r="F308" s="117"/>
      <c r="G308" s="118"/>
      <c r="H308" s="59"/>
      <c r="L308" s="120"/>
      <c r="M308" s="59"/>
      <c r="AA308" s="59"/>
      <c r="AB308" s="59"/>
    </row>
    <row r="309" spans="1:28" ht="12.75">
      <c r="A309" s="59"/>
      <c r="B309" s="117"/>
      <c r="C309" s="117"/>
      <c r="D309" s="117"/>
      <c r="E309" s="117"/>
      <c r="F309" s="117"/>
      <c r="G309" s="118"/>
      <c r="H309" s="59"/>
      <c r="L309" s="120"/>
      <c r="M309" s="59"/>
      <c r="AA309" s="59"/>
      <c r="AB309" s="59"/>
    </row>
    <row r="310" spans="1:28" ht="12.75">
      <c r="A310" s="59"/>
      <c r="B310" s="117"/>
      <c r="C310" s="117"/>
      <c r="D310" s="117"/>
      <c r="E310" s="117"/>
      <c r="F310" s="117"/>
      <c r="G310" s="118"/>
      <c r="H310" s="59"/>
      <c r="L310" s="120"/>
      <c r="M310" s="59"/>
      <c r="AA310" s="59"/>
      <c r="AB310" s="59"/>
    </row>
    <row r="311" spans="1:28" ht="12.75">
      <c r="A311" s="59"/>
      <c r="B311" s="117"/>
      <c r="C311" s="117"/>
      <c r="D311" s="117"/>
      <c r="E311" s="117"/>
      <c r="F311" s="117"/>
      <c r="G311" s="118"/>
      <c r="H311" s="59"/>
      <c r="L311" s="120"/>
      <c r="M311" s="59"/>
      <c r="AA311" s="59"/>
      <c r="AB311" s="59"/>
    </row>
    <row r="312" spans="1:28" ht="12.75">
      <c r="A312" s="59"/>
      <c r="B312" s="117"/>
      <c r="C312" s="117"/>
      <c r="D312" s="117"/>
      <c r="E312" s="117"/>
      <c r="F312" s="117"/>
      <c r="G312" s="118"/>
      <c r="H312" s="59"/>
      <c r="L312" s="120"/>
      <c r="M312" s="59"/>
      <c r="AA312" s="59"/>
      <c r="AB312" s="59"/>
    </row>
    <row r="313" spans="1:28" ht="12.75">
      <c r="A313" s="59"/>
      <c r="B313" s="117"/>
      <c r="C313" s="117"/>
      <c r="D313" s="117"/>
      <c r="E313" s="117"/>
      <c r="F313" s="117"/>
      <c r="G313" s="118"/>
      <c r="H313" s="59"/>
      <c r="L313" s="120"/>
      <c r="M313" s="59"/>
      <c r="AA313" s="59"/>
      <c r="AB313" s="59"/>
    </row>
    <row r="314" spans="1:28" ht="12.75">
      <c r="A314" s="59"/>
      <c r="B314" s="117"/>
      <c r="C314" s="117"/>
      <c r="D314" s="117"/>
      <c r="E314" s="117"/>
      <c r="F314" s="117"/>
      <c r="G314" s="118"/>
      <c r="H314" s="59"/>
      <c r="L314" s="120"/>
      <c r="M314" s="59"/>
      <c r="AA314" s="59"/>
      <c r="AB314" s="59"/>
    </row>
    <row r="315" spans="1:28" ht="12.75">
      <c r="A315" s="59"/>
      <c r="B315" s="117"/>
      <c r="C315" s="117"/>
      <c r="D315" s="117"/>
      <c r="E315" s="117"/>
      <c r="F315" s="117"/>
      <c r="G315" s="118"/>
      <c r="H315" s="59"/>
      <c r="L315" s="120"/>
      <c r="M315" s="59"/>
      <c r="AA315" s="59"/>
      <c r="AB315" s="59"/>
    </row>
    <row r="316" spans="1:28" ht="12.75">
      <c r="A316" s="59"/>
      <c r="B316" s="117"/>
      <c r="C316" s="117"/>
      <c r="D316" s="117"/>
      <c r="E316" s="117"/>
      <c r="F316" s="117"/>
      <c r="G316" s="118"/>
      <c r="H316" s="59"/>
      <c r="L316" s="120"/>
      <c r="M316" s="59"/>
      <c r="AA316" s="59"/>
      <c r="AB316" s="59"/>
    </row>
    <row r="317" spans="1:28" ht="12.75">
      <c r="A317" s="59"/>
      <c r="B317" s="117"/>
      <c r="C317" s="117"/>
      <c r="D317" s="117"/>
      <c r="E317" s="117"/>
      <c r="F317" s="117"/>
      <c r="G317" s="118"/>
      <c r="H317" s="59"/>
      <c r="L317" s="120"/>
      <c r="M317" s="59"/>
      <c r="AA317" s="59"/>
      <c r="AB317" s="59"/>
    </row>
    <row r="318" spans="1:28" ht="12.75">
      <c r="A318" s="59"/>
      <c r="B318" s="117"/>
      <c r="C318" s="117"/>
      <c r="D318" s="117"/>
      <c r="E318" s="117"/>
      <c r="F318" s="117"/>
      <c r="G318" s="118"/>
      <c r="H318" s="59"/>
      <c r="L318" s="120"/>
      <c r="M318" s="59"/>
      <c r="AA318" s="59"/>
      <c r="AB318" s="59"/>
    </row>
    <row r="319" spans="1:28" ht="12.75">
      <c r="A319" s="59"/>
      <c r="B319" s="117"/>
      <c r="C319" s="117"/>
      <c r="D319" s="117"/>
      <c r="E319" s="117"/>
      <c r="F319" s="117"/>
      <c r="G319" s="118"/>
      <c r="H319" s="59"/>
      <c r="L319" s="120"/>
      <c r="M319" s="59"/>
      <c r="AA319" s="59"/>
      <c r="AB319" s="59"/>
    </row>
    <row r="320" spans="1:28" ht="12.75">
      <c r="A320" s="59"/>
      <c r="B320" s="117"/>
      <c r="C320" s="117"/>
      <c r="D320" s="117"/>
      <c r="E320" s="117"/>
      <c r="F320" s="117"/>
      <c r="G320" s="118"/>
      <c r="H320" s="59"/>
      <c r="L320" s="120"/>
      <c r="M320" s="59"/>
      <c r="AA320" s="59"/>
      <c r="AB320" s="59"/>
    </row>
    <row r="321" spans="1:28" ht="12.75">
      <c r="A321" s="59"/>
      <c r="B321" s="117"/>
      <c r="C321" s="117"/>
      <c r="D321" s="117"/>
      <c r="E321" s="117"/>
      <c r="F321" s="117"/>
      <c r="G321" s="118"/>
      <c r="H321" s="59"/>
      <c r="L321" s="120"/>
      <c r="M321" s="59"/>
      <c r="AA321" s="59"/>
      <c r="AB321" s="59"/>
    </row>
    <row r="322" spans="1:28" ht="12.75">
      <c r="A322" s="59"/>
      <c r="B322" s="117"/>
      <c r="C322" s="117"/>
      <c r="D322" s="117"/>
      <c r="E322" s="117"/>
      <c r="F322" s="117"/>
      <c r="G322" s="118"/>
      <c r="H322" s="59"/>
      <c r="L322" s="120"/>
      <c r="M322" s="59"/>
      <c r="AA322" s="59"/>
      <c r="AB322" s="59"/>
    </row>
    <row r="323" spans="1:28" ht="12.75">
      <c r="A323" s="59"/>
      <c r="B323" s="117"/>
      <c r="C323" s="117"/>
      <c r="D323" s="117"/>
      <c r="E323" s="117"/>
      <c r="F323" s="117"/>
      <c r="G323" s="118"/>
      <c r="H323" s="59"/>
      <c r="L323" s="120"/>
      <c r="M323" s="59"/>
      <c r="AA323" s="59"/>
      <c r="AB323" s="59"/>
    </row>
    <row r="324" spans="1:28" ht="12.75">
      <c r="A324" s="59"/>
      <c r="B324" s="117"/>
      <c r="C324" s="117"/>
      <c r="D324" s="117"/>
      <c r="E324" s="117"/>
      <c r="F324" s="117"/>
      <c r="G324" s="118"/>
      <c r="H324" s="59"/>
      <c r="L324" s="120"/>
      <c r="M324" s="59"/>
      <c r="AA324" s="59"/>
      <c r="AB324" s="59"/>
    </row>
    <row r="325" spans="1:28" ht="12.75">
      <c r="A325" s="59"/>
      <c r="B325" s="117"/>
      <c r="C325" s="117"/>
      <c r="D325" s="117"/>
      <c r="E325" s="117"/>
      <c r="F325" s="117"/>
      <c r="G325" s="118"/>
      <c r="H325" s="59"/>
      <c r="L325" s="120"/>
      <c r="M325" s="59"/>
      <c r="AA325" s="59"/>
      <c r="AB325" s="59"/>
    </row>
    <row r="326" spans="1:28" ht="12.75">
      <c r="A326" s="59"/>
      <c r="B326" s="117"/>
      <c r="C326" s="117"/>
      <c r="D326" s="117"/>
      <c r="E326" s="117"/>
      <c r="F326" s="117"/>
      <c r="G326" s="118"/>
      <c r="H326" s="59"/>
      <c r="L326" s="120"/>
      <c r="M326" s="59"/>
      <c r="AA326" s="59"/>
      <c r="AB326" s="59"/>
    </row>
    <row r="327" spans="1:28" ht="12.75">
      <c r="A327" s="59"/>
      <c r="B327" s="117"/>
      <c r="C327" s="117"/>
      <c r="D327" s="117"/>
      <c r="E327" s="117"/>
      <c r="F327" s="117"/>
      <c r="G327" s="118"/>
      <c r="H327" s="59"/>
      <c r="L327" s="120"/>
      <c r="M327" s="59"/>
      <c r="AA327" s="59"/>
      <c r="AB327" s="59"/>
    </row>
    <row r="328" spans="1:28" ht="12.75">
      <c r="A328" s="59"/>
      <c r="B328" s="117"/>
      <c r="C328" s="117"/>
      <c r="D328" s="117"/>
      <c r="E328" s="117"/>
      <c r="F328" s="117"/>
      <c r="G328" s="118"/>
      <c r="H328" s="59"/>
      <c r="L328" s="120"/>
      <c r="M328" s="59"/>
      <c r="AA328" s="59"/>
      <c r="AB328" s="59"/>
    </row>
    <row r="329" spans="1:28" ht="12.75">
      <c r="A329" s="59"/>
      <c r="B329" s="117"/>
      <c r="C329" s="117"/>
      <c r="D329" s="117"/>
      <c r="E329" s="117"/>
      <c r="F329" s="117"/>
      <c r="G329" s="118"/>
      <c r="H329" s="59"/>
      <c r="L329" s="120"/>
      <c r="M329" s="59"/>
      <c r="AA329" s="59"/>
      <c r="AB329" s="59"/>
    </row>
    <row r="330" spans="1:28" ht="12.75">
      <c r="A330" s="59"/>
      <c r="B330" s="117"/>
      <c r="C330" s="117"/>
      <c r="D330" s="117"/>
      <c r="E330" s="117"/>
      <c r="F330" s="117"/>
      <c r="G330" s="118"/>
      <c r="H330" s="59"/>
      <c r="L330" s="120"/>
      <c r="M330" s="59"/>
      <c r="AA330" s="59"/>
      <c r="AB330" s="59"/>
    </row>
    <row r="331" spans="1:28" ht="12.75">
      <c r="A331" s="59"/>
      <c r="B331" s="117"/>
      <c r="C331" s="117"/>
      <c r="D331" s="117"/>
      <c r="E331" s="117"/>
      <c r="F331" s="117"/>
      <c r="G331" s="118"/>
      <c r="H331" s="59"/>
      <c r="L331" s="120"/>
      <c r="M331" s="59"/>
      <c r="AA331" s="59"/>
      <c r="AB331" s="59"/>
    </row>
    <row r="332" spans="1:28" ht="12.75">
      <c r="A332" s="59"/>
      <c r="B332" s="117"/>
      <c r="C332" s="117"/>
      <c r="D332" s="117"/>
      <c r="E332" s="117"/>
      <c r="F332" s="117"/>
      <c r="G332" s="118"/>
      <c r="H332" s="59"/>
      <c r="L332" s="120"/>
      <c r="M332" s="59"/>
      <c r="AA332" s="59"/>
      <c r="AB332" s="59"/>
    </row>
    <row r="333" spans="1:28" ht="12.75">
      <c r="A333" s="59"/>
      <c r="B333" s="117"/>
      <c r="C333" s="117"/>
      <c r="D333" s="117"/>
      <c r="E333" s="117"/>
      <c r="F333" s="117"/>
      <c r="G333" s="118"/>
      <c r="H333" s="59"/>
      <c r="L333" s="120"/>
      <c r="M333" s="59"/>
      <c r="AA333" s="59"/>
      <c r="AB333" s="59"/>
    </row>
    <row r="334" spans="1:28" ht="12.75">
      <c r="A334" s="59"/>
      <c r="B334" s="117"/>
      <c r="C334" s="117"/>
      <c r="D334" s="117"/>
      <c r="E334" s="117"/>
      <c r="F334" s="117"/>
      <c r="G334" s="118"/>
      <c r="H334" s="59"/>
      <c r="L334" s="120"/>
      <c r="M334" s="59"/>
      <c r="AA334" s="59"/>
      <c r="AB334" s="59"/>
    </row>
    <row r="335" spans="1:28" ht="12.75">
      <c r="A335" s="59"/>
      <c r="B335" s="117"/>
      <c r="C335" s="117"/>
      <c r="D335" s="117"/>
      <c r="E335" s="117"/>
      <c r="F335" s="117"/>
      <c r="G335" s="118"/>
      <c r="H335" s="59"/>
      <c r="L335" s="120"/>
      <c r="M335" s="59"/>
      <c r="AA335" s="59"/>
      <c r="AB335" s="59"/>
    </row>
    <row r="336" spans="1:28" ht="12.75">
      <c r="A336" s="59"/>
      <c r="B336" s="117"/>
      <c r="C336" s="117"/>
      <c r="D336" s="117"/>
      <c r="E336" s="117"/>
      <c r="F336" s="117"/>
      <c r="G336" s="118"/>
      <c r="H336" s="59"/>
      <c r="L336" s="120"/>
      <c r="M336" s="59"/>
      <c r="AA336" s="59"/>
      <c r="AB336" s="59"/>
    </row>
    <row r="337" spans="1:28" ht="12.75">
      <c r="A337" s="59"/>
      <c r="B337" s="117"/>
      <c r="C337" s="117"/>
      <c r="D337" s="117"/>
      <c r="E337" s="117"/>
      <c r="F337" s="117"/>
      <c r="G337" s="118"/>
      <c r="H337" s="59"/>
      <c r="L337" s="120"/>
      <c r="M337" s="59"/>
      <c r="AA337" s="59"/>
      <c r="AB337" s="59"/>
    </row>
    <row r="338" spans="1:28" ht="12.75">
      <c r="A338" s="59"/>
      <c r="B338" s="117"/>
      <c r="C338" s="117"/>
      <c r="D338" s="117"/>
      <c r="E338" s="117"/>
      <c r="F338" s="117"/>
      <c r="G338" s="118"/>
      <c r="H338" s="59"/>
      <c r="L338" s="120"/>
      <c r="M338" s="59"/>
      <c r="AA338" s="59"/>
      <c r="AB338" s="59"/>
    </row>
    <row r="339" spans="1:28" ht="12.75">
      <c r="A339" s="59"/>
      <c r="B339" s="117"/>
      <c r="C339" s="117"/>
      <c r="D339" s="117"/>
      <c r="E339" s="117"/>
      <c r="F339" s="117"/>
      <c r="G339" s="118"/>
      <c r="H339" s="59"/>
      <c r="L339" s="120"/>
      <c r="M339" s="59"/>
      <c r="AA339" s="59"/>
      <c r="AB339" s="59"/>
    </row>
    <row r="340" spans="1:28" ht="12.75">
      <c r="A340" s="59"/>
      <c r="B340" s="117"/>
      <c r="C340" s="117"/>
      <c r="D340" s="117"/>
      <c r="E340" s="117"/>
      <c r="F340" s="117"/>
      <c r="G340" s="118"/>
      <c r="H340" s="59"/>
      <c r="L340" s="120"/>
      <c r="M340" s="59"/>
      <c r="AA340" s="59"/>
      <c r="AB340" s="59"/>
    </row>
    <row r="341" spans="1:28" ht="12.75">
      <c r="A341" s="59"/>
      <c r="B341" s="117"/>
      <c r="C341" s="117"/>
      <c r="D341" s="117"/>
      <c r="E341" s="117"/>
      <c r="F341" s="117"/>
      <c r="G341" s="118"/>
      <c r="H341" s="59"/>
      <c r="L341" s="120"/>
      <c r="M341" s="59"/>
      <c r="AA341" s="59"/>
      <c r="AB341" s="59"/>
    </row>
    <row r="342" spans="1:28" ht="12.75">
      <c r="A342" s="59"/>
      <c r="B342" s="117"/>
      <c r="C342" s="117"/>
      <c r="D342" s="117"/>
      <c r="E342" s="117"/>
      <c r="F342" s="117"/>
      <c r="G342" s="118"/>
      <c r="H342" s="59"/>
      <c r="L342" s="120"/>
      <c r="M342" s="59"/>
      <c r="AA342" s="59"/>
      <c r="AB342" s="59"/>
    </row>
    <row r="343" spans="1:28" ht="12.75">
      <c r="A343" s="59"/>
      <c r="B343" s="117"/>
      <c r="C343" s="117"/>
      <c r="D343" s="117"/>
      <c r="E343" s="117"/>
      <c r="F343" s="117"/>
      <c r="G343" s="118"/>
      <c r="H343" s="59"/>
      <c r="L343" s="120"/>
      <c r="M343" s="59"/>
      <c r="AA343" s="59"/>
      <c r="AB343" s="59"/>
    </row>
    <row r="344" spans="1:28" ht="12.75">
      <c r="A344" s="59"/>
      <c r="B344" s="117"/>
      <c r="C344" s="117"/>
      <c r="D344" s="117"/>
      <c r="E344" s="117"/>
      <c r="F344" s="117"/>
      <c r="G344" s="118"/>
      <c r="H344" s="59"/>
      <c r="L344" s="120"/>
      <c r="M344" s="59"/>
      <c r="AA344" s="59"/>
      <c r="AB344" s="59"/>
    </row>
    <row r="345" spans="1:28" ht="12.75">
      <c r="A345" s="59"/>
      <c r="B345" s="117"/>
      <c r="C345" s="117"/>
      <c r="D345" s="117"/>
      <c r="E345" s="117"/>
      <c r="F345" s="117"/>
      <c r="G345" s="118"/>
      <c r="H345" s="59"/>
      <c r="L345" s="120"/>
      <c r="M345" s="59"/>
      <c r="AA345" s="59"/>
      <c r="AB345" s="59"/>
    </row>
    <row r="346" spans="1:28" ht="12.75">
      <c r="A346" s="59"/>
      <c r="B346" s="117"/>
      <c r="C346" s="117"/>
      <c r="D346" s="117"/>
      <c r="E346" s="117"/>
      <c r="F346" s="117"/>
      <c r="G346" s="118"/>
      <c r="H346" s="59"/>
      <c r="L346" s="120"/>
      <c r="M346" s="59"/>
      <c r="AA346" s="59"/>
      <c r="AB346" s="59"/>
    </row>
    <row r="347" spans="1:28" ht="12.75">
      <c r="A347" s="59"/>
      <c r="B347" s="117"/>
      <c r="C347" s="117"/>
      <c r="D347" s="117"/>
      <c r="E347" s="117"/>
      <c r="F347" s="117"/>
      <c r="G347" s="118"/>
      <c r="H347" s="59"/>
      <c r="L347" s="120"/>
      <c r="M347" s="59"/>
      <c r="AA347" s="59"/>
      <c r="AB347" s="59"/>
    </row>
    <row r="348" spans="1:28" ht="12.75">
      <c r="A348" s="59"/>
      <c r="B348" s="117"/>
      <c r="C348" s="117"/>
      <c r="D348" s="117"/>
      <c r="E348" s="117"/>
      <c r="F348" s="117"/>
      <c r="G348" s="118"/>
      <c r="H348" s="59"/>
      <c r="L348" s="120"/>
      <c r="M348" s="59"/>
      <c r="AA348" s="59"/>
      <c r="AB348" s="59"/>
    </row>
    <row r="349" spans="1:28" ht="12.75">
      <c r="A349" s="59"/>
      <c r="B349" s="117"/>
      <c r="C349" s="117"/>
      <c r="D349" s="117"/>
      <c r="E349" s="117"/>
      <c r="F349" s="117"/>
      <c r="G349" s="118"/>
      <c r="H349" s="59"/>
      <c r="L349" s="120"/>
      <c r="M349" s="59"/>
      <c r="AA349" s="59"/>
      <c r="AB349" s="59"/>
    </row>
    <row r="350" spans="1:28" ht="12.75">
      <c r="A350" s="59"/>
      <c r="B350" s="117"/>
      <c r="C350" s="117"/>
      <c r="D350" s="117"/>
      <c r="E350" s="117"/>
      <c r="F350" s="117"/>
      <c r="G350" s="118"/>
      <c r="H350" s="59"/>
      <c r="L350" s="120"/>
      <c r="M350" s="59"/>
      <c r="AA350" s="59"/>
      <c r="AB350" s="59"/>
    </row>
    <row r="351" spans="1:28" ht="12.75">
      <c r="A351" s="59"/>
      <c r="B351" s="117"/>
      <c r="C351" s="117"/>
      <c r="D351" s="117"/>
      <c r="E351" s="117"/>
      <c r="F351" s="117"/>
      <c r="G351" s="118"/>
      <c r="H351" s="59"/>
      <c r="L351" s="120"/>
      <c r="M351" s="59"/>
      <c r="AA351" s="59"/>
      <c r="AB351" s="59"/>
    </row>
    <row r="352" spans="1:28" ht="12.75">
      <c r="A352" s="59"/>
      <c r="B352" s="117"/>
      <c r="C352" s="117"/>
      <c r="D352" s="117"/>
      <c r="E352" s="117"/>
      <c r="F352" s="117"/>
      <c r="G352" s="118"/>
      <c r="H352" s="59"/>
      <c r="L352" s="120"/>
      <c r="M352" s="59"/>
      <c r="AA352" s="59"/>
      <c r="AB352" s="59"/>
    </row>
    <row r="353" spans="1:28" ht="12.75">
      <c r="A353" s="59"/>
      <c r="B353" s="117"/>
      <c r="C353" s="117"/>
      <c r="D353" s="117"/>
      <c r="E353" s="117"/>
      <c r="F353" s="117"/>
      <c r="G353" s="118"/>
      <c r="H353" s="59"/>
      <c r="L353" s="120"/>
      <c r="M353" s="59"/>
      <c r="AA353" s="59"/>
      <c r="AB353" s="59"/>
    </row>
    <row r="354" spans="1:28" ht="12.75">
      <c r="A354" s="59"/>
      <c r="B354" s="117"/>
      <c r="C354" s="117"/>
      <c r="D354" s="117"/>
      <c r="E354" s="117"/>
      <c r="F354" s="117"/>
      <c r="G354" s="118"/>
      <c r="H354" s="59"/>
      <c r="L354" s="120"/>
      <c r="M354" s="59"/>
      <c r="AA354" s="59"/>
      <c r="AB354" s="59"/>
    </row>
    <row r="355" spans="1:28" ht="12.75">
      <c r="A355" s="59"/>
      <c r="B355" s="117"/>
      <c r="C355" s="117"/>
      <c r="D355" s="117"/>
      <c r="E355" s="117"/>
      <c r="F355" s="117"/>
      <c r="G355" s="118"/>
      <c r="H355" s="59"/>
      <c r="L355" s="120"/>
      <c r="M355" s="59"/>
      <c r="AA355" s="59"/>
      <c r="AB355" s="59"/>
    </row>
    <row r="356" spans="1:28" ht="12.75">
      <c r="A356" s="59"/>
      <c r="B356" s="117"/>
      <c r="C356" s="117"/>
      <c r="D356" s="117"/>
      <c r="E356" s="117"/>
      <c r="F356" s="117"/>
      <c r="G356" s="118"/>
      <c r="H356" s="59"/>
      <c r="L356" s="120"/>
      <c r="M356" s="59"/>
      <c r="AA356" s="59"/>
      <c r="AB356" s="59"/>
    </row>
    <row r="357" spans="1:28" ht="12.75">
      <c r="A357" s="59"/>
      <c r="B357" s="117"/>
      <c r="C357" s="117"/>
      <c r="D357" s="117"/>
      <c r="E357" s="117"/>
      <c r="F357" s="117"/>
      <c r="G357" s="118"/>
      <c r="H357" s="59"/>
      <c r="L357" s="120"/>
      <c r="M357" s="59"/>
      <c r="AA357" s="59"/>
      <c r="AB357" s="59"/>
    </row>
    <row r="358" spans="1:28" ht="12.75">
      <c r="A358" s="59"/>
      <c r="B358" s="117"/>
      <c r="C358" s="117"/>
      <c r="D358" s="117"/>
      <c r="E358" s="117"/>
      <c r="F358" s="117"/>
      <c r="G358" s="118"/>
      <c r="H358" s="59"/>
      <c r="L358" s="120"/>
      <c r="M358" s="59"/>
      <c r="AA358" s="59"/>
      <c r="AB358" s="59"/>
    </row>
    <row r="359" spans="1:28" ht="12.75">
      <c r="A359" s="59"/>
      <c r="B359" s="117"/>
      <c r="C359" s="117"/>
      <c r="D359" s="117"/>
      <c r="E359" s="117"/>
      <c r="F359" s="117"/>
      <c r="G359" s="118"/>
      <c r="H359" s="59"/>
      <c r="L359" s="120"/>
      <c r="M359" s="59"/>
      <c r="AA359" s="59"/>
      <c r="AB359" s="59"/>
    </row>
    <row r="360" spans="1:28" ht="12.75">
      <c r="A360" s="59"/>
      <c r="B360" s="117"/>
      <c r="C360" s="117"/>
      <c r="D360" s="117"/>
      <c r="E360" s="117"/>
      <c r="F360" s="117"/>
      <c r="G360" s="118"/>
      <c r="H360" s="59"/>
      <c r="L360" s="120"/>
      <c r="M360" s="59"/>
      <c r="AA360" s="59"/>
      <c r="AB360" s="59"/>
    </row>
    <row r="361" spans="1:28" ht="12.75">
      <c r="A361" s="59"/>
      <c r="B361" s="117"/>
      <c r="C361" s="117"/>
      <c r="D361" s="117"/>
      <c r="E361" s="117"/>
      <c r="F361" s="117"/>
      <c r="G361" s="118"/>
      <c r="H361" s="59"/>
      <c r="L361" s="120"/>
      <c r="M361" s="59"/>
      <c r="AA361" s="59"/>
      <c r="AB361" s="59"/>
    </row>
    <row r="362" spans="1:28" ht="12.75">
      <c r="A362" s="59"/>
      <c r="B362" s="117"/>
      <c r="C362" s="117"/>
      <c r="D362" s="117"/>
      <c r="E362" s="117"/>
      <c r="F362" s="117"/>
      <c r="G362" s="118"/>
      <c r="H362" s="59"/>
      <c r="L362" s="120"/>
      <c r="M362" s="59"/>
      <c r="AA362" s="59"/>
      <c r="AB362" s="59"/>
    </row>
    <row r="363" spans="1:28" ht="12.75">
      <c r="A363" s="59"/>
      <c r="B363" s="117"/>
      <c r="C363" s="117"/>
      <c r="D363" s="117"/>
      <c r="E363" s="117"/>
      <c r="F363" s="117"/>
      <c r="G363" s="118"/>
      <c r="H363" s="59"/>
      <c r="L363" s="120"/>
      <c r="M363" s="59"/>
      <c r="AA363" s="59"/>
      <c r="AB363" s="59"/>
    </row>
    <row r="364" spans="1:28" ht="12.75">
      <c r="A364" s="59"/>
      <c r="B364" s="117"/>
      <c r="C364" s="117"/>
      <c r="D364" s="117"/>
      <c r="E364" s="117"/>
      <c r="F364" s="117"/>
      <c r="G364" s="118"/>
      <c r="H364" s="59"/>
      <c r="L364" s="120"/>
      <c r="M364" s="59"/>
      <c r="AA364" s="59"/>
      <c r="AB364" s="59"/>
    </row>
    <row r="365" spans="1:28" ht="12.75">
      <c r="A365" s="59"/>
      <c r="B365" s="117"/>
      <c r="C365" s="117"/>
      <c r="D365" s="117"/>
      <c r="E365" s="117"/>
      <c r="F365" s="117"/>
      <c r="G365" s="118"/>
      <c r="H365" s="59"/>
      <c r="L365" s="120"/>
      <c r="M365" s="59"/>
      <c r="AA365" s="59"/>
      <c r="AB365" s="59"/>
    </row>
    <row r="366" spans="1:28" ht="12.75">
      <c r="A366" s="59"/>
      <c r="B366" s="117"/>
      <c r="C366" s="117"/>
      <c r="D366" s="117"/>
      <c r="E366" s="117"/>
      <c r="F366" s="117"/>
      <c r="G366" s="118"/>
      <c r="H366" s="59"/>
      <c r="L366" s="120"/>
      <c r="M366" s="59"/>
      <c r="AA366" s="59"/>
      <c r="AB366" s="59"/>
    </row>
    <row r="367" spans="1:28" ht="12.75">
      <c r="A367" s="59"/>
      <c r="B367" s="117"/>
      <c r="C367" s="117"/>
      <c r="D367" s="117"/>
      <c r="E367" s="117"/>
      <c r="F367" s="117"/>
      <c r="G367" s="118"/>
      <c r="H367" s="59"/>
      <c r="L367" s="120"/>
      <c r="M367" s="59"/>
      <c r="AA367" s="59"/>
      <c r="AB367" s="59"/>
    </row>
    <row r="368" spans="1:28" ht="12.75">
      <c r="A368" s="59"/>
      <c r="B368" s="117"/>
      <c r="C368" s="117"/>
      <c r="D368" s="117"/>
      <c r="E368" s="117"/>
      <c r="F368" s="117"/>
      <c r="G368" s="118"/>
      <c r="H368" s="59"/>
      <c r="L368" s="120"/>
      <c r="M368" s="59"/>
      <c r="AA368" s="59"/>
      <c r="AB368" s="59"/>
    </row>
    <row r="369" spans="1:28" ht="12.75">
      <c r="A369" s="59"/>
      <c r="B369" s="117"/>
      <c r="C369" s="117"/>
      <c r="D369" s="117"/>
      <c r="E369" s="117"/>
      <c r="F369" s="117"/>
      <c r="G369" s="118"/>
      <c r="H369" s="59"/>
      <c r="L369" s="120"/>
      <c r="M369" s="59"/>
      <c r="AA369" s="59"/>
      <c r="AB369" s="59"/>
    </row>
    <row r="370" spans="1:28" ht="12.75">
      <c r="A370" s="59"/>
      <c r="B370" s="117"/>
      <c r="C370" s="117"/>
      <c r="D370" s="117"/>
      <c r="E370" s="117"/>
      <c r="F370" s="117"/>
      <c r="G370" s="118"/>
      <c r="H370" s="59"/>
      <c r="L370" s="120"/>
      <c r="M370" s="59"/>
      <c r="AA370" s="59"/>
      <c r="AB370" s="59"/>
    </row>
    <row r="371" spans="1:28" ht="12.75">
      <c r="A371" s="59"/>
      <c r="B371" s="117"/>
      <c r="C371" s="117"/>
      <c r="D371" s="117"/>
      <c r="E371" s="117"/>
      <c r="F371" s="117"/>
      <c r="G371" s="118"/>
      <c r="H371" s="59"/>
      <c r="L371" s="120"/>
      <c r="M371" s="59"/>
      <c r="AA371" s="59"/>
      <c r="AB371" s="59"/>
    </row>
    <row r="372" spans="1:28" ht="12.75">
      <c r="A372" s="59"/>
      <c r="B372" s="117"/>
      <c r="C372" s="117"/>
      <c r="D372" s="117"/>
      <c r="E372" s="117"/>
      <c r="F372" s="117"/>
      <c r="G372" s="118"/>
      <c r="H372" s="59"/>
      <c r="L372" s="120"/>
      <c r="M372" s="59"/>
      <c r="AA372" s="59"/>
      <c r="AB372" s="59"/>
    </row>
    <row r="373" spans="1:28" ht="12.75">
      <c r="A373" s="59"/>
      <c r="B373" s="117"/>
      <c r="C373" s="117"/>
      <c r="D373" s="117"/>
      <c r="E373" s="117"/>
      <c r="F373" s="117"/>
      <c r="G373" s="118"/>
      <c r="H373" s="59"/>
      <c r="L373" s="120"/>
      <c r="M373" s="59"/>
      <c r="AA373" s="59"/>
      <c r="AB373" s="59"/>
    </row>
    <row r="374" spans="1:28" ht="12.75">
      <c r="A374" s="59"/>
      <c r="B374" s="117"/>
      <c r="C374" s="117"/>
      <c r="D374" s="117"/>
      <c r="E374" s="117"/>
      <c r="F374" s="117"/>
      <c r="G374" s="118"/>
      <c r="H374" s="59"/>
      <c r="L374" s="120"/>
      <c r="M374" s="59"/>
      <c r="AA374" s="59"/>
      <c r="AB374" s="59"/>
    </row>
    <row r="375" spans="1:28" ht="12.75">
      <c r="A375" s="59"/>
      <c r="B375" s="117"/>
      <c r="C375" s="117"/>
      <c r="D375" s="117"/>
      <c r="E375" s="117"/>
      <c r="F375" s="117"/>
      <c r="G375" s="118"/>
      <c r="H375" s="59"/>
      <c r="L375" s="120"/>
      <c r="M375" s="59"/>
      <c r="AA375" s="59"/>
      <c r="AB375" s="59"/>
    </row>
    <row r="376" spans="1:28" ht="12.75">
      <c r="A376" s="59"/>
      <c r="B376" s="117"/>
      <c r="C376" s="117"/>
      <c r="D376" s="117"/>
      <c r="E376" s="117"/>
      <c r="F376" s="117"/>
      <c r="G376" s="118"/>
      <c r="H376" s="59"/>
      <c r="L376" s="120"/>
      <c r="M376" s="59"/>
      <c r="AA376" s="59"/>
      <c r="AB376" s="59"/>
    </row>
    <row r="377" spans="1:28" ht="12.75">
      <c r="A377" s="59"/>
      <c r="B377" s="117"/>
      <c r="C377" s="117"/>
      <c r="D377" s="117"/>
      <c r="E377" s="117"/>
      <c r="F377" s="117"/>
      <c r="G377" s="118"/>
      <c r="H377" s="59"/>
      <c r="L377" s="120"/>
      <c r="M377" s="59"/>
      <c r="AA377" s="59"/>
      <c r="AB377" s="59"/>
    </row>
    <row r="378" spans="1:28" ht="12.75">
      <c r="A378" s="59"/>
      <c r="B378" s="117"/>
      <c r="C378" s="117"/>
      <c r="D378" s="117"/>
      <c r="E378" s="117"/>
      <c r="F378" s="117"/>
      <c r="G378" s="118"/>
      <c r="H378" s="59"/>
      <c r="L378" s="120"/>
      <c r="M378" s="59"/>
      <c r="AA378" s="59"/>
      <c r="AB378" s="59"/>
    </row>
    <row r="379" spans="1:28" ht="12.75">
      <c r="A379" s="59"/>
      <c r="B379" s="117"/>
      <c r="C379" s="117"/>
      <c r="D379" s="117"/>
      <c r="E379" s="117"/>
      <c r="F379" s="117"/>
      <c r="G379" s="118"/>
      <c r="H379" s="59"/>
      <c r="L379" s="120"/>
      <c r="M379" s="59"/>
      <c r="AA379" s="59"/>
      <c r="AB379" s="59"/>
    </row>
    <row r="380" spans="1:28" ht="12.75">
      <c r="A380" s="59"/>
      <c r="B380" s="117"/>
      <c r="C380" s="117"/>
      <c r="D380" s="117"/>
      <c r="E380" s="117"/>
      <c r="F380" s="117"/>
      <c r="G380" s="118"/>
      <c r="H380" s="59"/>
      <c r="L380" s="120"/>
      <c r="M380" s="59"/>
      <c r="AA380" s="59"/>
      <c r="AB380" s="59"/>
    </row>
    <row r="381" spans="1:28" ht="12.75">
      <c r="A381" s="59"/>
      <c r="B381" s="117"/>
      <c r="C381" s="117"/>
      <c r="D381" s="117"/>
      <c r="E381" s="117"/>
      <c r="F381" s="117"/>
      <c r="G381" s="118"/>
      <c r="H381" s="59"/>
      <c r="L381" s="120"/>
      <c r="M381" s="59"/>
      <c r="AA381" s="59"/>
      <c r="AB381" s="59"/>
    </row>
    <row r="382" spans="1:28" ht="12.75">
      <c r="A382" s="59"/>
      <c r="B382" s="117"/>
      <c r="C382" s="117"/>
      <c r="D382" s="117"/>
      <c r="E382" s="117"/>
      <c r="F382" s="117"/>
      <c r="G382" s="118"/>
      <c r="H382" s="59"/>
      <c r="L382" s="120"/>
      <c r="M382" s="59"/>
      <c r="AA382" s="59"/>
      <c r="AB382" s="59"/>
    </row>
    <row r="383" spans="1:28" ht="12.75">
      <c r="A383" s="59"/>
      <c r="B383" s="117"/>
      <c r="C383" s="117"/>
      <c r="D383" s="117"/>
      <c r="E383" s="117"/>
      <c r="F383" s="117"/>
      <c r="G383" s="118"/>
      <c r="H383" s="59"/>
      <c r="L383" s="120"/>
      <c r="M383" s="59"/>
      <c r="AA383" s="59"/>
      <c r="AB383" s="59"/>
    </row>
    <row r="384" spans="1:28" ht="12.75">
      <c r="A384" s="59"/>
      <c r="B384" s="117"/>
      <c r="C384" s="117"/>
      <c r="D384" s="117"/>
      <c r="E384" s="117"/>
      <c r="F384" s="117"/>
      <c r="G384" s="118"/>
      <c r="H384" s="59"/>
      <c r="L384" s="120"/>
      <c r="M384" s="59"/>
      <c r="AA384" s="59"/>
      <c r="AB384" s="59"/>
    </row>
    <row r="385" spans="1:28" ht="12.75">
      <c r="A385" s="59"/>
      <c r="B385" s="117"/>
      <c r="C385" s="117"/>
      <c r="D385" s="117"/>
      <c r="E385" s="117"/>
      <c r="F385" s="117"/>
      <c r="G385" s="118"/>
      <c r="H385" s="59"/>
      <c r="L385" s="120"/>
      <c r="M385" s="59"/>
      <c r="AA385" s="59"/>
      <c r="AB385" s="59"/>
    </row>
    <row r="386" spans="1:28" ht="12.75">
      <c r="A386" s="59"/>
      <c r="B386" s="117"/>
      <c r="C386" s="117"/>
      <c r="D386" s="117"/>
      <c r="E386" s="117"/>
      <c r="F386" s="117"/>
      <c r="G386" s="118"/>
      <c r="H386" s="59"/>
      <c r="L386" s="120"/>
      <c r="M386" s="59"/>
      <c r="AA386" s="59"/>
      <c r="AB386" s="59"/>
    </row>
    <row r="387" spans="1:28" ht="12.75">
      <c r="A387" s="59"/>
      <c r="B387" s="117"/>
      <c r="C387" s="117"/>
      <c r="D387" s="117"/>
      <c r="E387" s="117"/>
      <c r="F387" s="117"/>
      <c r="G387" s="118"/>
      <c r="H387" s="59"/>
      <c r="L387" s="120"/>
      <c r="M387" s="59"/>
      <c r="AA387" s="59"/>
      <c r="AB387" s="59"/>
    </row>
    <row r="388" spans="1:28" ht="12.75">
      <c r="A388" s="59"/>
      <c r="B388" s="117"/>
      <c r="C388" s="117"/>
      <c r="D388" s="117"/>
      <c r="E388" s="117"/>
      <c r="F388" s="117"/>
      <c r="G388" s="118"/>
      <c r="H388" s="59"/>
      <c r="L388" s="120"/>
      <c r="M388" s="59"/>
      <c r="AA388" s="59"/>
      <c r="AB388" s="59"/>
    </row>
    <row r="389" spans="1:28" ht="12.75">
      <c r="A389" s="59"/>
      <c r="B389" s="117"/>
      <c r="C389" s="117"/>
      <c r="D389" s="117"/>
      <c r="E389" s="117"/>
      <c r="F389" s="117"/>
      <c r="G389" s="118"/>
      <c r="H389" s="59"/>
      <c r="L389" s="120"/>
      <c r="M389" s="59"/>
      <c r="AA389" s="59"/>
      <c r="AB389" s="59"/>
    </row>
    <row r="390" spans="1:28" ht="12.75">
      <c r="A390" s="59"/>
      <c r="B390" s="117"/>
      <c r="C390" s="117"/>
      <c r="D390" s="117"/>
      <c r="E390" s="117"/>
      <c r="F390" s="117"/>
      <c r="G390" s="118"/>
      <c r="H390" s="59"/>
      <c r="L390" s="120"/>
      <c r="M390" s="59"/>
      <c r="AA390" s="59"/>
      <c r="AB390" s="59"/>
    </row>
    <row r="391" spans="1:28" ht="12.75">
      <c r="A391" s="59"/>
      <c r="B391" s="117"/>
      <c r="C391" s="117"/>
      <c r="D391" s="117"/>
      <c r="E391" s="117"/>
      <c r="F391" s="117"/>
      <c r="G391" s="118"/>
      <c r="H391" s="59"/>
      <c r="L391" s="120"/>
      <c r="M391" s="59"/>
      <c r="AA391" s="59"/>
      <c r="AB391" s="59"/>
    </row>
    <row r="392" spans="1:28" ht="12.75">
      <c r="A392" s="59"/>
      <c r="B392" s="117"/>
      <c r="C392" s="117"/>
      <c r="D392" s="117"/>
      <c r="E392" s="117"/>
      <c r="F392" s="117"/>
      <c r="G392" s="118"/>
      <c r="H392" s="59"/>
      <c r="L392" s="120"/>
      <c r="M392" s="59"/>
      <c r="AA392" s="59"/>
      <c r="AB392" s="59"/>
    </row>
    <row r="393" spans="1:28" ht="12.75">
      <c r="A393" s="59"/>
      <c r="B393" s="117"/>
      <c r="C393" s="117"/>
      <c r="D393" s="117"/>
      <c r="E393" s="117"/>
      <c r="F393" s="117"/>
      <c r="G393" s="118"/>
      <c r="H393" s="59"/>
      <c r="L393" s="120"/>
      <c r="M393" s="59"/>
      <c r="AA393" s="59"/>
      <c r="AB393" s="59"/>
    </row>
    <row r="394" spans="1:28" ht="12.75">
      <c r="A394" s="59"/>
      <c r="B394" s="117"/>
      <c r="C394" s="117"/>
      <c r="D394" s="117"/>
      <c r="E394" s="117"/>
      <c r="F394" s="117"/>
      <c r="G394" s="118"/>
      <c r="H394" s="59"/>
      <c r="L394" s="120"/>
      <c r="M394" s="59"/>
      <c r="AA394" s="59"/>
      <c r="AB394" s="59"/>
    </row>
    <row r="395" spans="1:28" ht="12.75">
      <c r="A395" s="59"/>
      <c r="B395" s="117"/>
      <c r="C395" s="117"/>
      <c r="D395" s="117"/>
      <c r="E395" s="117"/>
      <c r="F395" s="117"/>
      <c r="G395" s="118"/>
      <c r="H395" s="59"/>
      <c r="L395" s="120"/>
      <c r="M395" s="59"/>
      <c r="AA395" s="59"/>
      <c r="AB395" s="59"/>
    </row>
    <row r="396" spans="1:28" ht="12.75">
      <c r="A396" s="59"/>
      <c r="B396" s="117"/>
      <c r="C396" s="117"/>
      <c r="D396" s="117"/>
      <c r="E396" s="117"/>
      <c r="F396" s="117"/>
      <c r="G396" s="118"/>
      <c r="H396" s="59"/>
      <c r="L396" s="120"/>
      <c r="M396" s="59"/>
      <c r="AA396" s="59"/>
      <c r="AB396" s="59"/>
    </row>
    <row r="397" spans="1:28" ht="12.75">
      <c r="A397" s="59"/>
      <c r="B397" s="117"/>
      <c r="C397" s="117"/>
      <c r="D397" s="117"/>
      <c r="E397" s="117"/>
      <c r="F397" s="117"/>
      <c r="G397" s="118"/>
      <c r="H397" s="59"/>
      <c r="L397" s="120"/>
      <c r="M397" s="59"/>
      <c r="AA397" s="59"/>
      <c r="AB397" s="59"/>
    </row>
    <row r="398" spans="1:28" ht="12.75">
      <c r="A398" s="59"/>
      <c r="B398" s="117"/>
      <c r="C398" s="117"/>
      <c r="D398" s="117"/>
      <c r="E398" s="117"/>
      <c r="F398" s="117"/>
      <c r="G398" s="118"/>
      <c r="H398" s="59"/>
      <c r="L398" s="120"/>
      <c r="M398" s="59"/>
      <c r="AA398" s="59"/>
      <c r="AB398" s="59"/>
    </row>
    <row r="399" spans="1:28" ht="12.75">
      <c r="A399" s="59"/>
      <c r="B399" s="117"/>
      <c r="C399" s="117"/>
      <c r="D399" s="117"/>
      <c r="E399" s="117"/>
      <c r="F399" s="117"/>
      <c r="G399" s="118"/>
      <c r="H399" s="59"/>
      <c r="L399" s="120"/>
      <c r="M399" s="59"/>
      <c r="AA399" s="59"/>
      <c r="AB399" s="59"/>
    </row>
    <row r="400" spans="1:28" ht="12.75">
      <c r="A400" s="59"/>
      <c r="B400" s="117"/>
      <c r="C400" s="117"/>
      <c r="D400" s="117"/>
      <c r="E400" s="117"/>
      <c r="F400" s="117"/>
      <c r="G400" s="118"/>
      <c r="H400" s="59"/>
      <c r="L400" s="120"/>
      <c r="M400" s="59"/>
      <c r="AA400" s="59"/>
      <c r="AB400" s="59"/>
    </row>
    <row r="401" spans="1:28" ht="12.75">
      <c r="A401" s="59"/>
      <c r="B401" s="117"/>
      <c r="C401" s="117"/>
      <c r="D401" s="117"/>
      <c r="E401" s="117"/>
      <c r="F401" s="117"/>
      <c r="G401" s="118"/>
      <c r="H401" s="59"/>
      <c r="L401" s="120"/>
      <c r="M401" s="59"/>
      <c r="AA401" s="59"/>
      <c r="AB401" s="59"/>
    </row>
    <row r="402" spans="1:28" ht="12.75">
      <c r="A402" s="59"/>
      <c r="B402" s="117"/>
      <c r="C402" s="117"/>
      <c r="D402" s="117"/>
      <c r="E402" s="117"/>
      <c r="F402" s="117"/>
      <c r="G402" s="118"/>
      <c r="H402" s="59"/>
      <c r="L402" s="120"/>
      <c r="M402" s="59"/>
      <c r="AA402" s="59"/>
      <c r="AB402" s="59"/>
    </row>
    <row r="403" spans="1:28" ht="12.75">
      <c r="A403" s="59"/>
      <c r="B403" s="117"/>
      <c r="C403" s="117"/>
      <c r="D403" s="117"/>
      <c r="E403" s="117"/>
      <c r="F403" s="117"/>
      <c r="G403" s="118"/>
      <c r="H403" s="59"/>
      <c r="L403" s="120"/>
      <c r="M403" s="59"/>
      <c r="AA403" s="59"/>
      <c r="AB403" s="59"/>
    </row>
    <row r="404" spans="1:28" ht="12.75">
      <c r="A404" s="59"/>
      <c r="B404" s="117"/>
      <c r="C404" s="117"/>
      <c r="D404" s="117"/>
      <c r="E404" s="117"/>
      <c r="F404" s="117"/>
      <c r="G404" s="118"/>
      <c r="H404" s="59"/>
      <c r="L404" s="120"/>
      <c r="M404" s="59"/>
      <c r="AA404" s="59"/>
      <c r="AB404" s="59"/>
    </row>
    <row r="405" spans="1:28" ht="12.75">
      <c r="A405" s="59"/>
      <c r="B405" s="117"/>
      <c r="C405" s="117"/>
      <c r="D405" s="117"/>
      <c r="E405" s="117"/>
      <c r="F405" s="117"/>
      <c r="G405" s="118"/>
      <c r="H405" s="59"/>
      <c r="L405" s="120"/>
      <c r="M405" s="59"/>
      <c r="AA405" s="59"/>
      <c r="AB405" s="59"/>
    </row>
    <row r="406" spans="1:28" ht="12.75">
      <c r="A406" s="59"/>
      <c r="B406" s="117"/>
      <c r="C406" s="117"/>
      <c r="D406" s="117"/>
      <c r="E406" s="117"/>
      <c r="F406" s="117"/>
      <c r="G406" s="118"/>
      <c r="H406" s="59"/>
      <c r="L406" s="120"/>
      <c r="M406" s="59"/>
      <c r="AA406" s="59"/>
      <c r="AB406" s="59"/>
    </row>
    <row r="407" spans="1:28" ht="12.75">
      <c r="A407" s="59"/>
      <c r="B407" s="117"/>
      <c r="C407" s="117"/>
      <c r="D407" s="117"/>
      <c r="E407" s="117"/>
      <c r="F407" s="117"/>
      <c r="G407" s="118"/>
      <c r="H407" s="59"/>
      <c r="L407" s="120"/>
      <c r="M407" s="59"/>
      <c r="AA407" s="59"/>
      <c r="AB407" s="59"/>
    </row>
    <row r="408" spans="1:28" ht="12.75">
      <c r="A408" s="59"/>
      <c r="B408" s="117"/>
      <c r="C408" s="117"/>
      <c r="D408" s="117"/>
      <c r="E408" s="117"/>
      <c r="F408" s="117"/>
      <c r="G408" s="118"/>
      <c r="H408" s="59"/>
      <c r="L408" s="120"/>
      <c r="M408" s="59"/>
      <c r="AA408" s="59"/>
      <c r="AB408" s="59"/>
    </row>
    <row r="409" spans="1:28" ht="12.75">
      <c r="A409" s="59"/>
      <c r="B409" s="117"/>
      <c r="C409" s="117"/>
      <c r="D409" s="117"/>
      <c r="E409" s="117"/>
      <c r="F409" s="117"/>
      <c r="G409" s="118"/>
      <c r="H409" s="59"/>
      <c r="L409" s="120"/>
      <c r="M409" s="59"/>
      <c r="AA409" s="59"/>
      <c r="AB409" s="59"/>
    </row>
    <row r="410" spans="1:28" ht="12.75">
      <c r="A410" s="59"/>
      <c r="B410" s="117"/>
      <c r="C410" s="117"/>
      <c r="D410" s="117"/>
      <c r="E410" s="117"/>
      <c r="F410" s="117"/>
      <c r="G410" s="118"/>
      <c r="H410" s="59"/>
      <c r="L410" s="120"/>
      <c r="M410" s="59"/>
      <c r="AA410" s="59"/>
      <c r="AB410" s="59"/>
    </row>
    <row r="411" spans="1:28" ht="12.75">
      <c r="A411" s="59"/>
      <c r="B411" s="117"/>
      <c r="C411" s="117"/>
      <c r="D411" s="117"/>
      <c r="E411" s="117"/>
      <c r="F411" s="117"/>
      <c r="G411" s="118"/>
      <c r="H411" s="59"/>
      <c r="L411" s="120"/>
      <c r="M411" s="59"/>
      <c r="AA411" s="59"/>
      <c r="AB411" s="59"/>
    </row>
    <row r="412" spans="1:28" ht="12.75">
      <c r="A412" s="59"/>
      <c r="B412" s="117"/>
      <c r="C412" s="117"/>
      <c r="D412" s="117"/>
      <c r="E412" s="117"/>
      <c r="F412" s="117"/>
      <c r="G412" s="118"/>
      <c r="H412" s="59"/>
      <c r="L412" s="120"/>
      <c r="M412" s="59"/>
      <c r="AA412" s="59"/>
      <c r="AB412" s="59"/>
    </row>
    <row r="413" spans="1:28" ht="12.75">
      <c r="A413" s="59"/>
      <c r="B413" s="117"/>
      <c r="C413" s="117"/>
      <c r="D413" s="117"/>
      <c r="E413" s="117"/>
      <c r="F413" s="117"/>
      <c r="G413" s="118"/>
      <c r="H413" s="59"/>
      <c r="L413" s="120"/>
      <c r="M413" s="59"/>
      <c r="AA413" s="59"/>
      <c r="AB413" s="59"/>
    </row>
    <row r="414" spans="1:28" ht="12.75">
      <c r="A414" s="59"/>
      <c r="B414" s="117"/>
      <c r="C414" s="117"/>
      <c r="D414" s="117"/>
      <c r="E414" s="117"/>
      <c r="F414" s="117"/>
      <c r="G414" s="118"/>
      <c r="H414" s="59"/>
      <c r="L414" s="120"/>
      <c r="M414" s="59"/>
      <c r="AA414" s="59"/>
      <c r="AB414" s="59"/>
    </row>
    <row r="415" spans="1:28" ht="12.75">
      <c r="A415" s="59"/>
      <c r="B415" s="117"/>
      <c r="C415" s="117"/>
      <c r="D415" s="117"/>
      <c r="E415" s="117"/>
      <c r="F415" s="117"/>
      <c r="G415" s="118"/>
      <c r="H415" s="59"/>
      <c r="L415" s="120"/>
      <c r="M415" s="59"/>
      <c r="AA415" s="59"/>
      <c r="AB415" s="59"/>
    </row>
    <row r="416" spans="1:28" ht="12.75">
      <c r="A416" s="59"/>
      <c r="B416" s="117"/>
      <c r="C416" s="117"/>
      <c r="D416" s="117"/>
      <c r="E416" s="117"/>
      <c r="F416" s="117"/>
      <c r="G416" s="118"/>
      <c r="H416" s="59"/>
      <c r="L416" s="120"/>
      <c r="M416" s="59"/>
      <c r="AA416" s="59"/>
      <c r="AB416" s="59"/>
    </row>
    <row r="417" spans="1:28" ht="12.75">
      <c r="A417" s="59"/>
      <c r="B417" s="117"/>
      <c r="C417" s="117"/>
      <c r="D417" s="117"/>
      <c r="E417" s="117"/>
      <c r="F417" s="117"/>
      <c r="G417" s="118"/>
      <c r="H417" s="59"/>
      <c r="L417" s="120"/>
      <c r="M417" s="59"/>
      <c r="AA417" s="59"/>
      <c r="AB417" s="59"/>
    </row>
    <row r="418" spans="1:28" ht="12.75">
      <c r="A418" s="59"/>
      <c r="B418" s="117"/>
      <c r="C418" s="117"/>
      <c r="D418" s="117"/>
      <c r="E418" s="117"/>
      <c r="F418" s="117"/>
      <c r="G418" s="118"/>
      <c r="H418" s="59"/>
      <c r="L418" s="120"/>
      <c r="M418" s="59"/>
      <c r="AA418" s="59"/>
      <c r="AB418" s="59"/>
    </row>
    <row r="419" spans="1:28" ht="12.75">
      <c r="A419" s="59"/>
      <c r="B419" s="117"/>
      <c r="C419" s="117"/>
      <c r="D419" s="117"/>
      <c r="E419" s="117"/>
      <c r="F419" s="117"/>
      <c r="G419" s="118"/>
      <c r="H419" s="59"/>
      <c r="L419" s="120"/>
      <c r="M419" s="59"/>
      <c r="AA419" s="59"/>
      <c r="AB419" s="59"/>
    </row>
    <row r="420" spans="1:28" ht="12.75">
      <c r="A420" s="59"/>
      <c r="B420" s="117"/>
      <c r="C420" s="117"/>
      <c r="D420" s="117"/>
      <c r="E420" s="117"/>
      <c r="F420" s="117"/>
      <c r="G420" s="118"/>
      <c r="H420" s="59"/>
      <c r="L420" s="120"/>
      <c r="M420" s="59"/>
      <c r="AA420" s="59"/>
      <c r="AB420" s="59"/>
    </row>
    <row r="421" spans="1:28" ht="12.75">
      <c r="A421" s="59"/>
      <c r="B421" s="117"/>
      <c r="C421" s="117"/>
      <c r="D421" s="117"/>
      <c r="E421" s="117"/>
      <c r="F421" s="117"/>
      <c r="G421" s="118"/>
      <c r="H421" s="59"/>
      <c r="L421" s="120"/>
      <c r="M421" s="59"/>
      <c r="AA421" s="59"/>
      <c r="AB421" s="59"/>
    </row>
    <row r="422" spans="1:28" ht="12.75">
      <c r="A422" s="59"/>
      <c r="B422" s="117"/>
      <c r="C422" s="117"/>
      <c r="D422" s="117"/>
      <c r="E422" s="117"/>
      <c r="F422" s="117"/>
      <c r="G422" s="118"/>
      <c r="H422" s="59"/>
      <c r="L422" s="120"/>
      <c r="M422" s="59"/>
      <c r="AA422" s="59"/>
      <c r="AB422" s="59"/>
    </row>
    <row r="423" spans="1:28" ht="12.75">
      <c r="A423" s="59"/>
      <c r="B423" s="117"/>
      <c r="C423" s="117"/>
      <c r="D423" s="117"/>
      <c r="E423" s="117"/>
      <c r="F423" s="117"/>
      <c r="G423" s="118"/>
      <c r="H423" s="59"/>
      <c r="L423" s="120"/>
      <c r="M423" s="59"/>
      <c r="AA423" s="59"/>
      <c r="AB423" s="59"/>
    </row>
    <row r="424" spans="1:28" ht="12.75">
      <c r="A424" s="59"/>
      <c r="B424" s="117"/>
      <c r="C424" s="117"/>
      <c r="D424" s="117"/>
      <c r="E424" s="117"/>
      <c r="F424" s="117"/>
      <c r="G424" s="118"/>
      <c r="H424" s="59"/>
      <c r="L424" s="120"/>
      <c r="M424" s="59"/>
      <c r="AA424" s="59"/>
      <c r="AB424" s="59"/>
    </row>
    <row r="425" spans="1:28" ht="12.75">
      <c r="A425" s="59"/>
      <c r="B425" s="117"/>
      <c r="C425" s="117"/>
      <c r="D425" s="117"/>
      <c r="E425" s="117"/>
      <c r="F425" s="117"/>
      <c r="G425" s="118"/>
      <c r="H425" s="59"/>
      <c r="L425" s="120"/>
      <c r="M425" s="59"/>
      <c r="AA425" s="59"/>
      <c r="AB425" s="59"/>
    </row>
    <row r="426" spans="1:28" ht="12.75">
      <c r="A426" s="59"/>
      <c r="B426" s="117"/>
      <c r="C426" s="117"/>
      <c r="D426" s="117"/>
      <c r="E426" s="117"/>
      <c r="F426" s="117"/>
      <c r="G426" s="118"/>
      <c r="H426" s="59"/>
      <c r="L426" s="120"/>
      <c r="M426" s="59"/>
      <c r="AA426" s="59"/>
      <c r="AB426" s="59"/>
    </row>
    <row r="427" spans="1:28" ht="12.75">
      <c r="A427" s="59"/>
      <c r="B427" s="117"/>
      <c r="C427" s="117"/>
      <c r="D427" s="117"/>
      <c r="E427" s="117"/>
      <c r="F427" s="117"/>
      <c r="G427" s="118"/>
      <c r="H427" s="59"/>
      <c r="L427" s="120"/>
      <c r="M427" s="59"/>
      <c r="AA427" s="59"/>
      <c r="AB427" s="59"/>
    </row>
    <row r="428" spans="1:28" ht="12.75">
      <c r="A428" s="59"/>
      <c r="B428" s="117"/>
      <c r="C428" s="117"/>
      <c r="D428" s="117"/>
      <c r="E428" s="117"/>
      <c r="F428" s="117"/>
      <c r="G428" s="118"/>
      <c r="H428" s="59"/>
      <c r="L428" s="120"/>
      <c r="M428" s="59"/>
      <c r="AA428" s="59"/>
      <c r="AB428" s="59"/>
    </row>
    <row r="429" spans="1:28" ht="12.75">
      <c r="A429" s="59"/>
      <c r="B429" s="117"/>
      <c r="C429" s="117"/>
      <c r="D429" s="117"/>
      <c r="E429" s="117"/>
      <c r="F429" s="117"/>
      <c r="G429" s="118"/>
      <c r="H429" s="59"/>
      <c r="L429" s="120"/>
      <c r="M429" s="59"/>
      <c r="AA429" s="59"/>
      <c r="AB429" s="59"/>
    </row>
    <row r="430" spans="1:28" ht="12.75">
      <c r="A430" s="59"/>
      <c r="B430" s="117"/>
      <c r="C430" s="117"/>
      <c r="D430" s="117"/>
      <c r="E430" s="117"/>
      <c r="F430" s="117"/>
      <c r="G430" s="118"/>
      <c r="H430" s="59"/>
      <c r="L430" s="120"/>
      <c r="M430" s="59"/>
      <c r="AA430" s="59"/>
      <c r="AB430" s="59"/>
    </row>
    <row r="431" spans="1:28" ht="12.75">
      <c r="A431" s="59"/>
      <c r="B431" s="117"/>
      <c r="C431" s="117"/>
      <c r="D431" s="117"/>
      <c r="E431" s="117"/>
      <c r="F431" s="117"/>
      <c r="G431" s="118"/>
      <c r="H431" s="59"/>
      <c r="L431" s="120"/>
      <c r="M431" s="59"/>
      <c r="AA431" s="59"/>
      <c r="AB431" s="59"/>
    </row>
    <row r="432" spans="1:28" ht="12.75">
      <c r="A432" s="59"/>
      <c r="B432" s="117"/>
      <c r="C432" s="117"/>
      <c r="D432" s="117"/>
      <c r="E432" s="117"/>
      <c r="F432" s="117"/>
      <c r="G432" s="118"/>
      <c r="H432" s="59"/>
      <c r="L432" s="120"/>
      <c r="M432" s="59"/>
      <c r="AA432" s="59"/>
      <c r="AB432" s="59"/>
    </row>
    <row r="433" spans="1:28" ht="12.75">
      <c r="A433" s="59"/>
      <c r="B433" s="117"/>
      <c r="C433" s="117"/>
      <c r="D433" s="117"/>
      <c r="E433" s="117"/>
      <c r="F433" s="117"/>
      <c r="G433" s="118"/>
      <c r="H433" s="59"/>
      <c r="L433" s="120"/>
      <c r="M433" s="59"/>
      <c r="AA433" s="59"/>
      <c r="AB433" s="59"/>
    </row>
    <row r="434" spans="1:28" ht="12.75">
      <c r="A434" s="59"/>
      <c r="B434" s="117"/>
      <c r="C434" s="117"/>
      <c r="D434" s="117"/>
      <c r="E434" s="117"/>
      <c r="F434" s="117"/>
      <c r="G434" s="118"/>
      <c r="H434" s="59"/>
      <c r="L434" s="120"/>
      <c r="M434" s="59"/>
      <c r="AA434" s="59"/>
      <c r="AB434" s="59"/>
    </row>
    <row r="435" spans="1:28" ht="12.75">
      <c r="A435" s="59"/>
      <c r="B435" s="117"/>
      <c r="C435" s="117"/>
      <c r="D435" s="117"/>
      <c r="E435" s="117"/>
      <c r="F435" s="117"/>
      <c r="G435" s="118"/>
      <c r="H435" s="59"/>
      <c r="L435" s="120"/>
      <c r="M435" s="59"/>
      <c r="AA435" s="59"/>
      <c r="AB435" s="59"/>
    </row>
    <row r="436" spans="1:28" ht="12.75">
      <c r="A436" s="59"/>
      <c r="B436" s="117"/>
      <c r="C436" s="117"/>
      <c r="D436" s="117"/>
      <c r="E436" s="117"/>
      <c r="F436" s="117"/>
      <c r="G436" s="118"/>
      <c r="H436" s="59"/>
      <c r="L436" s="120"/>
      <c r="M436" s="59"/>
      <c r="AA436" s="59"/>
      <c r="AB436" s="59"/>
    </row>
    <row r="437" spans="1:28" ht="12.75">
      <c r="A437" s="59"/>
      <c r="B437" s="117"/>
      <c r="C437" s="117"/>
      <c r="D437" s="117"/>
      <c r="E437" s="117"/>
      <c r="F437" s="117"/>
      <c r="G437" s="118"/>
      <c r="H437" s="59"/>
      <c r="L437" s="120"/>
      <c r="M437" s="59"/>
      <c r="AA437" s="59"/>
      <c r="AB437" s="59"/>
    </row>
    <row r="438" spans="1:28" ht="12.75">
      <c r="A438" s="59"/>
      <c r="B438" s="117"/>
      <c r="C438" s="117"/>
      <c r="D438" s="117"/>
      <c r="E438" s="117"/>
      <c r="F438" s="117"/>
      <c r="G438" s="118"/>
      <c r="H438" s="59"/>
      <c r="L438" s="120"/>
      <c r="M438" s="59"/>
      <c r="AA438" s="59"/>
      <c r="AB438" s="59"/>
    </row>
    <row r="439" spans="1:28" ht="12.75">
      <c r="A439" s="59"/>
      <c r="B439" s="117"/>
      <c r="C439" s="117"/>
      <c r="D439" s="117"/>
      <c r="E439" s="117"/>
      <c r="F439" s="117"/>
      <c r="G439" s="118"/>
      <c r="H439" s="59"/>
      <c r="L439" s="120"/>
      <c r="M439" s="59"/>
      <c r="AA439" s="59"/>
      <c r="AB439" s="59"/>
    </row>
    <row r="440" spans="1:28" ht="12.75">
      <c r="A440" s="59"/>
      <c r="B440" s="117"/>
      <c r="C440" s="117"/>
      <c r="D440" s="117"/>
      <c r="E440" s="117"/>
      <c r="F440" s="117"/>
      <c r="G440" s="118"/>
      <c r="H440" s="59"/>
      <c r="L440" s="120"/>
      <c r="M440" s="59"/>
      <c r="AA440" s="59"/>
      <c r="AB440" s="59"/>
    </row>
    <row r="441" spans="1:28" ht="12.75">
      <c r="A441" s="59"/>
      <c r="B441" s="117"/>
      <c r="C441" s="117"/>
      <c r="D441" s="117"/>
      <c r="E441" s="117"/>
      <c r="F441" s="117"/>
      <c r="G441" s="118"/>
      <c r="H441" s="59"/>
      <c r="L441" s="120"/>
      <c r="M441" s="59"/>
      <c r="AA441" s="59"/>
      <c r="AB441" s="59"/>
    </row>
    <row r="442" spans="1:28" ht="12.75">
      <c r="A442" s="59"/>
      <c r="B442" s="117"/>
      <c r="C442" s="117"/>
      <c r="D442" s="117"/>
      <c r="E442" s="117"/>
      <c r="F442" s="117"/>
      <c r="G442" s="118"/>
      <c r="H442" s="59"/>
      <c r="L442" s="120"/>
      <c r="M442" s="59"/>
      <c r="AA442" s="59"/>
      <c r="AB442" s="59"/>
    </row>
    <row r="443" spans="1:28" ht="12.75">
      <c r="A443" s="59"/>
      <c r="B443" s="117"/>
      <c r="C443" s="117"/>
      <c r="D443" s="117"/>
      <c r="E443" s="117"/>
      <c r="F443" s="117"/>
      <c r="G443" s="118"/>
      <c r="H443" s="59"/>
      <c r="L443" s="120"/>
      <c r="M443" s="59"/>
      <c r="AA443" s="59"/>
      <c r="AB443" s="59"/>
    </row>
    <row r="444" spans="1:28" ht="12.75">
      <c r="A444" s="59"/>
      <c r="B444" s="117"/>
      <c r="C444" s="117"/>
      <c r="D444" s="117"/>
      <c r="E444" s="117"/>
      <c r="F444" s="117"/>
      <c r="G444" s="118"/>
      <c r="H444" s="59"/>
      <c r="L444" s="120"/>
      <c r="M444" s="59"/>
      <c r="AA444" s="59"/>
      <c r="AB444" s="59"/>
    </row>
    <row r="445" spans="1:28" ht="12.75">
      <c r="A445" s="59"/>
      <c r="B445" s="117"/>
      <c r="C445" s="117"/>
      <c r="D445" s="117"/>
      <c r="E445" s="117"/>
      <c r="F445" s="117"/>
      <c r="G445" s="118"/>
      <c r="H445" s="59"/>
      <c r="L445" s="120"/>
      <c r="M445" s="59"/>
      <c r="AA445" s="59"/>
      <c r="AB445" s="59"/>
    </row>
    <row r="446" spans="1:28" ht="12.75">
      <c r="A446" s="59"/>
      <c r="B446" s="117"/>
      <c r="C446" s="117"/>
      <c r="D446" s="117"/>
      <c r="E446" s="117"/>
      <c r="F446" s="117"/>
      <c r="G446" s="118"/>
      <c r="H446" s="59"/>
      <c r="L446" s="120"/>
      <c r="M446" s="59"/>
      <c r="AA446" s="59"/>
      <c r="AB446" s="59"/>
    </row>
    <row r="447" spans="1:28" ht="12.75">
      <c r="A447" s="59"/>
      <c r="B447" s="117"/>
      <c r="C447" s="117"/>
      <c r="D447" s="117"/>
      <c r="E447" s="117"/>
      <c r="F447" s="117"/>
      <c r="G447" s="118"/>
      <c r="H447" s="59"/>
      <c r="L447" s="120"/>
      <c r="M447" s="59"/>
      <c r="AA447" s="59"/>
      <c r="AB447" s="59"/>
    </row>
    <row r="448" spans="1:28" ht="12.75">
      <c r="A448" s="59"/>
      <c r="B448" s="117"/>
      <c r="C448" s="117"/>
      <c r="D448" s="117"/>
      <c r="E448" s="117"/>
      <c r="F448" s="117"/>
      <c r="G448" s="118"/>
      <c r="H448" s="59"/>
      <c r="L448" s="120"/>
      <c r="M448" s="59"/>
      <c r="AA448" s="59"/>
      <c r="AB448" s="59"/>
    </row>
    <row r="449" spans="1:28" ht="12.75">
      <c r="A449" s="59"/>
      <c r="B449" s="117"/>
      <c r="C449" s="117"/>
      <c r="D449" s="117"/>
      <c r="E449" s="117"/>
      <c r="F449" s="117"/>
      <c r="G449" s="118"/>
      <c r="H449" s="59"/>
      <c r="L449" s="120"/>
      <c r="M449" s="59"/>
      <c r="AA449" s="59"/>
      <c r="AB449" s="59"/>
    </row>
    <row r="450" spans="1:28" ht="12.75">
      <c r="A450" s="59"/>
      <c r="B450" s="117"/>
      <c r="C450" s="117"/>
      <c r="D450" s="117"/>
      <c r="E450" s="117"/>
      <c r="F450" s="117"/>
      <c r="G450" s="118"/>
      <c r="H450" s="59"/>
      <c r="L450" s="120"/>
      <c r="M450" s="59"/>
      <c r="AA450" s="59"/>
      <c r="AB450" s="59"/>
    </row>
    <row r="451" spans="1:28" ht="12.75">
      <c r="A451" s="59"/>
      <c r="B451" s="117"/>
      <c r="C451" s="117"/>
      <c r="D451" s="117"/>
      <c r="E451" s="117"/>
      <c r="F451" s="117"/>
      <c r="G451" s="118"/>
      <c r="H451" s="59"/>
      <c r="L451" s="120"/>
      <c r="M451" s="59"/>
      <c r="AA451" s="59"/>
      <c r="AB451" s="59"/>
    </row>
    <row r="452" spans="1:28" ht="12.75">
      <c r="A452" s="59"/>
      <c r="B452" s="117"/>
      <c r="C452" s="117"/>
      <c r="D452" s="117"/>
      <c r="E452" s="117"/>
      <c r="F452" s="117"/>
      <c r="G452" s="118"/>
      <c r="H452" s="59"/>
      <c r="L452" s="120"/>
      <c r="M452" s="59"/>
      <c r="AA452" s="59"/>
      <c r="AB452" s="59"/>
    </row>
    <row r="453" spans="1:28" ht="12.75">
      <c r="A453" s="59"/>
      <c r="B453" s="117"/>
      <c r="C453" s="117"/>
      <c r="D453" s="117"/>
      <c r="E453" s="117"/>
      <c r="F453" s="117"/>
      <c r="G453" s="118"/>
      <c r="H453" s="59"/>
      <c r="L453" s="120"/>
      <c r="M453" s="59"/>
      <c r="AA453" s="59"/>
      <c r="AB453" s="59"/>
    </row>
    <row r="454" spans="1:28" ht="12.75">
      <c r="A454" s="59"/>
      <c r="B454" s="117"/>
      <c r="C454" s="117"/>
      <c r="D454" s="117"/>
      <c r="E454" s="117"/>
      <c r="F454" s="117"/>
      <c r="G454" s="118"/>
      <c r="H454" s="59"/>
      <c r="L454" s="120"/>
      <c r="M454" s="59"/>
      <c r="AA454" s="59"/>
      <c r="AB454" s="59"/>
    </row>
    <row r="455" spans="1:28" ht="12.75">
      <c r="A455" s="59"/>
      <c r="B455" s="117"/>
      <c r="C455" s="117"/>
      <c r="D455" s="117"/>
      <c r="E455" s="117"/>
      <c r="F455" s="117"/>
      <c r="G455" s="118"/>
      <c r="H455" s="59"/>
      <c r="L455" s="120"/>
      <c r="M455" s="59"/>
      <c r="AA455" s="59"/>
      <c r="AB455" s="59"/>
    </row>
    <row r="456" spans="1:28" ht="12.75">
      <c r="A456" s="59"/>
      <c r="B456" s="117"/>
      <c r="C456" s="117"/>
      <c r="D456" s="117"/>
      <c r="E456" s="117"/>
      <c r="F456" s="117"/>
      <c r="G456" s="118"/>
      <c r="H456" s="59"/>
      <c r="L456" s="120"/>
      <c r="M456" s="59"/>
      <c r="AA456" s="59"/>
      <c r="AB456" s="59"/>
    </row>
    <row r="457" spans="1:28" ht="12.75">
      <c r="A457" s="59"/>
      <c r="B457" s="117"/>
      <c r="C457" s="117"/>
      <c r="D457" s="117"/>
      <c r="E457" s="117"/>
      <c r="F457" s="117"/>
      <c r="G457" s="118"/>
      <c r="H457" s="59"/>
      <c r="L457" s="120"/>
      <c r="M457" s="59"/>
      <c r="AA457" s="59"/>
      <c r="AB457" s="59"/>
    </row>
    <row r="458" spans="1:28" ht="12.75">
      <c r="A458" s="59"/>
      <c r="B458" s="117"/>
      <c r="C458" s="117"/>
      <c r="D458" s="117"/>
      <c r="E458" s="117"/>
      <c r="F458" s="117"/>
      <c r="G458" s="118"/>
      <c r="H458" s="59"/>
      <c r="L458" s="120"/>
      <c r="M458" s="59"/>
      <c r="AA458" s="59"/>
      <c r="AB458" s="59"/>
    </row>
    <row r="459" spans="1:28" ht="12.75">
      <c r="A459" s="59"/>
      <c r="B459" s="117"/>
      <c r="C459" s="117"/>
      <c r="D459" s="117"/>
      <c r="E459" s="117"/>
      <c r="F459" s="117"/>
      <c r="G459" s="118"/>
      <c r="H459" s="59"/>
      <c r="L459" s="120"/>
      <c r="M459" s="59"/>
      <c r="AA459" s="59"/>
      <c r="AB459" s="59"/>
    </row>
    <row r="460" spans="1:28" ht="12.75">
      <c r="A460" s="59"/>
      <c r="B460" s="117"/>
      <c r="C460" s="117"/>
      <c r="D460" s="117"/>
      <c r="E460" s="117"/>
      <c r="F460" s="117"/>
      <c r="G460" s="118"/>
      <c r="H460" s="59"/>
      <c r="L460" s="120"/>
      <c r="M460" s="59"/>
      <c r="AA460" s="59"/>
      <c r="AB460" s="59"/>
    </row>
    <row r="461" spans="1:28" ht="12.75">
      <c r="A461" s="59"/>
      <c r="B461" s="117"/>
      <c r="C461" s="117"/>
      <c r="D461" s="117"/>
      <c r="E461" s="117"/>
      <c r="F461" s="117"/>
      <c r="G461" s="118"/>
      <c r="H461" s="59"/>
      <c r="L461" s="120"/>
      <c r="M461" s="59"/>
      <c r="AA461" s="59"/>
      <c r="AB461" s="59"/>
    </row>
    <row r="462" spans="1:28" ht="12.75">
      <c r="A462" s="59"/>
      <c r="B462" s="117"/>
      <c r="C462" s="117"/>
      <c r="D462" s="117"/>
      <c r="E462" s="117"/>
      <c r="F462" s="117"/>
      <c r="G462" s="118"/>
      <c r="H462" s="59"/>
      <c r="L462" s="120"/>
      <c r="M462" s="59"/>
      <c r="AA462" s="59"/>
      <c r="AB462" s="59"/>
    </row>
    <row r="463" spans="1:28" ht="12.75">
      <c r="A463" s="59"/>
      <c r="B463" s="117"/>
      <c r="C463" s="117"/>
      <c r="D463" s="117"/>
      <c r="E463" s="117"/>
      <c r="F463" s="117"/>
      <c r="G463" s="118"/>
      <c r="H463" s="59"/>
      <c r="L463" s="120"/>
      <c r="M463" s="59"/>
      <c r="AA463" s="59"/>
      <c r="AB463" s="59"/>
    </row>
    <row r="464" spans="1:28" ht="12.75">
      <c r="A464" s="59"/>
      <c r="B464" s="117"/>
      <c r="C464" s="117"/>
      <c r="D464" s="117"/>
      <c r="E464" s="117"/>
      <c r="F464" s="117"/>
      <c r="G464" s="118"/>
      <c r="H464" s="59"/>
      <c r="L464" s="120"/>
      <c r="M464" s="59"/>
      <c r="AA464" s="59"/>
      <c r="AB464" s="59"/>
    </row>
    <row r="465" spans="1:28" ht="12.75">
      <c r="A465" s="59"/>
      <c r="B465" s="117"/>
      <c r="C465" s="117"/>
      <c r="D465" s="117"/>
      <c r="E465" s="117"/>
      <c r="F465" s="117"/>
      <c r="G465" s="118"/>
      <c r="H465" s="59"/>
      <c r="L465" s="120"/>
      <c r="M465" s="59"/>
      <c r="AA465" s="59"/>
      <c r="AB465" s="59"/>
    </row>
    <row r="466" spans="1:28" ht="12.75">
      <c r="A466" s="59"/>
      <c r="B466" s="117"/>
      <c r="C466" s="117"/>
      <c r="D466" s="117"/>
      <c r="E466" s="117"/>
      <c r="F466" s="117"/>
      <c r="G466" s="118"/>
      <c r="H466" s="59"/>
      <c r="L466" s="120"/>
      <c r="M466" s="59"/>
      <c r="AA466" s="59"/>
      <c r="AB466" s="59"/>
    </row>
    <row r="467" spans="1:28" ht="12.75">
      <c r="A467" s="59"/>
      <c r="B467" s="117"/>
      <c r="C467" s="117"/>
      <c r="D467" s="117"/>
      <c r="E467" s="117"/>
      <c r="F467" s="117"/>
      <c r="G467" s="118"/>
      <c r="H467" s="59"/>
      <c r="L467" s="120"/>
      <c r="M467" s="59"/>
      <c r="AA467" s="59"/>
      <c r="AB467" s="59"/>
    </row>
    <row r="468" spans="1:28" ht="12.75">
      <c r="A468" s="59"/>
      <c r="B468" s="117"/>
      <c r="C468" s="117"/>
      <c r="D468" s="117"/>
      <c r="E468" s="117"/>
      <c r="F468" s="117"/>
      <c r="G468" s="118"/>
      <c r="H468" s="59"/>
      <c r="L468" s="120"/>
      <c r="M468" s="59"/>
      <c r="AA468" s="59"/>
      <c r="AB468" s="59"/>
    </row>
    <row r="469" spans="1:28" ht="12.75">
      <c r="A469" s="59"/>
      <c r="B469" s="117"/>
      <c r="C469" s="117"/>
      <c r="D469" s="117"/>
      <c r="E469" s="117"/>
      <c r="F469" s="117"/>
      <c r="G469" s="118"/>
      <c r="H469" s="59"/>
      <c r="L469" s="120"/>
      <c r="M469" s="59"/>
      <c r="AA469" s="59"/>
      <c r="AB469" s="59"/>
    </row>
    <row r="470" spans="1:28" ht="12.75">
      <c r="A470" s="59"/>
      <c r="B470" s="117"/>
      <c r="C470" s="117"/>
      <c r="D470" s="117"/>
      <c r="E470" s="117"/>
      <c r="F470" s="117"/>
      <c r="G470" s="118"/>
      <c r="H470" s="59"/>
      <c r="L470" s="120"/>
      <c r="M470" s="59"/>
      <c r="AA470" s="59"/>
      <c r="AB470" s="59"/>
    </row>
    <row r="471" spans="1:28" ht="12.75">
      <c r="A471" s="59"/>
      <c r="B471" s="117"/>
      <c r="C471" s="117"/>
      <c r="D471" s="117"/>
      <c r="E471" s="117"/>
      <c r="F471" s="117"/>
      <c r="G471" s="118"/>
      <c r="H471" s="59"/>
      <c r="L471" s="120"/>
      <c r="M471" s="59"/>
      <c r="AA471" s="59"/>
      <c r="AB471" s="59"/>
    </row>
    <row r="472" spans="1:28" ht="12.75">
      <c r="A472" s="59"/>
      <c r="B472" s="117"/>
      <c r="C472" s="117"/>
      <c r="D472" s="117"/>
      <c r="E472" s="117"/>
      <c r="F472" s="117"/>
      <c r="G472" s="118"/>
      <c r="H472" s="59"/>
      <c r="L472" s="120"/>
      <c r="M472" s="59"/>
      <c r="AA472" s="59"/>
      <c r="AB472" s="59"/>
    </row>
    <row r="473" spans="1:28" ht="12.75">
      <c r="A473" s="59"/>
      <c r="B473" s="117"/>
      <c r="C473" s="117"/>
      <c r="D473" s="117"/>
      <c r="E473" s="117"/>
      <c r="F473" s="117"/>
      <c r="G473" s="118"/>
      <c r="H473" s="59"/>
      <c r="L473" s="120"/>
      <c r="M473" s="59"/>
      <c r="AA473" s="59"/>
      <c r="AB473" s="59"/>
    </row>
    <row r="474" spans="1:28" ht="12.75">
      <c r="A474" s="59"/>
      <c r="B474" s="117"/>
      <c r="C474" s="117"/>
      <c r="D474" s="117"/>
      <c r="E474" s="117"/>
      <c r="F474" s="117"/>
      <c r="G474" s="118"/>
      <c r="H474" s="59"/>
      <c r="L474" s="120"/>
      <c r="M474" s="59"/>
      <c r="AA474" s="59"/>
      <c r="AB474" s="59"/>
    </row>
    <row r="475" spans="1:28" ht="12.75">
      <c r="A475" s="59"/>
      <c r="B475" s="117"/>
      <c r="C475" s="117"/>
      <c r="D475" s="117"/>
      <c r="E475" s="117"/>
      <c r="F475" s="117"/>
      <c r="G475" s="118"/>
      <c r="H475" s="59"/>
      <c r="L475" s="120"/>
      <c r="M475" s="59"/>
      <c r="AA475" s="59"/>
      <c r="AB475" s="59"/>
    </row>
    <row r="476" spans="1:28" ht="12.75">
      <c r="A476" s="59"/>
      <c r="B476" s="117"/>
      <c r="C476" s="117"/>
      <c r="D476" s="117"/>
      <c r="E476" s="117"/>
      <c r="F476" s="117"/>
      <c r="G476" s="118"/>
      <c r="H476" s="59"/>
      <c r="L476" s="120"/>
      <c r="M476" s="59"/>
      <c r="AA476" s="59"/>
      <c r="AB476" s="59"/>
    </row>
    <row r="477" spans="1:28" ht="12.75">
      <c r="A477" s="59"/>
      <c r="B477" s="117"/>
      <c r="C477" s="117"/>
      <c r="D477" s="117"/>
      <c r="E477" s="117"/>
      <c r="F477" s="117"/>
      <c r="G477" s="118"/>
      <c r="H477" s="59"/>
      <c r="L477" s="120"/>
      <c r="M477" s="59"/>
      <c r="AA477" s="59"/>
      <c r="AB477" s="59"/>
    </row>
    <row r="478" spans="1:28" ht="12.75">
      <c r="A478" s="59"/>
      <c r="B478" s="117"/>
      <c r="C478" s="117"/>
      <c r="D478" s="117"/>
      <c r="E478" s="117"/>
      <c r="F478" s="117"/>
      <c r="G478" s="118"/>
      <c r="H478" s="59"/>
      <c r="L478" s="120"/>
      <c r="M478" s="59"/>
      <c r="AA478" s="59"/>
      <c r="AB478" s="59"/>
    </row>
    <row r="479" spans="1:28" ht="12.75">
      <c r="A479" s="59"/>
      <c r="B479" s="117"/>
      <c r="C479" s="117"/>
      <c r="D479" s="117"/>
      <c r="E479" s="117"/>
      <c r="F479" s="117"/>
      <c r="G479" s="118"/>
      <c r="H479" s="59"/>
      <c r="L479" s="120"/>
      <c r="M479" s="59"/>
      <c r="AA479" s="59"/>
      <c r="AB479" s="59"/>
    </row>
    <row r="480" spans="1:28" ht="12.75">
      <c r="A480" s="59"/>
      <c r="B480" s="117"/>
      <c r="C480" s="117"/>
      <c r="D480" s="117"/>
      <c r="E480" s="117"/>
      <c r="F480" s="117"/>
      <c r="G480" s="118"/>
      <c r="H480" s="59"/>
      <c r="L480" s="120"/>
      <c r="M480" s="59"/>
      <c r="AA480" s="59"/>
      <c r="AB480" s="59"/>
    </row>
    <row r="481" spans="1:28" ht="12.75">
      <c r="A481" s="59"/>
      <c r="B481" s="117"/>
      <c r="C481" s="117"/>
      <c r="D481" s="117"/>
      <c r="E481" s="117"/>
      <c r="F481" s="117"/>
      <c r="G481" s="118"/>
      <c r="H481" s="59"/>
      <c r="L481" s="120"/>
      <c r="M481" s="59"/>
      <c r="AA481" s="59"/>
      <c r="AB481" s="59"/>
    </row>
    <row r="482" spans="1:28" ht="12.75">
      <c r="A482" s="59"/>
      <c r="B482" s="117"/>
      <c r="C482" s="117"/>
      <c r="D482" s="117"/>
      <c r="E482" s="117"/>
      <c r="F482" s="117"/>
      <c r="G482" s="118"/>
      <c r="H482" s="59"/>
      <c r="L482" s="120"/>
      <c r="M482" s="59"/>
      <c r="AA482" s="59"/>
      <c r="AB482" s="59"/>
    </row>
    <row r="483" spans="1:28" ht="12.75">
      <c r="A483" s="59"/>
      <c r="B483" s="117"/>
      <c r="C483" s="117"/>
      <c r="D483" s="117"/>
      <c r="E483" s="117"/>
      <c r="F483" s="117"/>
      <c r="G483" s="118"/>
      <c r="H483" s="59"/>
      <c r="L483" s="120"/>
      <c r="M483" s="59"/>
      <c r="AA483" s="59"/>
      <c r="AB483" s="59"/>
    </row>
    <row r="484" spans="1:28" ht="12.75">
      <c r="A484" s="59"/>
      <c r="B484" s="117"/>
      <c r="C484" s="117"/>
      <c r="D484" s="117"/>
      <c r="E484" s="117"/>
      <c r="F484" s="117"/>
      <c r="G484" s="118"/>
      <c r="H484" s="59"/>
      <c r="L484" s="120"/>
      <c r="M484" s="59"/>
      <c r="AA484" s="59"/>
      <c r="AB484" s="59"/>
    </row>
    <row r="485" spans="1:28" ht="12.75">
      <c r="A485" s="59"/>
      <c r="B485" s="117"/>
      <c r="C485" s="117"/>
      <c r="D485" s="117"/>
      <c r="E485" s="117"/>
      <c r="F485" s="117"/>
      <c r="G485" s="118"/>
      <c r="H485" s="59"/>
      <c r="L485" s="120"/>
      <c r="M485" s="59"/>
      <c r="AA485" s="59"/>
      <c r="AB485" s="59"/>
    </row>
    <row r="486" spans="1:28" ht="12.75">
      <c r="A486" s="59"/>
      <c r="B486" s="117"/>
      <c r="C486" s="117"/>
      <c r="D486" s="117"/>
      <c r="E486" s="117"/>
      <c r="F486" s="117"/>
      <c r="G486" s="118"/>
      <c r="H486" s="59"/>
      <c r="L486" s="120"/>
      <c r="M486" s="59"/>
      <c r="AA486" s="59"/>
      <c r="AB486" s="59"/>
    </row>
    <row r="487" spans="1:28" ht="12.75">
      <c r="A487" s="59"/>
      <c r="B487" s="117"/>
      <c r="C487" s="117"/>
      <c r="D487" s="117"/>
      <c r="E487" s="117"/>
      <c r="F487" s="117"/>
      <c r="G487" s="118"/>
      <c r="H487" s="59"/>
      <c r="L487" s="120"/>
      <c r="M487" s="59"/>
      <c r="AA487" s="59"/>
      <c r="AB487" s="59"/>
    </row>
    <row r="488" spans="1:28" ht="12.75">
      <c r="A488" s="59"/>
      <c r="B488" s="117"/>
      <c r="C488" s="117"/>
      <c r="D488" s="117"/>
      <c r="E488" s="117"/>
      <c r="F488" s="117"/>
      <c r="G488" s="118"/>
      <c r="H488" s="59"/>
      <c r="L488" s="120"/>
      <c r="M488" s="59"/>
      <c r="AA488" s="59"/>
      <c r="AB488" s="59"/>
    </row>
    <row r="489" spans="1:28" ht="12.75">
      <c r="A489" s="59"/>
      <c r="B489" s="117"/>
      <c r="C489" s="117"/>
      <c r="D489" s="117"/>
      <c r="E489" s="117"/>
      <c r="F489" s="117"/>
      <c r="G489" s="118"/>
      <c r="H489" s="59"/>
      <c r="L489" s="120"/>
      <c r="M489" s="59"/>
      <c r="AA489" s="59"/>
      <c r="AB489" s="59"/>
    </row>
    <row r="490" spans="1:28" ht="12.75">
      <c r="A490" s="59"/>
      <c r="B490" s="117"/>
      <c r="C490" s="117"/>
      <c r="D490" s="117"/>
      <c r="E490" s="117"/>
      <c r="F490" s="117"/>
      <c r="G490" s="118"/>
      <c r="H490" s="59"/>
      <c r="L490" s="120"/>
      <c r="M490" s="59"/>
      <c r="AA490" s="59"/>
      <c r="AB490" s="59"/>
    </row>
    <row r="491" spans="1:28" ht="12.75">
      <c r="A491" s="59"/>
      <c r="B491" s="117"/>
      <c r="C491" s="117"/>
      <c r="D491" s="117"/>
      <c r="E491" s="117"/>
      <c r="F491" s="117"/>
      <c r="G491" s="118"/>
      <c r="H491" s="59"/>
      <c r="L491" s="120"/>
      <c r="M491" s="59"/>
      <c r="AA491" s="59"/>
      <c r="AB491" s="59"/>
    </row>
    <row r="492" spans="1:28" ht="12.75">
      <c r="A492" s="59"/>
      <c r="B492" s="117"/>
      <c r="C492" s="117"/>
      <c r="D492" s="117"/>
      <c r="E492" s="117"/>
      <c r="F492" s="117"/>
      <c r="G492" s="118"/>
      <c r="H492" s="59"/>
      <c r="L492" s="120"/>
      <c r="M492" s="59"/>
      <c r="AA492" s="59"/>
      <c r="AB492" s="59"/>
    </row>
    <row r="493" spans="1:28" ht="12.75">
      <c r="A493" s="59"/>
      <c r="B493" s="117"/>
      <c r="C493" s="117"/>
      <c r="D493" s="117"/>
      <c r="E493" s="117"/>
      <c r="F493" s="117"/>
      <c r="G493" s="118"/>
      <c r="H493" s="59"/>
      <c r="L493" s="120"/>
      <c r="M493" s="59"/>
      <c r="AA493" s="59"/>
      <c r="AB493" s="59"/>
    </row>
    <row r="494" spans="1:28" ht="12.75">
      <c r="A494" s="59"/>
      <c r="B494" s="117"/>
      <c r="C494" s="117"/>
      <c r="D494" s="117"/>
      <c r="E494" s="117"/>
      <c r="F494" s="117"/>
      <c r="G494" s="118"/>
      <c r="H494" s="59"/>
      <c r="L494" s="120"/>
      <c r="M494" s="59"/>
      <c r="AA494" s="59"/>
      <c r="AB494" s="59"/>
    </row>
    <row r="495" spans="1:28" ht="12.75">
      <c r="A495" s="59"/>
      <c r="B495" s="117"/>
      <c r="C495" s="117"/>
      <c r="D495" s="117"/>
      <c r="E495" s="117"/>
      <c r="F495" s="117"/>
      <c r="G495" s="118"/>
      <c r="H495" s="59"/>
      <c r="L495" s="120"/>
      <c r="M495" s="59"/>
      <c r="AA495" s="59"/>
      <c r="AB495" s="59"/>
    </row>
    <row r="496" spans="1:28" ht="12.75">
      <c r="A496" s="59"/>
      <c r="B496" s="117"/>
      <c r="C496" s="117"/>
      <c r="D496" s="117"/>
      <c r="E496" s="117"/>
      <c r="F496" s="117"/>
      <c r="G496" s="118"/>
      <c r="H496" s="59"/>
      <c r="L496" s="120"/>
      <c r="M496" s="59"/>
      <c r="AA496" s="59"/>
      <c r="AB496" s="59"/>
    </row>
    <row r="497" spans="1:28" ht="12.75">
      <c r="A497" s="59"/>
      <c r="B497" s="117"/>
      <c r="C497" s="117"/>
      <c r="D497" s="117"/>
      <c r="E497" s="117"/>
      <c r="F497" s="117"/>
      <c r="G497" s="118"/>
      <c r="H497" s="59"/>
      <c r="L497" s="120"/>
      <c r="M497" s="59"/>
      <c r="AA497" s="59"/>
      <c r="AB497" s="59"/>
    </row>
    <row r="498" spans="1:28" ht="12.75">
      <c r="A498" s="59"/>
      <c r="B498" s="117"/>
      <c r="C498" s="117"/>
      <c r="D498" s="117"/>
      <c r="E498" s="117"/>
      <c r="F498" s="117"/>
      <c r="G498" s="118"/>
      <c r="H498" s="59"/>
      <c r="L498" s="120"/>
      <c r="M498" s="59"/>
      <c r="AA498" s="59"/>
      <c r="AB498" s="59"/>
    </row>
    <row r="499" spans="1:28" ht="12.75">
      <c r="A499" s="59"/>
      <c r="B499" s="117"/>
      <c r="C499" s="117"/>
      <c r="D499" s="117"/>
      <c r="E499" s="117"/>
      <c r="F499" s="117"/>
      <c r="G499" s="118"/>
      <c r="H499" s="59"/>
      <c r="L499" s="120"/>
      <c r="M499" s="59"/>
      <c r="AA499" s="59"/>
      <c r="AB499" s="59"/>
    </row>
    <row r="500" spans="1:28" ht="12.75">
      <c r="A500" s="59"/>
      <c r="B500" s="117"/>
      <c r="C500" s="117"/>
      <c r="D500" s="117"/>
      <c r="E500" s="117"/>
      <c r="F500" s="117"/>
      <c r="G500" s="118"/>
      <c r="H500" s="59"/>
      <c r="L500" s="120"/>
      <c r="M500" s="59"/>
      <c r="AA500" s="59"/>
      <c r="AB500" s="59"/>
    </row>
    <row r="501" spans="1:28" ht="12.75">
      <c r="A501" s="59"/>
      <c r="B501" s="117"/>
      <c r="C501" s="117"/>
      <c r="D501" s="117"/>
      <c r="E501" s="117"/>
      <c r="F501" s="117"/>
      <c r="G501" s="118"/>
      <c r="H501" s="59"/>
      <c r="L501" s="120"/>
      <c r="M501" s="59"/>
      <c r="AA501" s="59"/>
      <c r="AB501" s="59"/>
    </row>
    <row r="502" spans="1:28" ht="12.75">
      <c r="A502" s="59"/>
      <c r="B502" s="117"/>
      <c r="C502" s="117"/>
      <c r="D502" s="117"/>
      <c r="E502" s="117"/>
      <c r="F502" s="117"/>
      <c r="G502" s="118"/>
      <c r="H502" s="59"/>
      <c r="L502" s="120"/>
      <c r="M502" s="59"/>
      <c r="AA502" s="59"/>
      <c r="AB502" s="59"/>
    </row>
    <row r="503" spans="1:28" ht="12.75">
      <c r="A503" s="59"/>
      <c r="B503" s="117"/>
      <c r="C503" s="117"/>
      <c r="D503" s="117"/>
      <c r="E503" s="117"/>
      <c r="F503" s="117"/>
      <c r="G503" s="118"/>
      <c r="H503" s="59"/>
      <c r="L503" s="120"/>
      <c r="M503" s="59"/>
      <c r="AA503" s="59"/>
      <c r="AB503" s="59"/>
    </row>
    <row r="504" spans="1:28" ht="12.75">
      <c r="A504" s="59"/>
      <c r="B504" s="117"/>
      <c r="C504" s="117"/>
      <c r="D504" s="117"/>
      <c r="E504" s="117"/>
      <c r="F504" s="117"/>
      <c r="G504" s="118"/>
      <c r="H504" s="59"/>
      <c r="L504" s="120"/>
      <c r="M504" s="59"/>
      <c r="AA504" s="59"/>
      <c r="AB504" s="59"/>
    </row>
    <row r="505" spans="1:28" ht="12.75">
      <c r="A505" s="59"/>
      <c r="B505" s="117"/>
      <c r="C505" s="117"/>
      <c r="D505" s="117"/>
      <c r="E505" s="117"/>
      <c r="F505" s="117"/>
      <c r="G505" s="118"/>
      <c r="H505" s="59"/>
      <c r="L505" s="120"/>
      <c r="M505" s="59"/>
      <c r="AA505" s="59"/>
      <c r="AB505" s="59"/>
    </row>
    <row r="506" spans="1:28" ht="12.75">
      <c r="A506" s="59"/>
      <c r="B506" s="117"/>
      <c r="C506" s="117"/>
      <c r="D506" s="117"/>
      <c r="E506" s="117"/>
      <c r="F506" s="117"/>
      <c r="G506" s="118"/>
      <c r="H506" s="59"/>
      <c r="L506" s="120"/>
      <c r="M506" s="59"/>
      <c r="AA506" s="59"/>
      <c r="AB506" s="59"/>
    </row>
    <row r="507" spans="1:28" ht="12.75">
      <c r="A507" s="59"/>
      <c r="B507" s="117"/>
      <c r="C507" s="117"/>
      <c r="D507" s="117"/>
      <c r="E507" s="117"/>
      <c r="F507" s="117"/>
      <c r="G507" s="118"/>
      <c r="H507" s="59"/>
      <c r="L507" s="120"/>
      <c r="M507" s="59"/>
      <c r="AA507" s="59"/>
      <c r="AB507" s="59"/>
    </row>
    <row r="508" spans="1:28" ht="12.75">
      <c r="A508" s="59"/>
      <c r="B508" s="117"/>
      <c r="C508" s="117"/>
      <c r="D508" s="117"/>
      <c r="E508" s="117"/>
      <c r="F508" s="117"/>
      <c r="G508" s="118"/>
      <c r="H508" s="59"/>
      <c r="L508" s="120"/>
      <c r="M508" s="59"/>
      <c r="AA508" s="59"/>
      <c r="AB508" s="59"/>
    </row>
    <row r="509" spans="1:28" ht="12.75">
      <c r="A509" s="59"/>
      <c r="B509" s="117"/>
      <c r="C509" s="117"/>
      <c r="D509" s="117"/>
      <c r="E509" s="117"/>
      <c r="F509" s="117"/>
      <c r="G509" s="118"/>
      <c r="H509" s="59"/>
      <c r="L509" s="120"/>
      <c r="M509" s="59"/>
      <c r="AA509" s="59"/>
      <c r="AB509" s="59"/>
    </row>
    <row r="510" spans="1:28" ht="12.75">
      <c r="A510" s="59"/>
      <c r="B510" s="117"/>
      <c r="C510" s="117"/>
      <c r="D510" s="117"/>
      <c r="E510" s="117"/>
      <c r="F510" s="117"/>
      <c r="G510" s="118"/>
      <c r="H510" s="59"/>
      <c r="L510" s="120"/>
      <c r="M510" s="59"/>
      <c r="AA510" s="59"/>
      <c r="AB510" s="59"/>
    </row>
    <row r="511" spans="1:28" ht="12.75">
      <c r="A511" s="59"/>
      <c r="B511" s="117"/>
      <c r="C511" s="117"/>
      <c r="D511" s="117"/>
      <c r="E511" s="117"/>
      <c r="F511" s="117"/>
      <c r="G511" s="118"/>
      <c r="H511" s="59"/>
      <c r="L511" s="120"/>
      <c r="M511" s="59"/>
      <c r="AA511" s="59"/>
      <c r="AB511" s="59"/>
    </row>
    <row r="512" spans="1:28" ht="12.75">
      <c r="A512" s="59"/>
      <c r="B512" s="117"/>
      <c r="C512" s="117"/>
      <c r="D512" s="117"/>
      <c r="E512" s="117"/>
      <c r="F512" s="117"/>
      <c r="G512" s="118"/>
      <c r="H512" s="59"/>
      <c r="L512" s="120"/>
      <c r="M512" s="59"/>
      <c r="AA512" s="59"/>
      <c r="AB512" s="59"/>
    </row>
    <row r="513" spans="1:28" ht="12.75">
      <c r="A513" s="59"/>
      <c r="B513" s="117"/>
      <c r="C513" s="117"/>
      <c r="D513" s="117"/>
      <c r="E513" s="117"/>
      <c r="F513" s="117"/>
      <c r="G513" s="118"/>
      <c r="H513" s="59"/>
      <c r="L513" s="120"/>
      <c r="M513" s="59"/>
      <c r="AA513" s="59"/>
      <c r="AB513" s="59"/>
    </row>
    <row r="514" spans="1:28" ht="12.75">
      <c r="A514" s="59"/>
      <c r="B514" s="117"/>
      <c r="C514" s="117"/>
      <c r="D514" s="117"/>
      <c r="E514" s="117"/>
      <c r="F514" s="117"/>
      <c r="G514" s="118"/>
      <c r="H514" s="59"/>
      <c r="L514" s="120"/>
      <c r="M514" s="59"/>
      <c r="AA514" s="59"/>
      <c r="AB514" s="59"/>
    </row>
    <row r="515" spans="1:28" ht="12.75">
      <c r="A515" s="59"/>
      <c r="B515" s="117"/>
      <c r="C515" s="117"/>
      <c r="D515" s="117"/>
      <c r="E515" s="117"/>
      <c r="F515" s="117"/>
      <c r="G515" s="118"/>
      <c r="H515" s="59"/>
      <c r="L515" s="120"/>
      <c r="M515" s="59"/>
      <c r="AA515" s="59"/>
      <c r="AB515" s="59"/>
    </row>
    <row r="516" spans="1:28" ht="12.75">
      <c r="A516" s="59"/>
      <c r="B516" s="117"/>
      <c r="C516" s="117"/>
      <c r="D516" s="117"/>
      <c r="E516" s="117"/>
      <c r="F516" s="117"/>
      <c r="G516" s="118"/>
      <c r="H516" s="59"/>
      <c r="L516" s="120"/>
      <c r="M516" s="59"/>
      <c r="AA516" s="59"/>
      <c r="AB516" s="59"/>
    </row>
    <row r="517" spans="1:28" ht="12.75">
      <c r="A517" s="59"/>
      <c r="B517" s="117"/>
      <c r="C517" s="117"/>
      <c r="D517" s="117"/>
      <c r="E517" s="117"/>
      <c r="F517" s="117"/>
      <c r="G517" s="118"/>
      <c r="H517" s="59"/>
      <c r="L517" s="120"/>
      <c r="M517" s="59"/>
      <c r="AA517" s="59"/>
      <c r="AB517" s="59"/>
    </row>
    <row r="518" spans="1:28" ht="12.75">
      <c r="A518" s="59"/>
      <c r="B518" s="117"/>
      <c r="C518" s="117"/>
      <c r="D518" s="117"/>
      <c r="E518" s="117"/>
      <c r="F518" s="117"/>
      <c r="G518" s="118"/>
      <c r="H518" s="59"/>
      <c r="L518" s="120"/>
      <c r="M518" s="59"/>
      <c r="AA518" s="59"/>
      <c r="AB518" s="59"/>
    </row>
    <row r="519" spans="1:28" ht="12.75">
      <c r="A519" s="59"/>
      <c r="B519" s="117"/>
      <c r="C519" s="117"/>
      <c r="D519" s="117"/>
      <c r="E519" s="117"/>
      <c r="F519" s="117"/>
      <c r="G519" s="118"/>
      <c r="H519" s="59"/>
      <c r="L519" s="120"/>
      <c r="M519" s="59"/>
      <c r="AA519" s="59"/>
      <c r="AB519" s="59"/>
    </row>
    <row r="520" spans="1:28" ht="12.75">
      <c r="A520" s="59"/>
      <c r="B520" s="117"/>
      <c r="C520" s="117"/>
      <c r="D520" s="117"/>
      <c r="E520" s="117"/>
      <c r="F520" s="117"/>
      <c r="G520" s="118"/>
      <c r="H520" s="59"/>
      <c r="L520" s="120"/>
      <c r="M520" s="59"/>
      <c r="AA520" s="59"/>
      <c r="AB520" s="59"/>
    </row>
    <row r="521" spans="1:28" ht="12.75">
      <c r="A521" s="59"/>
      <c r="B521" s="117"/>
      <c r="C521" s="117"/>
      <c r="D521" s="117"/>
      <c r="E521" s="117"/>
      <c r="F521" s="117"/>
      <c r="G521" s="118"/>
      <c r="H521" s="59"/>
      <c r="L521" s="120"/>
      <c r="M521" s="59"/>
      <c r="AA521" s="59"/>
      <c r="AB521" s="59"/>
    </row>
    <row r="522" spans="1:28" ht="12.75">
      <c r="A522" s="59"/>
      <c r="B522" s="117"/>
      <c r="C522" s="117"/>
      <c r="D522" s="117"/>
      <c r="E522" s="117"/>
      <c r="F522" s="117"/>
      <c r="G522" s="118"/>
      <c r="H522" s="59"/>
      <c r="L522" s="120"/>
      <c r="M522" s="59"/>
      <c r="AA522" s="59"/>
      <c r="AB522" s="59"/>
    </row>
    <row r="523" spans="1:28" ht="12.75">
      <c r="A523" s="59"/>
      <c r="B523" s="117"/>
      <c r="C523" s="117"/>
      <c r="D523" s="117"/>
      <c r="E523" s="117"/>
      <c r="F523" s="117"/>
      <c r="G523" s="118"/>
      <c r="H523" s="59"/>
      <c r="L523" s="120"/>
      <c r="M523" s="59"/>
      <c r="AA523" s="59"/>
      <c r="AB523" s="59"/>
    </row>
    <row r="524" spans="1:28" ht="12.75">
      <c r="A524" s="59"/>
      <c r="B524" s="117"/>
      <c r="C524" s="117"/>
      <c r="D524" s="117"/>
      <c r="E524" s="117"/>
      <c r="F524" s="117"/>
      <c r="G524" s="118"/>
      <c r="H524" s="59"/>
      <c r="L524" s="120"/>
      <c r="M524" s="59"/>
      <c r="AA524" s="59"/>
      <c r="AB524" s="59"/>
    </row>
    <row r="525" spans="1:28" ht="12.75">
      <c r="A525" s="59"/>
      <c r="B525" s="117"/>
      <c r="C525" s="117"/>
      <c r="D525" s="117"/>
      <c r="E525" s="117"/>
      <c r="F525" s="117"/>
      <c r="G525" s="118"/>
      <c r="H525" s="59"/>
      <c r="L525" s="120"/>
      <c r="M525" s="59"/>
      <c r="AA525" s="59"/>
      <c r="AB525" s="59"/>
    </row>
    <row r="526" spans="1:28" ht="12.75">
      <c r="A526" s="59"/>
      <c r="B526" s="117"/>
      <c r="C526" s="117"/>
      <c r="D526" s="117"/>
      <c r="E526" s="117"/>
      <c r="F526" s="117"/>
      <c r="G526" s="118"/>
      <c r="H526" s="59"/>
      <c r="L526" s="120"/>
      <c r="M526" s="59"/>
      <c r="AA526" s="59"/>
      <c r="AB526" s="59"/>
    </row>
    <row r="527" spans="1:28" ht="12.75">
      <c r="A527" s="59"/>
      <c r="B527" s="117"/>
      <c r="C527" s="117"/>
      <c r="D527" s="117"/>
      <c r="E527" s="117"/>
      <c r="F527" s="117"/>
      <c r="G527" s="118"/>
      <c r="H527" s="59"/>
      <c r="L527" s="120"/>
      <c r="M527" s="59"/>
      <c r="AA527" s="59"/>
      <c r="AB527" s="59"/>
    </row>
    <row r="528" spans="1:28" ht="12.75">
      <c r="A528" s="59"/>
      <c r="B528" s="117"/>
      <c r="C528" s="117"/>
      <c r="D528" s="117"/>
      <c r="E528" s="117"/>
      <c r="F528" s="117"/>
      <c r="G528" s="118"/>
      <c r="H528" s="59"/>
      <c r="L528" s="120"/>
      <c r="M528" s="59"/>
      <c r="AA528" s="59"/>
      <c r="AB528" s="59"/>
    </row>
    <row r="529" spans="1:28" ht="12.75">
      <c r="A529" s="59"/>
      <c r="B529" s="117"/>
      <c r="C529" s="117"/>
      <c r="D529" s="117"/>
      <c r="E529" s="117"/>
      <c r="F529" s="117"/>
      <c r="G529" s="118"/>
      <c r="H529" s="59"/>
      <c r="L529" s="120"/>
      <c r="M529" s="59"/>
      <c r="AA529" s="59"/>
      <c r="AB529" s="59"/>
    </row>
    <row r="530" spans="1:28" ht="12.75">
      <c r="A530" s="59"/>
      <c r="B530" s="117"/>
      <c r="C530" s="117"/>
      <c r="D530" s="117"/>
      <c r="E530" s="117"/>
      <c r="F530" s="117"/>
      <c r="G530" s="118"/>
      <c r="H530" s="59"/>
      <c r="L530" s="120"/>
      <c r="M530" s="59"/>
      <c r="AA530" s="59"/>
      <c r="AB530" s="59"/>
    </row>
    <row r="531" spans="1:28" ht="12.75">
      <c r="A531" s="59"/>
      <c r="B531" s="117"/>
      <c r="C531" s="117"/>
      <c r="D531" s="117"/>
      <c r="E531" s="117"/>
      <c r="F531" s="117"/>
      <c r="G531" s="118"/>
      <c r="H531" s="59"/>
      <c r="L531" s="120"/>
      <c r="M531" s="59"/>
      <c r="AA531" s="59"/>
      <c r="AB531" s="59"/>
    </row>
    <row r="532" spans="1:28" ht="12.75">
      <c r="A532" s="59"/>
      <c r="B532" s="117"/>
      <c r="C532" s="117"/>
      <c r="D532" s="117"/>
      <c r="E532" s="117"/>
      <c r="F532" s="117"/>
      <c r="G532" s="118"/>
      <c r="H532" s="59"/>
      <c r="L532" s="120"/>
      <c r="M532" s="59"/>
      <c r="AA532" s="59"/>
      <c r="AB532" s="59"/>
    </row>
    <row r="533" spans="1:28" ht="12.75">
      <c r="A533" s="59"/>
      <c r="B533" s="117"/>
      <c r="C533" s="117"/>
      <c r="D533" s="117"/>
      <c r="E533" s="117"/>
      <c r="F533" s="117"/>
      <c r="G533" s="118"/>
      <c r="H533" s="59"/>
      <c r="L533" s="120"/>
      <c r="M533" s="59"/>
      <c r="AA533" s="59"/>
      <c r="AB533" s="59"/>
    </row>
    <row r="534" spans="1:28" ht="12.75">
      <c r="A534" s="59"/>
      <c r="B534" s="117"/>
      <c r="C534" s="117"/>
      <c r="D534" s="117"/>
      <c r="E534" s="117"/>
      <c r="F534" s="117"/>
      <c r="G534" s="118"/>
      <c r="H534" s="59"/>
      <c r="L534" s="120"/>
      <c r="M534" s="59"/>
      <c r="AA534" s="59"/>
      <c r="AB534" s="59"/>
    </row>
    <row r="535" spans="1:28" ht="12.75">
      <c r="A535" s="59"/>
      <c r="B535" s="117"/>
      <c r="C535" s="117"/>
      <c r="D535" s="117"/>
      <c r="E535" s="117"/>
      <c r="F535" s="117"/>
      <c r="G535" s="118"/>
      <c r="H535" s="59"/>
      <c r="L535" s="120"/>
      <c r="M535" s="59"/>
      <c r="AA535" s="59"/>
      <c r="AB535" s="59"/>
    </row>
    <row r="536" spans="1:28" ht="12.75">
      <c r="A536" s="59"/>
      <c r="B536" s="117"/>
      <c r="C536" s="117"/>
      <c r="D536" s="117"/>
      <c r="E536" s="117"/>
      <c r="F536" s="117"/>
      <c r="G536" s="118"/>
      <c r="H536" s="59"/>
      <c r="L536" s="120"/>
      <c r="M536" s="59"/>
      <c r="AA536" s="59"/>
      <c r="AB536" s="59"/>
    </row>
    <row r="537" spans="1:28" ht="12.75">
      <c r="A537" s="59"/>
      <c r="B537" s="117"/>
      <c r="C537" s="117"/>
      <c r="D537" s="117"/>
      <c r="E537" s="117"/>
      <c r="F537" s="117"/>
      <c r="G537" s="118"/>
      <c r="H537" s="59"/>
      <c r="L537" s="120"/>
      <c r="M537" s="59"/>
      <c r="AA537" s="59"/>
      <c r="AB537" s="59"/>
    </row>
    <row r="538" spans="1:28" ht="12.75">
      <c r="A538" s="59"/>
      <c r="B538" s="117"/>
      <c r="C538" s="117"/>
      <c r="D538" s="117"/>
      <c r="E538" s="117"/>
      <c r="F538" s="117"/>
      <c r="G538" s="118"/>
      <c r="H538" s="59"/>
      <c r="L538" s="120"/>
      <c r="M538" s="59"/>
      <c r="AA538" s="59"/>
      <c r="AB538" s="59"/>
    </row>
    <row r="539" spans="1:28" ht="12.75">
      <c r="A539" s="59"/>
      <c r="B539" s="117"/>
      <c r="C539" s="117"/>
      <c r="D539" s="117"/>
      <c r="E539" s="117"/>
      <c r="F539" s="117"/>
      <c r="G539" s="118"/>
      <c r="H539" s="59"/>
      <c r="L539" s="120"/>
      <c r="M539" s="59"/>
      <c r="AA539" s="59"/>
      <c r="AB539" s="59"/>
    </row>
    <row r="540" spans="1:28" ht="12.75">
      <c r="A540" s="59"/>
      <c r="B540" s="117"/>
      <c r="C540" s="117"/>
      <c r="D540" s="117"/>
      <c r="E540" s="117"/>
      <c r="F540" s="117"/>
      <c r="G540" s="118"/>
      <c r="H540" s="59"/>
      <c r="L540" s="120"/>
      <c r="M540" s="59"/>
      <c r="AA540" s="59"/>
      <c r="AB540" s="59"/>
    </row>
    <row r="541" spans="1:28" ht="12.75">
      <c r="A541" s="59"/>
      <c r="B541" s="117"/>
      <c r="C541" s="117"/>
      <c r="D541" s="117"/>
      <c r="E541" s="117"/>
      <c r="F541" s="117"/>
      <c r="G541" s="118"/>
      <c r="H541" s="59"/>
      <c r="L541" s="120"/>
      <c r="M541" s="59"/>
      <c r="AA541" s="59"/>
      <c r="AB541" s="59"/>
    </row>
    <row r="542" spans="1:28" ht="12.75">
      <c r="A542" s="59"/>
      <c r="B542" s="117"/>
      <c r="C542" s="117"/>
      <c r="D542" s="117"/>
      <c r="E542" s="117"/>
      <c r="F542" s="117"/>
      <c r="G542" s="118"/>
      <c r="H542" s="59"/>
      <c r="L542" s="120"/>
      <c r="M542" s="59"/>
      <c r="AA542" s="59"/>
      <c r="AB542" s="59"/>
    </row>
    <row r="543" spans="1:28" ht="12.75">
      <c r="A543" s="59"/>
      <c r="B543" s="117"/>
      <c r="C543" s="117"/>
      <c r="D543" s="117"/>
      <c r="E543" s="117"/>
      <c r="F543" s="117"/>
      <c r="G543" s="118"/>
      <c r="H543" s="59"/>
      <c r="L543" s="120"/>
      <c r="M543" s="59"/>
      <c r="AA543" s="59"/>
      <c r="AB543" s="59"/>
    </row>
    <row r="544" spans="1:28" ht="12.75">
      <c r="A544" s="59"/>
      <c r="B544" s="117"/>
      <c r="C544" s="117"/>
      <c r="D544" s="117"/>
      <c r="E544" s="117"/>
      <c r="F544" s="117"/>
      <c r="G544" s="118"/>
      <c r="H544" s="59"/>
      <c r="L544" s="120"/>
      <c r="M544" s="59"/>
      <c r="AA544" s="59"/>
      <c r="AB544" s="59"/>
    </row>
    <row r="545" spans="1:28" ht="12.75">
      <c r="A545" s="59"/>
      <c r="B545" s="117"/>
      <c r="C545" s="117"/>
      <c r="D545" s="117"/>
      <c r="E545" s="117"/>
      <c r="F545" s="117"/>
      <c r="G545" s="118"/>
      <c r="H545" s="59"/>
      <c r="L545" s="120"/>
      <c r="M545" s="59"/>
      <c r="AA545" s="59"/>
      <c r="AB545" s="59"/>
    </row>
    <row r="546" spans="1:28" ht="12.75">
      <c r="A546" s="59"/>
      <c r="B546" s="117"/>
      <c r="C546" s="117"/>
      <c r="D546" s="117"/>
      <c r="E546" s="117"/>
      <c r="F546" s="117"/>
      <c r="G546" s="118"/>
      <c r="H546" s="59"/>
      <c r="L546" s="120"/>
      <c r="M546" s="59"/>
      <c r="AA546" s="59"/>
      <c r="AB546" s="59"/>
    </row>
    <row r="547" spans="1:28" ht="12.75">
      <c r="A547" s="59"/>
      <c r="B547" s="117"/>
      <c r="C547" s="117"/>
      <c r="D547" s="117"/>
      <c r="E547" s="117"/>
      <c r="F547" s="117"/>
      <c r="G547" s="118"/>
      <c r="H547" s="59"/>
      <c r="L547" s="120"/>
      <c r="M547" s="59"/>
      <c r="AA547" s="59"/>
      <c r="AB547" s="59"/>
    </row>
    <row r="548" spans="1:28" ht="12.75">
      <c r="A548" s="59"/>
      <c r="B548" s="117"/>
      <c r="C548" s="117"/>
      <c r="D548" s="117"/>
      <c r="E548" s="117"/>
      <c r="F548" s="117"/>
      <c r="G548" s="118"/>
      <c r="H548" s="59"/>
      <c r="L548" s="120"/>
      <c r="M548" s="59"/>
      <c r="AA548" s="59"/>
      <c r="AB548" s="59"/>
    </row>
    <row r="549" spans="1:28" ht="12.75">
      <c r="A549" s="59"/>
      <c r="B549" s="117"/>
      <c r="C549" s="117"/>
      <c r="D549" s="117"/>
      <c r="E549" s="117"/>
      <c r="F549" s="117"/>
      <c r="G549" s="118"/>
      <c r="H549" s="59"/>
      <c r="L549" s="120"/>
      <c r="M549" s="59"/>
      <c r="AA549" s="59"/>
      <c r="AB549" s="59"/>
    </row>
    <row r="550" spans="1:28" ht="12.75">
      <c r="A550" s="59"/>
      <c r="B550" s="117"/>
      <c r="C550" s="117"/>
      <c r="D550" s="117"/>
      <c r="E550" s="117"/>
      <c r="F550" s="117"/>
      <c r="G550" s="118"/>
      <c r="H550" s="59"/>
      <c r="L550" s="120"/>
      <c r="M550" s="59"/>
      <c r="AA550" s="59"/>
      <c r="AB550" s="59"/>
    </row>
    <row r="551" spans="1:28" ht="12.75">
      <c r="A551" s="59"/>
      <c r="B551" s="117"/>
      <c r="C551" s="117"/>
      <c r="D551" s="117"/>
      <c r="E551" s="117"/>
      <c r="F551" s="117"/>
      <c r="G551" s="118"/>
      <c r="H551" s="59"/>
      <c r="L551" s="120"/>
      <c r="M551" s="59"/>
      <c r="AA551" s="59"/>
      <c r="AB551" s="59"/>
    </row>
    <row r="552" spans="1:28" ht="12.75">
      <c r="A552" s="59"/>
      <c r="B552" s="117"/>
      <c r="C552" s="117"/>
      <c r="D552" s="117"/>
      <c r="E552" s="117"/>
      <c r="F552" s="117"/>
      <c r="G552" s="118"/>
      <c r="H552" s="59"/>
      <c r="L552" s="120"/>
      <c r="M552" s="59"/>
      <c r="AA552" s="59"/>
      <c r="AB552" s="59"/>
    </row>
    <row r="553" spans="1:28" ht="12.75">
      <c r="A553" s="59"/>
      <c r="B553" s="117"/>
      <c r="C553" s="117"/>
      <c r="D553" s="117"/>
      <c r="E553" s="117"/>
      <c r="F553" s="117"/>
      <c r="G553" s="118"/>
      <c r="H553" s="59"/>
      <c r="L553" s="120"/>
      <c r="M553" s="59"/>
      <c r="AA553" s="59"/>
      <c r="AB553" s="59"/>
    </row>
    <row r="554" spans="1:28" ht="12.75">
      <c r="A554" s="59"/>
      <c r="B554" s="117"/>
      <c r="C554" s="117"/>
      <c r="D554" s="117"/>
      <c r="E554" s="117"/>
      <c r="F554" s="117"/>
      <c r="G554" s="118"/>
      <c r="H554" s="59"/>
      <c r="L554" s="120"/>
      <c r="M554" s="59"/>
      <c r="AA554" s="59"/>
      <c r="AB554" s="59"/>
    </row>
    <row r="555" spans="1:28" ht="12.75">
      <c r="A555" s="59"/>
      <c r="B555" s="117"/>
      <c r="C555" s="117"/>
      <c r="D555" s="117"/>
      <c r="E555" s="117"/>
      <c r="F555" s="117"/>
      <c r="G555" s="118"/>
      <c r="H555" s="59"/>
      <c r="L555" s="120"/>
      <c r="M555" s="59"/>
      <c r="AA555" s="59"/>
      <c r="AB555" s="59"/>
    </row>
    <row r="556" spans="1:28" ht="12.75">
      <c r="A556" s="59"/>
      <c r="B556" s="117"/>
      <c r="C556" s="117"/>
      <c r="D556" s="117"/>
      <c r="E556" s="117"/>
      <c r="F556" s="117"/>
      <c r="G556" s="118"/>
      <c r="H556" s="59"/>
      <c r="L556" s="120"/>
      <c r="M556" s="59"/>
      <c r="AA556" s="59"/>
      <c r="AB556" s="59"/>
    </row>
    <row r="557" spans="1:28" ht="12.75">
      <c r="A557" s="59"/>
      <c r="B557" s="117"/>
      <c r="C557" s="117"/>
      <c r="D557" s="117"/>
      <c r="E557" s="117"/>
      <c r="F557" s="117"/>
      <c r="G557" s="118"/>
      <c r="H557" s="59"/>
      <c r="L557" s="120"/>
      <c r="M557" s="59"/>
      <c r="AA557" s="59"/>
      <c r="AB557" s="59"/>
    </row>
    <row r="558" spans="1:28" ht="12.75">
      <c r="A558" s="59"/>
      <c r="B558" s="117"/>
      <c r="C558" s="117"/>
      <c r="D558" s="117"/>
      <c r="E558" s="117"/>
      <c r="F558" s="117"/>
      <c r="G558" s="118"/>
      <c r="H558" s="59"/>
      <c r="L558" s="120"/>
      <c r="M558" s="59"/>
      <c r="AA558" s="59"/>
      <c r="AB558" s="59"/>
    </row>
    <row r="559" spans="1:28" ht="12.75">
      <c r="A559" s="59"/>
      <c r="B559" s="117"/>
      <c r="C559" s="117"/>
      <c r="D559" s="117"/>
      <c r="E559" s="117"/>
      <c r="F559" s="117"/>
      <c r="G559" s="118"/>
      <c r="H559" s="59"/>
      <c r="L559" s="120"/>
      <c r="M559" s="59"/>
      <c r="AA559" s="59"/>
      <c r="AB559" s="59"/>
    </row>
    <row r="560" spans="1:28" ht="12.75">
      <c r="A560" s="59"/>
      <c r="B560" s="117"/>
      <c r="C560" s="117"/>
      <c r="D560" s="117"/>
      <c r="E560" s="117"/>
      <c r="F560" s="117"/>
      <c r="G560" s="118"/>
      <c r="H560" s="59"/>
      <c r="L560" s="120"/>
      <c r="M560" s="59"/>
      <c r="AA560" s="59"/>
      <c r="AB560" s="59"/>
    </row>
    <row r="561" spans="1:28" ht="12.75">
      <c r="A561" s="59"/>
      <c r="B561" s="117"/>
      <c r="C561" s="117"/>
      <c r="D561" s="117"/>
      <c r="E561" s="117"/>
      <c r="F561" s="117"/>
      <c r="G561" s="118"/>
      <c r="H561" s="59"/>
      <c r="L561" s="120"/>
      <c r="M561" s="59"/>
      <c r="AA561" s="59"/>
      <c r="AB561" s="59"/>
    </row>
    <row r="562" spans="1:28" ht="12.75">
      <c r="A562" s="59"/>
      <c r="B562" s="117"/>
      <c r="C562" s="117"/>
      <c r="D562" s="117"/>
      <c r="E562" s="117"/>
      <c r="F562" s="117"/>
      <c r="G562" s="118"/>
      <c r="H562" s="59"/>
      <c r="L562" s="120"/>
      <c r="M562" s="59"/>
      <c r="AA562" s="59"/>
      <c r="AB562" s="59"/>
    </row>
    <row r="563" spans="1:28" ht="12.75">
      <c r="A563" s="59"/>
      <c r="B563" s="117"/>
      <c r="C563" s="117"/>
      <c r="D563" s="117"/>
      <c r="E563" s="117"/>
      <c r="F563" s="117"/>
      <c r="G563" s="118"/>
      <c r="H563" s="59"/>
      <c r="L563" s="120"/>
      <c r="M563" s="59"/>
      <c r="AA563" s="59"/>
      <c r="AB563" s="59"/>
    </row>
    <row r="564" spans="1:28" ht="12.75">
      <c r="A564" s="59"/>
      <c r="B564" s="117"/>
      <c r="C564" s="117"/>
      <c r="D564" s="117"/>
      <c r="E564" s="117"/>
      <c r="F564" s="117"/>
      <c r="G564" s="118"/>
      <c r="H564" s="59"/>
      <c r="L564" s="120"/>
      <c r="M564" s="59"/>
      <c r="AA564" s="59"/>
      <c r="AB564" s="59"/>
    </row>
    <row r="565" spans="1:28" ht="12.75">
      <c r="A565" s="59"/>
      <c r="B565" s="117"/>
      <c r="C565" s="117"/>
      <c r="D565" s="117"/>
      <c r="E565" s="117"/>
      <c r="F565" s="117"/>
      <c r="G565" s="118"/>
      <c r="H565" s="59"/>
      <c r="L565" s="120"/>
      <c r="M565" s="59"/>
      <c r="AA565" s="59"/>
      <c r="AB565" s="59"/>
    </row>
    <row r="566" spans="1:28" ht="12.75">
      <c r="A566" s="59"/>
      <c r="B566" s="117"/>
      <c r="C566" s="117"/>
      <c r="D566" s="117"/>
      <c r="E566" s="117"/>
      <c r="F566" s="117"/>
      <c r="G566" s="118"/>
      <c r="H566" s="59"/>
      <c r="L566" s="120"/>
      <c r="M566" s="59"/>
      <c r="AA566" s="59"/>
      <c r="AB566" s="59"/>
    </row>
    <row r="567" spans="1:28" ht="12.75">
      <c r="A567" s="59"/>
      <c r="B567" s="117"/>
      <c r="C567" s="117"/>
      <c r="D567" s="117"/>
      <c r="E567" s="117"/>
      <c r="F567" s="117"/>
      <c r="G567" s="118"/>
      <c r="H567" s="59"/>
      <c r="L567" s="120"/>
      <c r="M567" s="59"/>
      <c r="AA567" s="59"/>
      <c r="AB567" s="59"/>
    </row>
    <row r="568" spans="1:28" ht="12.75">
      <c r="A568" s="59"/>
      <c r="B568" s="117"/>
      <c r="C568" s="117"/>
      <c r="D568" s="117"/>
      <c r="E568" s="117"/>
      <c r="F568" s="117"/>
      <c r="G568" s="118"/>
      <c r="H568" s="59"/>
      <c r="L568" s="120"/>
      <c r="M568" s="59"/>
      <c r="AA568" s="59"/>
      <c r="AB568" s="59"/>
    </row>
    <row r="569" spans="1:28" ht="12.75">
      <c r="A569" s="59"/>
      <c r="B569" s="117"/>
      <c r="C569" s="117"/>
      <c r="D569" s="117"/>
      <c r="E569" s="117"/>
      <c r="F569" s="117"/>
      <c r="G569" s="118"/>
      <c r="H569" s="59"/>
      <c r="L569" s="120"/>
      <c r="M569" s="59"/>
      <c r="AA569" s="59"/>
      <c r="AB569" s="59"/>
    </row>
    <row r="570" spans="1:28" ht="12.75">
      <c r="A570" s="59"/>
      <c r="B570" s="117"/>
      <c r="C570" s="117"/>
      <c r="D570" s="117"/>
      <c r="E570" s="117"/>
      <c r="F570" s="117"/>
      <c r="G570" s="118"/>
      <c r="H570" s="59"/>
      <c r="L570" s="120"/>
      <c r="M570" s="59"/>
      <c r="AA570" s="59"/>
      <c r="AB570" s="59"/>
    </row>
    <row r="571" spans="1:28" ht="12.75">
      <c r="A571" s="59"/>
      <c r="B571" s="117"/>
      <c r="C571" s="117"/>
      <c r="D571" s="117"/>
      <c r="E571" s="117"/>
      <c r="F571" s="117"/>
      <c r="G571" s="118"/>
      <c r="H571" s="59"/>
      <c r="L571" s="120"/>
      <c r="M571" s="59"/>
      <c r="AA571" s="59"/>
      <c r="AB571" s="59"/>
    </row>
    <row r="572" spans="1:28" ht="12.75">
      <c r="A572" s="59"/>
      <c r="B572" s="117"/>
      <c r="C572" s="117"/>
      <c r="D572" s="117"/>
      <c r="E572" s="117"/>
      <c r="F572" s="117"/>
      <c r="G572" s="118"/>
      <c r="H572" s="59"/>
      <c r="L572" s="120"/>
      <c r="M572" s="59"/>
      <c r="AA572" s="59"/>
      <c r="AB572" s="59"/>
    </row>
    <row r="573" spans="1:28" ht="12.75">
      <c r="A573" s="59"/>
      <c r="B573" s="117"/>
      <c r="C573" s="117"/>
      <c r="D573" s="117"/>
      <c r="E573" s="117"/>
      <c r="F573" s="117"/>
      <c r="G573" s="118"/>
      <c r="H573" s="59"/>
      <c r="L573" s="120"/>
      <c r="M573" s="59"/>
      <c r="AA573" s="59"/>
      <c r="AB573" s="59"/>
    </row>
    <row r="574" spans="1:28" ht="12.75">
      <c r="A574" s="59"/>
      <c r="B574" s="117"/>
      <c r="C574" s="117"/>
      <c r="D574" s="117"/>
      <c r="E574" s="117"/>
      <c r="F574" s="117"/>
      <c r="G574" s="118"/>
      <c r="H574" s="59"/>
      <c r="L574" s="120"/>
      <c r="M574" s="59"/>
      <c r="AA574" s="59"/>
      <c r="AB574" s="59"/>
    </row>
    <row r="575" spans="1:28" ht="12.75">
      <c r="A575" s="59"/>
      <c r="B575" s="117"/>
      <c r="C575" s="117"/>
      <c r="D575" s="117"/>
      <c r="E575" s="117"/>
      <c r="F575" s="117"/>
      <c r="G575" s="118"/>
      <c r="H575" s="59"/>
      <c r="L575" s="120"/>
      <c r="M575" s="59"/>
      <c r="AA575" s="59"/>
      <c r="AB575" s="59"/>
    </row>
    <row r="576" spans="1:28" ht="12.75">
      <c r="A576" s="59"/>
      <c r="B576" s="117"/>
      <c r="C576" s="117"/>
      <c r="D576" s="117"/>
      <c r="E576" s="117"/>
      <c r="F576" s="117"/>
      <c r="G576" s="118"/>
      <c r="H576" s="59"/>
      <c r="L576" s="120"/>
      <c r="M576" s="59"/>
      <c r="AA576" s="59"/>
      <c r="AB576" s="59"/>
    </row>
    <row r="577" spans="1:28" ht="12.75">
      <c r="A577" s="59"/>
      <c r="B577" s="117"/>
      <c r="C577" s="117"/>
      <c r="D577" s="117"/>
      <c r="E577" s="117"/>
      <c r="F577" s="117"/>
      <c r="G577" s="118"/>
      <c r="H577" s="59"/>
      <c r="L577" s="120"/>
      <c r="M577" s="59"/>
      <c r="AA577" s="59"/>
      <c r="AB577" s="59"/>
    </row>
    <row r="578" spans="1:28" ht="12.75">
      <c r="A578" s="59"/>
      <c r="B578" s="117"/>
      <c r="C578" s="117"/>
      <c r="D578" s="117"/>
      <c r="E578" s="117"/>
      <c r="F578" s="117"/>
      <c r="G578" s="118"/>
      <c r="H578" s="59"/>
      <c r="L578" s="120"/>
      <c r="M578" s="59"/>
      <c r="AA578" s="59"/>
      <c r="AB578" s="59"/>
    </row>
    <row r="579" spans="1:28" ht="12.75">
      <c r="A579" s="59"/>
      <c r="B579" s="117"/>
      <c r="C579" s="117"/>
      <c r="D579" s="117"/>
      <c r="E579" s="117"/>
      <c r="F579" s="117"/>
      <c r="G579" s="118"/>
      <c r="H579" s="59"/>
      <c r="L579" s="120"/>
      <c r="M579" s="59"/>
      <c r="AA579" s="59"/>
      <c r="AB579" s="59"/>
    </row>
    <row r="580" spans="1:28" ht="12.75">
      <c r="A580" s="59"/>
      <c r="B580" s="117"/>
      <c r="C580" s="117"/>
      <c r="D580" s="117"/>
      <c r="E580" s="117"/>
      <c r="F580" s="117"/>
      <c r="G580" s="118"/>
      <c r="H580" s="59"/>
      <c r="L580" s="120"/>
      <c r="M580" s="59"/>
      <c r="AA580" s="59"/>
      <c r="AB580" s="59"/>
    </row>
    <row r="581" spans="1:28" ht="12.75">
      <c r="A581" s="59"/>
      <c r="B581" s="117"/>
      <c r="C581" s="117"/>
      <c r="D581" s="117"/>
      <c r="E581" s="117"/>
      <c r="F581" s="117"/>
      <c r="G581" s="118"/>
      <c r="H581" s="59"/>
      <c r="L581" s="120"/>
      <c r="M581" s="59"/>
      <c r="AA581" s="59"/>
      <c r="AB581" s="59"/>
    </row>
    <row r="582" spans="1:28" ht="12.75">
      <c r="A582" s="59"/>
      <c r="B582" s="117"/>
      <c r="C582" s="117"/>
      <c r="D582" s="117"/>
      <c r="E582" s="117"/>
      <c r="F582" s="117"/>
      <c r="G582" s="118"/>
      <c r="H582" s="59"/>
      <c r="L582" s="120"/>
      <c r="M582" s="59"/>
      <c r="AA582" s="59"/>
      <c r="AB582" s="59"/>
    </row>
    <row r="583" spans="1:28" ht="12.75">
      <c r="A583" s="59"/>
      <c r="B583" s="117"/>
      <c r="C583" s="117"/>
      <c r="D583" s="117"/>
      <c r="E583" s="117"/>
      <c r="F583" s="117"/>
      <c r="G583" s="118"/>
      <c r="H583" s="59"/>
      <c r="L583" s="120"/>
      <c r="M583" s="59"/>
      <c r="AA583" s="59"/>
      <c r="AB583" s="59"/>
    </row>
    <row r="584" spans="1:28" ht="12.75">
      <c r="A584" s="59"/>
      <c r="B584" s="117"/>
      <c r="C584" s="117"/>
      <c r="D584" s="117"/>
      <c r="E584" s="117"/>
      <c r="F584" s="117"/>
      <c r="G584" s="118"/>
      <c r="H584" s="59"/>
      <c r="L584" s="120"/>
      <c r="M584" s="59"/>
      <c r="AA584" s="59"/>
      <c r="AB584" s="59"/>
    </row>
    <row r="585" spans="1:28" ht="12.75">
      <c r="A585" s="59"/>
      <c r="B585" s="117"/>
      <c r="C585" s="117"/>
      <c r="D585" s="117"/>
      <c r="E585" s="117"/>
      <c r="F585" s="117"/>
      <c r="G585" s="118"/>
      <c r="H585" s="59"/>
      <c r="L585" s="120"/>
      <c r="M585" s="59"/>
      <c r="AA585" s="59"/>
      <c r="AB585" s="59"/>
    </row>
    <row r="586" spans="1:28" ht="12.75">
      <c r="A586" s="59"/>
      <c r="B586" s="117"/>
      <c r="C586" s="117"/>
      <c r="D586" s="117"/>
      <c r="E586" s="117"/>
      <c r="F586" s="117"/>
      <c r="G586" s="118"/>
      <c r="H586" s="59"/>
      <c r="L586" s="120"/>
      <c r="M586" s="59"/>
      <c r="AA586" s="59"/>
      <c r="AB586" s="59"/>
    </row>
    <row r="587" spans="1:28" ht="12.75">
      <c r="A587" s="59"/>
      <c r="B587" s="117"/>
      <c r="C587" s="117"/>
      <c r="D587" s="117"/>
      <c r="E587" s="117"/>
      <c r="F587" s="117"/>
      <c r="G587" s="118"/>
      <c r="H587" s="59"/>
      <c r="L587" s="120"/>
      <c r="M587" s="59"/>
      <c r="AA587" s="59"/>
      <c r="AB587" s="59"/>
    </row>
    <row r="588" spans="1:28" ht="12.75">
      <c r="A588" s="59"/>
      <c r="B588" s="117"/>
      <c r="C588" s="117"/>
      <c r="D588" s="117"/>
      <c r="E588" s="117"/>
      <c r="F588" s="117"/>
      <c r="G588" s="118"/>
      <c r="H588" s="59"/>
      <c r="L588" s="120"/>
      <c r="M588" s="59"/>
      <c r="AA588" s="59"/>
      <c r="AB588" s="59"/>
    </row>
    <row r="589" spans="1:28" ht="12.75">
      <c r="A589" s="59"/>
      <c r="B589" s="117"/>
      <c r="C589" s="117"/>
      <c r="D589" s="117"/>
      <c r="E589" s="117"/>
      <c r="F589" s="117"/>
      <c r="G589" s="118"/>
      <c r="H589" s="59"/>
      <c r="L589" s="120"/>
      <c r="M589" s="59"/>
      <c r="AA589" s="59"/>
      <c r="AB589" s="59"/>
    </row>
    <row r="590" spans="1:28" ht="12.75">
      <c r="A590" s="59"/>
      <c r="B590" s="117"/>
      <c r="C590" s="117"/>
      <c r="D590" s="117"/>
      <c r="E590" s="117"/>
      <c r="F590" s="117"/>
      <c r="G590" s="118"/>
      <c r="H590" s="59"/>
      <c r="L590" s="120"/>
      <c r="M590" s="59"/>
      <c r="AA590" s="59"/>
      <c r="AB590" s="59"/>
    </row>
    <row r="591" spans="1:28" ht="12.75">
      <c r="A591" s="59"/>
      <c r="B591" s="117"/>
      <c r="C591" s="117"/>
      <c r="D591" s="117"/>
      <c r="E591" s="117"/>
      <c r="F591" s="117"/>
      <c r="G591" s="118"/>
      <c r="H591" s="59"/>
      <c r="L591" s="120"/>
      <c r="M591" s="59"/>
      <c r="AA591" s="59"/>
      <c r="AB591" s="59"/>
    </row>
    <row r="592" spans="1:28" ht="12.75">
      <c r="A592" s="59"/>
      <c r="B592" s="117"/>
      <c r="C592" s="117"/>
      <c r="D592" s="117"/>
      <c r="E592" s="117"/>
      <c r="F592" s="117"/>
      <c r="G592" s="118"/>
      <c r="H592" s="59"/>
      <c r="L592" s="120"/>
      <c r="M592" s="59"/>
      <c r="AA592" s="59"/>
      <c r="AB592" s="59"/>
    </row>
    <row r="593" spans="1:28" ht="12.75">
      <c r="A593" s="59"/>
      <c r="B593" s="117"/>
      <c r="C593" s="117"/>
      <c r="D593" s="117"/>
      <c r="E593" s="117"/>
      <c r="F593" s="117"/>
      <c r="G593" s="118"/>
      <c r="H593" s="59"/>
      <c r="L593" s="120"/>
      <c r="M593" s="59"/>
      <c r="AA593" s="59"/>
      <c r="AB593" s="59"/>
    </row>
    <row r="594" spans="1:28" ht="12.75">
      <c r="A594" s="59"/>
      <c r="B594" s="117"/>
      <c r="C594" s="117"/>
      <c r="D594" s="117"/>
      <c r="E594" s="117"/>
      <c r="F594" s="117"/>
      <c r="G594" s="118"/>
      <c r="H594" s="59"/>
      <c r="L594" s="120"/>
      <c r="M594" s="59"/>
      <c r="AA594" s="59"/>
      <c r="AB594" s="59"/>
    </row>
    <row r="595" spans="1:28" ht="12.75">
      <c r="A595" s="59"/>
      <c r="B595" s="117"/>
      <c r="C595" s="117"/>
      <c r="D595" s="117"/>
      <c r="E595" s="117"/>
      <c r="F595" s="117"/>
      <c r="G595" s="118"/>
      <c r="H595" s="59"/>
      <c r="L595" s="120"/>
      <c r="M595" s="59"/>
      <c r="AA595" s="59"/>
      <c r="AB595" s="59"/>
    </row>
    <row r="596" spans="1:28" ht="12.75">
      <c r="A596" s="59"/>
      <c r="B596" s="117"/>
      <c r="C596" s="117"/>
      <c r="D596" s="117"/>
      <c r="E596" s="117"/>
      <c r="F596" s="117"/>
      <c r="G596" s="118"/>
      <c r="H596" s="59"/>
      <c r="L596" s="120"/>
      <c r="M596" s="59"/>
      <c r="AA596" s="59"/>
      <c r="AB596" s="59"/>
    </row>
    <row r="597" spans="1:28" ht="12.75">
      <c r="A597" s="59"/>
      <c r="B597" s="117"/>
      <c r="C597" s="117"/>
      <c r="D597" s="117"/>
      <c r="E597" s="117"/>
      <c r="F597" s="117"/>
      <c r="G597" s="118"/>
      <c r="H597" s="59"/>
      <c r="L597" s="120"/>
      <c r="M597" s="59"/>
      <c r="AA597" s="59"/>
      <c r="AB597" s="59"/>
    </row>
    <row r="598" spans="1:28" ht="12.75">
      <c r="A598" s="59"/>
      <c r="B598" s="117"/>
      <c r="C598" s="117"/>
      <c r="D598" s="117"/>
      <c r="E598" s="117"/>
      <c r="F598" s="117"/>
      <c r="G598" s="118"/>
      <c r="H598" s="59"/>
      <c r="L598" s="120"/>
      <c r="M598" s="59"/>
      <c r="AA598" s="59"/>
      <c r="AB598" s="59"/>
    </row>
    <row r="599" spans="1:28" ht="12.75">
      <c r="A599" s="59"/>
      <c r="B599" s="117"/>
      <c r="C599" s="117"/>
      <c r="D599" s="117"/>
      <c r="E599" s="117"/>
      <c r="F599" s="117"/>
      <c r="G599" s="118"/>
      <c r="H599" s="59"/>
      <c r="L599" s="120"/>
      <c r="M599" s="59"/>
      <c r="AA599" s="59"/>
      <c r="AB599" s="59"/>
    </row>
    <row r="600" spans="1:28" ht="12.75">
      <c r="A600" s="59"/>
      <c r="B600" s="117"/>
      <c r="C600" s="117"/>
      <c r="D600" s="117"/>
      <c r="E600" s="117"/>
      <c r="F600" s="117"/>
      <c r="G600" s="118"/>
      <c r="H600" s="59"/>
      <c r="L600" s="120"/>
      <c r="M600" s="59"/>
      <c r="AA600" s="59"/>
      <c r="AB600" s="59"/>
    </row>
    <row r="601" spans="1:28" ht="12.75">
      <c r="A601" s="59"/>
      <c r="B601" s="117"/>
      <c r="C601" s="117"/>
      <c r="D601" s="117"/>
      <c r="E601" s="117"/>
      <c r="F601" s="117"/>
      <c r="G601" s="118"/>
      <c r="H601" s="59"/>
      <c r="L601" s="120"/>
      <c r="M601" s="59"/>
      <c r="AA601" s="59"/>
      <c r="AB601" s="59"/>
    </row>
    <row r="602" spans="1:28" ht="12.75">
      <c r="A602" s="59"/>
      <c r="B602" s="117"/>
      <c r="C602" s="117"/>
      <c r="D602" s="117"/>
      <c r="E602" s="117"/>
      <c r="F602" s="117"/>
      <c r="G602" s="118"/>
      <c r="H602" s="59"/>
      <c r="L602" s="120"/>
      <c r="M602" s="59"/>
      <c r="AA602" s="59"/>
      <c r="AB602" s="59"/>
    </row>
    <row r="603" spans="1:28" ht="12.75">
      <c r="A603" s="59"/>
      <c r="B603" s="117"/>
      <c r="C603" s="117"/>
      <c r="D603" s="117"/>
      <c r="E603" s="117"/>
      <c r="F603" s="117"/>
      <c r="G603" s="118"/>
      <c r="H603" s="59"/>
      <c r="L603" s="120"/>
      <c r="M603" s="59"/>
      <c r="AA603" s="59"/>
      <c r="AB603" s="59"/>
    </row>
    <row r="604" spans="1:28" ht="12.75">
      <c r="A604" s="59"/>
      <c r="B604" s="117"/>
      <c r="C604" s="117"/>
      <c r="D604" s="117"/>
      <c r="E604" s="117"/>
      <c r="F604" s="117"/>
      <c r="G604" s="118"/>
      <c r="H604" s="59"/>
      <c r="L604" s="120"/>
      <c r="M604" s="59"/>
      <c r="AA604" s="59"/>
      <c r="AB604" s="59"/>
    </row>
    <row r="605" spans="1:28" ht="12.75">
      <c r="A605" s="59"/>
      <c r="B605" s="117"/>
      <c r="C605" s="117"/>
      <c r="D605" s="117"/>
      <c r="E605" s="117"/>
      <c r="F605" s="117"/>
      <c r="G605" s="118"/>
      <c r="H605" s="59"/>
      <c r="L605" s="120"/>
      <c r="M605" s="59"/>
      <c r="AA605" s="59"/>
      <c r="AB605" s="59"/>
    </row>
    <row r="606" spans="1:28" ht="12.75">
      <c r="A606" s="59"/>
      <c r="B606" s="117"/>
      <c r="C606" s="117"/>
      <c r="D606" s="117"/>
      <c r="E606" s="117"/>
      <c r="F606" s="117"/>
      <c r="G606" s="118"/>
      <c r="H606" s="59"/>
      <c r="L606" s="120"/>
      <c r="M606" s="59"/>
      <c r="AA606" s="59"/>
      <c r="AB606" s="59"/>
    </row>
    <row r="607" spans="1:28" ht="12.75">
      <c r="A607" s="59"/>
      <c r="B607" s="117"/>
      <c r="C607" s="117"/>
      <c r="D607" s="117"/>
      <c r="E607" s="117"/>
      <c r="F607" s="117"/>
      <c r="G607" s="118"/>
      <c r="H607" s="59"/>
      <c r="L607" s="120"/>
      <c r="M607" s="59"/>
      <c r="AA607" s="59"/>
      <c r="AB607" s="59"/>
    </row>
    <row r="608" spans="1:28" ht="12.75">
      <c r="A608" s="59"/>
      <c r="B608" s="117"/>
      <c r="C608" s="117"/>
      <c r="D608" s="117"/>
      <c r="E608" s="117"/>
      <c r="F608" s="117"/>
      <c r="G608" s="118"/>
      <c r="H608" s="59"/>
      <c r="L608" s="120"/>
      <c r="M608" s="59"/>
      <c r="AA608" s="59"/>
      <c r="AB608" s="59"/>
    </row>
    <row r="609" spans="1:28" ht="12.75">
      <c r="A609" s="59"/>
      <c r="B609" s="117"/>
      <c r="C609" s="117"/>
      <c r="D609" s="117"/>
      <c r="E609" s="117"/>
      <c r="F609" s="117"/>
      <c r="G609" s="118"/>
      <c r="H609" s="59"/>
      <c r="L609" s="120"/>
      <c r="M609" s="59"/>
      <c r="AA609" s="59"/>
      <c r="AB609" s="59"/>
    </row>
    <row r="610" spans="1:28" ht="12.75">
      <c r="A610" s="59"/>
      <c r="B610" s="117"/>
      <c r="C610" s="117"/>
      <c r="D610" s="117"/>
      <c r="E610" s="117"/>
      <c r="F610" s="117"/>
      <c r="G610" s="118"/>
      <c r="H610" s="59"/>
      <c r="L610" s="120"/>
      <c r="M610" s="59"/>
      <c r="AA610" s="59"/>
      <c r="AB610" s="59"/>
    </row>
    <row r="611" spans="1:28" ht="12.75">
      <c r="A611" s="59"/>
      <c r="B611" s="117"/>
      <c r="C611" s="117"/>
      <c r="D611" s="117"/>
      <c r="E611" s="117"/>
      <c r="F611" s="117"/>
      <c r="G611" s="118"/>
      <c r="H611" s="59"/>
      <c r="L611" s="120"/>
      <c r="M611" s="59"/>
      <c r="AA611" s="59"/>
      <c r="AB611" s="59"/>
    </row>
    <row r="612" spans="1:28" ht="12.75">
      <c r="A612" s="59"/>
      <c r="B612" s="117"/>
      <c r="C612" s="117"/>
      <c r="D612" s="117"/>
      <c r="E612" s="117"/>
      <c r="F612" s="117"/>
      <c r="G612" s="118"/>
      <c r="H612" s="59"/>
      <c r="L612" s="120"/>
      <c r="M612" s="59"/>
      <c r="AA612" s="59"/>
      <c r="AB612" s="59"/>
    </row>
    <row r="613" spans="1:28" ht="12.75">
      <c r="A613" s="59"/>
      <c r="B613" s="117"/>
      <c r="C613" s="117"/>
      <c r="D613" s="117"/>
      <c r="E613" s="117"/>
      <c r="F613" s="117"/>
      <c r="G613" s="118"/>
      <c r="H613" s="59"/>
      <c r="L613" s="120"/>
      <c r="M613" s="59"/>
      <c r="AA613" s="59"/>
      <c r="AB613" s="59"/>
    </row>
    <row r="614" spans="1:28" ht="12.75">
      <c r="A614" s="59"/>
      <c r="B614" s="117"/>
      <c r="C614" s="117"/>
      <c r="D614" s="117"/>
      <c r="E614" s="117"/>
      <c r="F614" s="117"/>
      <c r="G614" s="118"/>
      <c r="H614" s="59"/>
      <c r="L614" s="120"/>
      <c r="M614" s="59"/>
      <c r="AA614" s="59"/>
      <c r="AB614" s="59"/>
    </row>
    <row r="615" spans="1:28" ht="12.75">
      <c r="A615" s="59"/>
      <c r="B615" s="117"/>
      <c r="C615" s="117"/>
      <c r="D615" s="117"/>
      <c r="E615" s="117"/>
      <c r="F615" s="117"/>
      <c r="G615" s="118"/>
      <c r="H615" s="59"/>
      <c r="L615" s="120"/>
      <c r="M615" s="59"/>
      <c r="AA615" s="59"/>
      <c r="AB615" s="59"/>
    </row>
    <row r="616" spans="1:28" ht="12.75">
      <c r="A616" s="59"/>
      <c r="B616" s="117"/>
      <c r="C616" s="117"/>
      <c r="D616" s="117"/>
      <c r="E616" s="117"/>
      <c r="F616" s="117"/>
      <c r="G616" s="118"/>
      <c r="H616" s="59"/>
      <c r="L616" s="120"/>
      <c r="M616" s="59"/>
      <c r="AA616" s="59"/>
      <c r="AB616" s="59"/>
    </row>
    <row r="617" spans="1:28" ht="12.75">
      <c r="A617" s="59"/>
      <c r="B617" s="117"/>
      <c r="C617" s="117"/>
      <c r="D617" s="117"/>
      <c r="E617" s="117"/>
      <c r="F617" s="117"/>
      <c r="G617" s="118"/>
      <c r="H617" s="59"/>
      <c r="L617" s="120"/>
      <c r="M617" s="59"/>
      <c r="AA617" s="59"/>
      <c r="AB617" s="59"/>
    </row>
    <row r="618" spans="1:28" ht="12.75">
      <c r="A618" s="59"/>
      <c r="B618" s="117"/>
      <c r="C618" s="117"/>
      <c r="D618" s="117"/>
      <c r="E618" s="117"/>
      <c r="F618" s="117"/>
      <c r="G618" s="118"/>
      <c r="H618" s="59"/>
      <c r="L618" s="120"/>
      <c r="M618" s="59"/>
      <c r="AA618" s="59"/>
      <c r="AB618" s="59"/>
    </row>
    <row r="619" spans="1:28" ht="12.75">
      <c r="A619" s="59"/>
      <c r="B619" s="117"/>
      <c r="C619" s="117"/>
      <c r="D619" s="117"/>
      <c r="E619" s="117"/>
      <c r="F619" s="117"/>
      <c r="G619" s="118"/>
      <c r="H619" s="59"/>
      <c r="L619" s="120"/>
      <c r="M619" s="59"/>
      <c r="AA619" s="59"/>
      <c r="AB619" s="59"/>
    </row>
    <row r="620" spans="1:28" ht="12.75">
      <c r="A620" s="59"/>
      <c r="B620" s="117"/>
      <c r="C620" s="117"/>
      <c r="D620" s="117"/>
      <c r="E620" s="117"/>
      <c r="F620" s="117"/>
      <c r="G620" s="118"/>
      <c r="H620" s="59"/>
      <c r="L620" s="120"/>
      <c r="M620" s="59"/>
      <c r="AA620" s="59"/>
      <c r="AB620" s="59"/>
    </row>
    <row r="621" spans="1:28" ht="12.75">
      <c r="A621" s="59"/>
      <c r="B621" s="117"/>
      <c r="C621" s="117"/>
      <c r="D621" s="117"/>
      <c r="E621" s="117"/>
      <c r="F621" s="117"/>
      <c r="G621" s="118"/>
      <c r="H621" s="59"/>
      <c r="L621" s="120"/>
      <c r="M621" s="59"/>
      <c r="AA621" s="59"/>
      <c r="AB621" s="59"/>
    </row>
    <row r="622" spans="1:28" ht="12.75">
      <c r="A622" s="59"/>
      <c r="B622" s="117"/>
      <c r="C622" s="117"/>
      <c r="D622" s="117"/>
      <c r="E622" s="117"/>
      <c r="F622" s="117"/>
      <c r="G622" s="118"/>
      <c r="H622" s="59"/>
      <c r="L622" s="120"/>
      <c r="M622" s="59"/>
      <c r="AA622" s="59"/>
      <c r="AB622" s="59"/>
    </row>
    <row r="623" spans="1:28" ht="12.75">
      <c r="A623" s="59"/>
      <c r="B623" s="117"/>
      <c r="C623" s="117"/>
      <c r="D623" s="117"/>
      <c r="E623" s="117"/>
      <c r="F623" s="117"/>
      <c r="G623" s="118"/>
      <c r="H623" s="59"/>
      <c r="L623" s="120"/>
      <c r="M623" s="59"/>
      <c r="AA623" s="59"/>
      <c r="AB623" s="59"/>
    </row>
    <row r="624" spans="1:28" ht="12.75">
      <c r="A624" s="59"/>
      <c r="B624" s="117"/>
      <c r="C624" s="117"/>
      <c r="D624" s="117"/>
      <c r="E624" s="117"/>
      <c r="F624" s="117"/>
      <c r="G624" s="118"/>
      <c r="H624" s="59"/>
      <c r="L624" s="120"/>
      <c r="M624" s="59"/>
      <c r="AA624" s="59"/>
      <c r="AB624" s="59"/>
    </row>
    <row r="625" spans="1:28" ht="12.75">
      <c r="A625" s="59"/>
      <c r="B625" s="117"/>
      <c r="C625" s="117"/>
      <c r="D625" s="117"/>
      <c r="E625" s="117"/>
      <c r="F625" s="117"/>
      <c r="G625" s="118"/>
      <c r="H625" s="59"/>
      <c r="L625" s="120"/>
      <c r="M625" s="59"/>
      <c r="AA625" s="59"/>
      <c r="AB625" s="59"/>
    </row>
    <row r="626" spans="1:28" ht="12.75">
      <c r="A626" s="59"/>
      <c r="B626" s="117"/>
      <c r="C626" s="117"/>
      <c r="D626" s="117"/>
      <c r="E626" s="117"/>
      <c r="F626" s="117"/>
      <c r="G626" s="118"/>
      <c r="H626" s="59"/>
      <c r="L626" s="120"/>
      <c r="M626" s="59"/>
      <c r="AA626" s="59"/>
      <c r="AB626" s="59"/>
    </row>
    <row r="627" spans="1:28" ht="12.75">
      <c r="A627" s="59"/>
      <c r="B627" s="117"/>
      <c r="C627" s="117"/>
      <c r="D627" s="117"/>
      <c r="E627" s="117"/>
      <c r="F627" s="117"/>
      <c r="G627" s="118"/>
      <c r="H627" s="59"/>
      <c r="L627" s="120"/>
      <c r="M627" s="59"/>
      <c r="AA627" s="59"/>
      <c r="AB627" s="59"/>
    </row>
    <row r="628" spans="1:28" ht="12.75">
      <c r="A628" s="59"/>
      <c r="B628" s="117"/>
      <c r="C628" s="117"/>
      <c r="D628" s="117"/>
      <c r="E628" s="117"/>
      <c r="F628" s="117"/>
      <c r="G628" s="118"/>
      <c r="H628" s="59"/>
      <c r="L628" s="120"/>
      <c r="M628" s="59"/>
      <c r="AA628" s="59"/>
      <c r="AB628" s="59"/>
    </row>
    <row r="629" spans="1:28" ht="12.75">
      <c r="A629" s="59"/>
      <c r="B629" s="117"/>
      <c r="C629" s="117"/>
      <c r="D629" s="117"/>
      <c r="E629" s="117"/>
      <c r="F629" s="117"/>
      <c r="G629" s="118"/>
      <c r="H629" s="59"/>
      <c r="L629" s="120"/>
      <c r="M629" s="59"/>
      <c r="AA629" s="59"/>
      <c r="AB629" s="59"/>
    </row>
    <row r="630" spans="1:28" ht="12.75">
      <c r="A630" s="59"/>
      <c r="B630" s="117"/>
      <c r="C630" s="117"/>
      <c r="D630" s="117"/>
      <c r="E630" s="117"/>
      <c r="F630" s="117"/>
      <c r="G630" s="118"/>
      <c r="H630" s="59"/>
      <c r="L630" s="120"/>
      <c r="M630" s="59"/>
      <c r="AA630" s="59"/>
      <c r="AB630" s="59"/>
    </row>
    <row r="631" spans="1:28" ht="12.75">
      <c r="A631" s="59"/>
      <c r="B631" s="117"/>
      <c r="C631" s="117"/>
      <c r="D631" s="117"/>
      <c r="E631" s="117"/>
      <c r="F631" s="117"/>
      <c r="G631" s="118"/>
      <c r="H631" s="59"/>
      <c r="L631" s="120"/>
      <c r="M631" s="59"/>
      <c r="AA631" s="59"/>
      <c r="AB631" s="59"/>
    </row>
    <row r="632" spans="1:28" ht="12.75">
      <c r="A632" s="59"/>
      <c r="B632" s="117"/>
      <c r="C632" s="117"/>
      <c r="D632" s="117"/>
      <c r="E632" s="117"/>
      <c r="F632" s="117"/>
      <c r="G632" s="118"/>
      <c r="H632" s="59"/>
      <c r="L632" s="120"/>
      <c r="M632" s="59"/>
      <c r="AA632" s="59"/>
      <c r="AB632" s="59"/>
    </row>
    <row r="633" spans="1:28" ht="12.75">
      <c r="A633" s="59"/>
      <c r="B633" s="117"/>
      <c r="C633" s="117"/>
      <c r="D633" s="117"/>
      <c r="E633" s="117"/>
      <c r="F633" s="117"/>
      <c r="G633" s="118"/>
      <c r="H633" s="59"/>
      <c r="L633" s="120"/>
      <c r="M633" s="59"/>
      <c r="AA633" s="59"/>
      <c r="AB633" s="59"/>
    </row>
    <row r="634" spans="1:28" ht="12.75">
      <c r="A634" s="59"/>
      <c r="B634" s="117"/>
      <c r="C634" s="117"/>
      <c r="D634" s="117"/>
      <c r="E634" s="117"/>
      <c r="F634" s="117"/>
      <c r="G634" s="118"/>
      <c r="H634" s="59"/>
      <c r="L634" s="120"/>
      <c r="M634" s="59"/>
      <c r="AA634" s="59"/>
      <c r="AB634" s="59"/>
    </row>
    <row r="635" spans="1:28" ht="12.75">
      <c r="A635" s="59"/>
      <c r="B635" s="117"/>
      <c r="C635" s="117"/>
      <c r="D635" s="117"/>
      <c r="E635" s="117"/>
      <c r="F635" s="117"/>
      <c r="G635" s="118"/>
      <c r="H635" s="59"/>
      <c r="L635" s="120"/>
      <c r="M635" s="59"/>
      <c r="AA635" s="59"/>
      <c r="AB635" s="59"/>
    </row>
    <row r="636" spans="1:28" ht="12.75">
      <c r="A636" s="59"/>
      <c r="B636" s="117"/>
      <c r="C636" s="117"/>
      <c r="D636" s="117"/>
      <c r="E636" s="117"/>
      <c r="F636" s="117"/>
      <c r="G636" s="118"/>
      <c r="H636" s="59"/>
      <c r="L636" s="120"/>
      <c r="M636" s="59"/>
      <c r="AA636" s="59"/>
      <c r="AB636" s="59"/>
    </row>
    <row r="637" spans="1:28" ht="12.75">
      <c r="A637" s="59"/>
      <c r="B637" s="117"/>
      <c r="C637" s="117"/>
      <c r="D637" s="117"/>
      <c r="E637" s="117"/>
      <c r="F637" s="117"/>
      <c r="G637" s="118"/>
      <c r="H637" s="59"/>
      <c r="L637" s="120"/>
      <c r="M637" s="59"/>
      <c r="AA637" s="59"/>
      <c r="AB637" s="59"/>
    </row>
    <row r="638" spans="1:28" ht="12.75">
      <c r="A638" s="59"/>
      <c r="B638" s="117"/>
      <c r="C638" s="117"/>
      <c r="D638" s="117"/>
      <c r="E638" s="117"/>
      <c r="F638" s="117"/>
      <c r="G638" s="118"/>
      <c r="H638" s="59"/>
      <c r="L638" s="120"/>
      <c r="M638" s="59"/>
      <c r="AA638" s="59"/>
      <c r="AB638" s="59"/>
    </row>
    <row r="639" spans="1:28" ht="12.75">
      <c r="A639" s="59"/>
      <c r="B639" s="117"/>
      <c r="C639" s="117"/>
      <c r="D639" s="117"/>
      <c r="E639" s="117"/>
      <c r="F639" s="117"/>
      <c r="G639" s="118"/>
      <c r="H639" s="59"/>
      <c r="L639" s="120"/>
      <c r="M639" s="59"/>
      <c r="AA639" s="59"/>
      <c r="AB639" s="59"/>
    </row>
    <row r="640" spans="1:28" ht="12.75">
      <c r="A640" s="59"/>
      <c r="B640" s="117"/>
      <c r="C640" s="117"/>
      <c r="D640" s="117"/>
      <c r="E640" s="117"/>
      <c r="F640" s="117"/>
      <c r="G640" s="118"/>
      <c r="H640" s="59"/>
      <c r="L640" s="120"/>
      <c r="M640" s="59"/>
      <c r="AA640" s="59"/>
      <c r="AB640" s="59"/>
    </row>
    <row r="641" spans="1:28" ht="12.75">
      <c r="A641" s="59"/>
      <c r="B641" s="117"/>
      <c r="C641" s="117"/>
      <c r="D641" s="117"/>
      <c r="E641" s="117"/>
      <c r="F641" s="117"/>
      <c r="G641" s="118"/>
      <c r="H641" s="59"/>
      <c r="L641" s="120"/>
      <c r="M641" s="59"/>
      <c r="AA641" s="59"/>
      <c r="AB641" s="59"/>
    </row>
    <row r="642" spans="1:28" ht="12.75">
      <c r="A642" s="59"/>
      <c r="B642" s="117"/>
      <c r="C642" s="117"/>
      <c r="D642" s="117"/>
      <c r="E642" s="117"/>
      <c r="F642" s="117"/>
      <c r="G642" s="118"/>
      <c r="H642" s="59"/>
      <c r="L642" s="120"/>
      <c r="M642" s="59"/>
      <c r="AA642" s="59"/>
      <c r="AB642" s="59"/>
    </row>
    <row r="643" spans="1:28" ht="12.75">
      <c r="A643" s="59"/>
      <c r="B643" s="117"/>
      <c r="C643" s="117"/>
      <c r="D643" s="117"/>
      <c r="E643" s="117"/>
      <c r="F643" s="117"/>
      <c r="G643" s="118"/>
      <c r="H643" s="59"/>
      <c r="L643" s="120"/>
      <c r="M643" s="59"/>
      <c r="AA643" s="59"/>
      <c r="AB643" s="59"/>
    </row>
    <row r="644" spans="1:28" ht="12.75">
      <c r="A644" s="59"/>
      <c r="B644" s="117"/>
      <c r="C644" s="117"/>
      <c r="D644" s="117"/>
      <c r="E644" s="117"/>
      <c r="F644" s="117"/>
      <c r="G644" s="118"/>
      <c r="H644" s="59"/>
      <c r="L644" s="120"/>
      <c r="M644" s="59"/>
      <c r="AA644" s="59"/>
      <c r="AB644" s="59"/>
    </row>
    <row r="645" spans="1:28" ht="12.75">
      <c r="A645" s="59"/>
      <c r="B645" s="117"/>
      <c r="C645" s="117"/>
      <c r="D645" s="117"/>
      <c r="E645" s="117"/>
      <c r="F645" s="117"/>
      <c r="G645" s="118"/>
      <c r="H645" s="59"/>
      <c r="L645" s="120"/>
      <c r="M645" s="59"/>
      <c r="AA645" s="59"/>
      <c r="AB645" s="59"/>
    </row>
    <row r="646" spans="1:28" ht="12.75">
      <c r="A646" s="59"/>
      <c r="B646" s="117"/>
      <c r="C646" s="117"/>
      <c r="D646" s="117"/>
      <c r="E646" s="117"/>
      <c r="F646" s="117"/>
      <c r="G646" s="118"/>
      <c r="H646" s="59"/>
      <c r="L646" s="120"/>
      <c r="M646" s="59"/>
      <c r="AA646" s="59"/>
      <c r="AB646" s="59"/>
    </row>
    <row r="647" spans="1:28" ht="12.75">
      <c r="A647" s="59"/>
      <c r="B647" s="117"/>
      <c r="C647" s="117"/>
      <c r="D647" s="117"/>
      <c r="E647" s="117"/>
      <c r="F647" s="117"/>
      <c r="G647" s="118"/>
      <c r="H647" s="59"/>
      <c r="L647" s="120"/>
      <c r="M647" s="59"/>
      <c r="AA647" s="59"/>
      <c r="AB647" s="59"/>
    </row>
    <row r="648" spans="1:28" ht="12.75">
      <c r="A648" s="59"/>
      <c r="B648" s="117"/>
      <c r="C648" s="117"/>
      <c r="D648" s="117"/>
      <c r="E648" s="117"/>
      <c r="F648" s="117"/>
      <c r="G648" s="118"/>
      <c r="H648" s="59"/>
      <c r="L648" s="120"/>
      <c r="M648" s="59"/>
      <c r="AA648" s="59"/>
      <c r="AB648" s="59"/>
    </row>
    <row r="649" spans="1:28" ht="12.75">
      <c r="A649" s="59"/>
      <c r="B649" s="117"/>
      <c r="C649" s="117"/>
      <c r="D649" s="117"/>
      <c r="E649" s="117"/>
      <c r="F649" s="117"/>
      <c r="G649" s="118"/>
      <c r="H649" s="59"/>
      <c r="L649" s="120"/>
      <c r="M649" s="59"/>
      <c r="AA649" s="59"/>
      <c r="AB649" s="59"/>
    </row>
    <row r="650" spans="1:28" ht="12.75">
      <c r="A650" s="59"/>
      <c r="B650" s="117"/>
      <c r="C650" s="117"/>
      <c r="D650" s="117"/>
      <c r="E650" s="117"/>
      <c r="F650" s="117"/>
      <c r="G650" s="118"/>
      <c r="H650" s="59"/>
      <c r="L650" s="120"/>
      <c r="M650" s="59"/>
      <c r="AA650" s="59"/>
      <c r="AB650" s="59"/>
    </row>
    <row r="651" spans="1:28" ht="12.75">
      <c r="A651" s="59"/>
      <c r="B651" s="117"/>
      <c r="C651" s="117"/>
      <c r="D651" s="117"/>
      <c r="E651" s="117"/>
      <c r="F651" s="117"/>
      <c r="G651" s="118"/>
      <c r="H651" s="59"/>
      <c r="L651" s="120"/>
      <c r="M651" s="59"/>
      <c r="AA651" s="59"/>
      <c r="AB651" s="59"/>
    </row>
    <row r="652" spans="1:28" ht="12.75">
      <c r="A652" s="59"/>
      <c r="B652" s="117"/>
      <c r="C652" s="117"/>
      <c r="D652" s="117"/>
      <c r="E652" s="117"/>
      <c r="F652" s="117"/>
      <c r="G652" s="118"/>
      <c r="H652" s="59"/>
      <c r="L652" s="120"/>
      <c r="M652" s="59"/>
      <c r="AA652" s="59"/>
      <c r="AB652" s="59"/>
    </row>
    <row r="653" spans="1:28" ht="12.75">
      <c r="A653" s="59"/>
      <c r="B653" s="117"/>
      <c r="C653" s="117"/>
      <c r="D653" s="117"/>
      <c r="E653" s="117"/>
      <c r="F653" s="117"/>
      <c r="G653" s="118"/>
      <c r="H653" s="59"/>
      <c r="L653" s="120"/>
      <c r="M653" s="59"/>
      <c r="AA653" s="59"/>
      <c r="AB653" s="59"/>
    </row>
    <row r="654" spans="1:28" ht="12.75">
      <c r="A654" s="59"/>
      <c r="B654" s="117"/>
      <c r="C654" s="117"/>
      <c r="D654" s="117"/>
      <c r="E654" s="117"/>
      <c r="F654" s="117"/>
      <c r="G654" s="118"/>
      <c r="H654" s="59"/>
      <c r="L654" s="120"/>
      <c r="M654" s="59"/>
      <c r="AA654" s="59"/>
      <c r="AB654" s="59"/>
    </row>
    <row r="655" spans="1:28" ht="12.75">
      <c r="A655" s="59"/>
      <c r="B655" s="117"/>
      <c r="C655" s="117"/>
      <c r="D655" s="117"/>
      <c r="E655" s="117"/>
      <c r="F655" s="117"/>
      <c r="G655" s="118"/>
      <c r="H655" s="59"/>
      <c r="L655" s="120"/>
      <c r="M655" s="59"/>
      <c r="AA655" s="59"/>
      <c r="AB655" s="59"/>
    </row>
    <row r="656" spans="1:28" ht="12.75">
      <c r="A656" s="59"/>
      <c r="B656" s="117"/>
      <c r="C656" s="117"/>
      <c r="D656" s="117"/>
      <c r="E656" s="117"/>
      <c r="F656" s="117"/>
      <c r="G656" s="118"/>
      <c r="H656" s="59"/>
      <c r="L656" s="120"/>
      <c r="M656" s="59"/>
      <c r="AA656" s="59"/>
      <c r="AB656" s="59"/>
    </row>
    <row r="657" spans="1:28" ht="12.75">
      <c r="A657" s="59"/>
      <c r="B657" s="117"/>
      <c r="C657" s="117"/>
      <c r="D657" s="117"/>
      <c r="E657" s="117"/>
      <c r="F657" s="117"/>
      <c r="G657" s="118"/>
      <c r="H657" s="59"/>
      <c r="L657" s="120"/>
      <c r="M657" s="59"/>
      <c r="AA657" s="59"/>
      <c r="AB657" s="59"/>
    </row>
    <row r="658" spans="1:28" ht="12.75">
      <c r="A658" s="59"/>
      <c r="B658" s="117"/>
      <c r="C658" s="117"/>
      <c r="D658" s="117"/>
      <c r="E658" s="117"/>
      <c r="F658" s="117"/>
      <c r="G658" s="118"/>
      <c r="H658" s="59"/>
      <c r="L658" s="120"/>
      <c r="M658" s="59"/>
      <c r="AA658" s="59"/>
      <c r="AB658" s="59"/>
    </row>
    <row r="659" spans="1:28" ht="12.75">
      <c r="A659" s="59"/>
      <c r="B659" s="117"/>
      <c r="C659" s="117"/>
      <c r="D659" s="117"/>
      <c r="E659" s="117"/>
      <c r="F659" s="117"/>
      <c r="G659" s="118"/>
      <c r="H659" s="59"/>
      <c r="L659" s="120"/>
      <c r="M659" s="59"/>
      <c r="AA659" s="59"/>
      <c r="AB659" s="59"/>
    </row>
    <row r="660" spans="1:28" ht="12.75">
      <c r="A660" s="59"/>
      <c r="B660" s="117"/>
      <c r="C660" s="117"/>
      <c r="D660" s="117"/>
      <c r="E660" s="117"/>
      <c r="F660" s="117"/>
      <c r="G660" s="118"/>
      <c r="H660" s="59"/>
      <c r="L660" s="120"/>
      <c r="M660" s="59"/>
      <c r="AA660" s="59"/>
      <c r="AB660" s="59"/>
    </row>
    <row r="661" spans="1:28" ht="12.75">
      <c r="A661" s="59"/>
      <c r="B661" s="117"/>
      <c r="C661" s="117"/>
      <c r="D661" s="117"/>
      <c r="E661" s="117"/>
      <c r="F661" s="117"/>
      <c r="G661" s="118"/>
      <c r="H661" s="59"/>
      <c r="L661" s="120"/>
      <c r="M661" s="59"/>
      <c r="AA661" s="59"/>
      <c r="AB661" s="59"/>
    </row>
    <row r="662" spans="1:28" ht="12.75">
      <c r="A662" s="59"/>
      <c r="B662" s="117"/>
      <c r="C662" s="117"/>
      <c r="D662" s="117"/>
      <c r="E662" s="117"/>
      <c r="F662" s="117"/>
      <c r="G662" s="118"/>
      <c r="H662" s="59"/>
      <c r="L662" s="120"/>
      <c r="M662" s="59"/>
      <c r="AA662" s="59"/>
      <c r="AB662" s="59"/>
    </row>
    <row r="663" spans="1:28" ht="12.75">
      <c r="A663" s="59"/>
      <c r="B663" s="117"/>
      <c r="C663" s="117"/>
      <c r="D663" s="117"/>
      <c r="E663" s="117"/>
      <c r="F663" s="117"/>
      <c r="G663" s="118"/>
      <c r="H663" s="59"/>
      <c r="L663" s="120"/>
      <c r="M663" s="59"/>
      <c r="AA663" s="59"/>
      <c r="AB663" s="59"/>
    </row>
    <row r="664" spans="1:28" ht="12.75">
      <c r="A664" s="59"/>
      <c r="B664" s="117"/>
      <c r="C664" s="117"/>
      <c r="D664" s="117"/>
      <c r="E664" s="117"/>
      <c r="F664" s="117"/>
      <c r="G664" s="118"/>
      <c r="H664" s="59"/>
      <c r="L664" s="120"/>
      <c r="M664" s="59"/>
      <c r="AA664" s="59"/>
      <c r="AB664" s="59"/>
    </row>
    <row r="665" spans="1:28" ht="12.75">
      <c r="A665" s="59"/>
      <c r="B665" s="117"/>
      <c r="C665" s="117"/>
      <c r="D665" s="117"/>
      <c r="E665" s="117"/>
      <c r="F665" s="117"/>
      <c r="G665" s="118"/>
      <c r="H665" s="59"/>
      <c r="L665" s="120"/>
      <c r="M665" s="59"/>
      <c r="AA665" s="59"/>
      <c r="AB665" s="59"/>
    </row>
    <row r="666" spans="1:28" ht="12.75">
      <c r="A666" s="59"/>
      <c r="B666" s="117"/>
      <c r="C666" s="117"/>
      <c r="D666" s="117"/>
      <c r="E666" s="117"/>
      <c r="F666" s="117"/>
      <c r="G666" s="118"/>
      <c r="H666" s="59"/>
      <c r="L666" s="120"/>
      <c r="M666" s="59"/>
      <c r="AA666" s="59"/>
      <c r="AB666" s="59"/>
    </row>
    <row r="667" spans="1:28" ht="12.75">
      <c r="A667" s="59"/>
      <c r="B667" s="117"/>
      <c r="C667" s="117"/>
      <c r="D667" s="117"/>
      <c r="E667" s="117"/>
      <c r="F667" s="117"/>
      <c r="G667" s="118"/>
      <c r="H667" s="59"/>
      <c r="L667" s="120"/>
      <c r="M667" s="59"/>
      <c r="AA667" s="59"/>
      <c r="AB667" s="59"/>
    </row>
    <row r="668" spans="1:28" ht="12.75">
      <c r="A668" s="59"/>
      <c r="B668" s="117"/>
      <c r="C668" s="117"/>
      <c r="D668" s="117"/>
      <c r="E668" s="117"/>
      <c r="F668" s="117"/>
      <c r="G668" s="118"/>
      <c r="H668" s="59"/>
      <c r="L668" s="120"/>
      <c r="M668" s="59"/>
      <c r="AA668" s="59"/>
      <c r="AB668" s="59"/>
    </row>
    <row r="669" spans="1:28" ht="12.75">
      <c r="A669" s="59"/>
      <c r="B669" s="117"/>
      <c r="C669" s="117"/>
      <c r="D669" s="117"/>
      <c r="E669" s="117"/>
      <c r="F669" s="117"/>
      <c r="G669" s="118"/>
      <c r="H669" s="59"/>
      <c r="L669" s="120"/>
      <c r="M669" s="59"/>
      <c r="AA669" s="59"/>
      <c r="AB669" s="59"/>
    </row>
    <row r="670" spans="1:28" ht="12.75">
      <c r="A670" s="59"/>
      <c r="B670" s="117"/>
      <c r="C670" s="117"/>
      <c r="D670" s="117"/>
      <c r="E670" s="117"/>
      <c r="F670" s="117"/>
      <c r="G670" s="118"/>
      <c r="H670" s="59"/>
      <c r="L670" s="120"/>
      <c r="M670" s="59"/>
      <c r="AA670" s="59"/>
      <c r="AB670" s="59"/>
    </row>
    <row r="671" spans="1:28" ht="12.75">
      <c r="A671" s="59"/>
      <c r="B671" s="117"/>
      <c r="C671" s="117"/>
      <c r="D671" s="117"/>
      <c r="E671" s="117"/>
      <c r="F671" s="117"/>
      <c r="G671" s="118"/>
      <c r="H671" s="59"/>
      <c r="L671" s="120"/>
      <c r="M671" s="59"/>
      <c r="AA671" s="59"/>
      <c r="AB671" s="59"/>
    </row>
    <row r="672" spans="1:28" ht="12.75">
      <c r="A672" s="59"/>
      <c r="B672" s="117"/>
      <c r="C672" s="117"/>
      <c r="D672" s="117"/>
      <c r="E672" s="117"/>
      <c r="F672" s="117"/>
      <c r="G672" s="118"/>
      <c r="H672" s="59"/>
      <c r="L672" s="120"/>
      <c r="M672" s="59"/>
      <c r="AA672" s="59"/>
      <c r="AB672" s="59"/>
    </row>
    <row r="673" spans="1:28" ht="12.75">
      <c r="A673" s="59"/>
      <c r="B673" s="117"/>
      <c r="C673" s="117"/>
      <c r="D673" s="117"/>
      <c r="E673" s="117"/>
      <c r="F673" s="117"/>
      <c r="G673" s="118"/>
      <c r="H673" s="59"/>
      <c r="L673" s="120"/>
      <c r="M673" s="59"/>
      <c r="AA673" s="59"/>
      <c r="AB673" s="59"/>
    </row>
    <row r="674" spans="1:28" ht="12.75">
      <c r="A674" s="59"/>
      <c r="B674" s="117"/>
      <c r="C674" s="117"/>
      <c r="D674" s="117"/>
      <c r="E674" s="117"/>
      <c r="F674" s="117"/>
      <c r="G674" s="118"/>
      <c r="H674" s="59"/>
      <c r="L674" s="120"/>
      <c r="M674" s="59"/>
      <c r="AA674" s="59"/>
      <c r="AB674" s="59"/>
    </row>
    <row r="675" spans="1:28" ht="12.75">
      <c r="A675" s="59"/>
      <c r="B675" s="117"/>
      <c r="C675" s="117"/>
      <c r="D675" s="117"/>
      <c r="E675" s="117"/>
      <c r="F675" s="117"/>
      <c r="G675" s="118"/>
      <c r="H675" s="59"/>
      <c r="L675" s="120"/>
      <c r="M675" s="59"/>
      <c r="AA675" s="59"/>
      <c r="AB675" s="59"/>
    </row>
    <row r="676" spans="1:28" ht="12.75">
      <c r="A676" s="59"/>
      <c r="B676" s="117"/>
      <c r="C676" s="117"/>
      <c r="D676" s="117"/>
      <c r="E676" s="117"/>
      <c r="F676" s="117"/>
      <c r="G676" s="118"/>
      <c r="H676" s="59"/>
      <c r="L676" s="120"/>
      <c r="M676" s="59"/>
      <c r="AA676" s="59"/>
      <c r="AB676" s="59"/>
    </row>
    <row r="677" spans="1:28" ht="12.75">
      <c r="A677" s="59"/>
      <c r="B677" s="117"/>
      <c r="C677" s="117"/>
      <c r="D677" s="117"/>
      <c r="E677" s="117"/>
      <c r="F677" s="117"/>
      <c r="G677" s="118"/>
      <c r="H677" s="59"/>
      <c r="L677" s="120"/>
      <c r="M677" s="59"/>
      <c r="AA677" s="59"/>
      <c r="AB677" s="59"/>
    </row>
    <row r="678" spans="1:28" ht="12.75">
      <c r="A678" s="59"/>
      <c r="B678" s="117"/>
      <c r="C678" s="117"/>
      <c r="D678" s="117"/>
      <c r="E678" s="117"/>
      <c r="F678" s="117"/>
      <c r="G678" s="118"/>
      <c r="H678" s="59"/>
      <c r="L678" s="120"/>
      <c r="M678" s="59"/>
      <c r="AA678" s="59"/>
      <c r="AB678" s="59"/>
    </row>
    <row r="679" spans="1:28" ht="12.75">
      <c r="A679" s="59"/>
      <c r="B679" s="117"/>
      <c r="C679" s="117"/>
      <c r="D679" s="117"/>
      <c r="E679" s="117"/>
      <c r="F679" s="117"/>
      <c r="G679" s="118"/>
      <c r="H679" s="59"/>
      <c r="L679" s="120"/>
      <c r="M679" s="59"/>
      <c r="AA679" s="59"/>
      <c r="AB679" s="59"/>
    </row>
    <row r="680" spans="1:28" ht="12.75">
      <c r="A680" s="59"/>
      <c r="B680" s="117"/>
      <c r="C680" s="117"/>
      <c r="D680" s="117"/>
      <c r="E680" s="117"/>
      <c r="F680" s="117"/>
      <c r="G680" s="118"/>
      <c r="H680" s="59"/>
      <c r="L680" s="120"/>
      <c r="M680" s="59"/>
      <c r="AA680" s="59"/>
      <c r="AB680" s="59"/>
    </row>
    <row r="681" spans="1:28" ht="12.75">
      <c r="A681" s="59"/>
      <c r="B681" s="117"/>
      <c r="C681" s="117"/>
      <c r="D681" s="117"/>
      <c r="E681" s="117"/>
      <c r="F681" s="117"/>
      <c r="G681" s="118"/>
      <c r="H681" s="59"/>
      <c r="L681" s="120"/>
      <c r="M681" s="59"/>
      <c r="AA681" s="59"/>
      <c r="AB681" s="59"/>
    </row>
    <row r="682" spans="1:28" ht="12.75">
      <c r="A682" s="59"/>
      <c r="B682" s="117"/>
      <c r="C682" s="117"/>
      <c r="D682" s="117"/>
      <c r="E682" s="117"/>
      <c r="F682" s="117"/>
      <c r="G682" s="118"/>
      <c r="H682" s="59"/>
      <c r="L682" s="120"/>
      <c r="M682" s="59"/>
      <c r="AA682" s="59"/>
      <c r="AB682" s="59"/>
    </row>
    <row r="683" spans="1:28" ht="12.75">
      <c r="A683" s="59"/>
      <c r="B683" s="117"/>
      <c r="C683" s="117"/>
      <c r="D683" s="117"/>
      <c r="E683" s="117"/>
      <c r="F683" s="117"/>
      <c r="G683" s="118"/>
      <c r="H683" s="59"/>
      <c r="L683" s="120"/>
      <c r="M683" s="59"/>
      <c r="AA683" s="59"/>
      <c r="AB683" s="59"/>
    </row>
    <row r="684" spans="1:28" ht="12.75">
      <c r="A684" s="59"/>
      <c r="B684" s="117"/>
      <c r="C684" s="117"/>
      <c r="D684" s="117"/>
      <c r="E684" s="117"/>
      <c r="F684" s="117"/>
      <c r="G684" s="118"/>
      <c r="H684" s="59"/>
      <c r="L684" s="120"/>
      <c r="M684" s="59"/>
      <c r="AA684" s="59"/>
      <c r="AB684" s="59"/>
    </row>
    <row r="685" spans="1:28" ht="12.75">
      <c r="A685" s="59"/>
      <c r="B685" s="117"/>
      <c r="C685" s="117"/>
      <c r="D685" s="117"/>
      <c r="E685" s="117"/>
      <c r="F685" s="117"/>
      <c r="G685" s="118"/>
      <c r="H685" s="59"/>
      <c r="L685" s="120"/>
      <c r="M685" s="59"/>
      <c r="AA685" s="59"/>
      <c r="AB685" s="59"/>
    </row>
    <row r="686" spans="1:28" ht="12.75">
      <c r="A686" s="59"/>
      <c r="B686" s="117"/>
      <c r="C686" s="117"/>
      <c r="D686" s="117"/>
      <c r="E686" s="117"/>
      <c r="F686" s="117"/>
      <c r="G686" s="118"/>
      <c r="H686" s="59"/>
      <c r="L686" s="120"/>
      <c r="M686" s="59"/>
      <c r="AA686" s="59"/>
      <c r="AB686" s="59"/>
    </row>
    <row r="687" spans="1:28" ht="12.75">
      <c r="A687" s="59"/>
      <c r="B687" s="117"/>
      <c r="C687" s="117"/>
      <c r="D687" s="117"/>
      <c r="E687" s="117"/>
      <c r="F687" s="117"/>
      <c r="G687" s="118"/>
      <c r="H687" s="59"/>
      <c r="L687" s="120"/>
      <c r="M687" s="59"/>
      <c r="AA687" s="59"/>
      <c r="AB687" s="59"/>
    </row>
    <row r="688" spans="1:28" ht="12.75">
      <c r="A688" s="59"/>
      <c r="B688" s="117"/>
      <c r="C688" s="117"/>
      <c r="D688" s="117"/>
      <c r="E688" s="117"/>
      <c r="F688" s="117"/>
      <c r="G688" s="118"/>
      <c r="H688" s="59"/>
      <c r="L688" s="120"/>
      <c r="M688" s="59"/>
      <c r="AA688" s="59"/>
      <c r="AB688" s="59"/>
    </row>
    <row r="689" spans="1:28" ht="12.75">
      <c r="A689" s="59"/>
      <c r="B689" s="117"/>
      <c r="C689" s="117"/>
      <c r="D689" s="117"/>
      <c r="E689" s="117"/>
      <c r="F689" s="117"/>
      <c r="G689" s="118"/>
      <c r="H689" s="59"/>
      <c r="L689" s="120"/>
      <c r="M689" s="59"/>
      <c r="AA689" s="59"/>
      <c r="AB689" s="59"/>
    </row>
    <row r="690" spans="1:28" ht="12.75">
      <c r="A690" s="59"/>
      <c r="B690" s="117"/>
      <c r="C690" s="117"/>
      <c r="D690" s="117"/>
      <c r="E690" s="117"/>
      <c r="F690" s="117"/>
      <c r="G690" s="118"/>
      <c r="H690" s="59"/>
      <c r="L690" s="120"/>
      <c r="M690" s="59"/>
      <c r="AA690" s="59"/>
      <c r="AB690" s="59"/>
    </row>
    <row r="691" spans="1:28" ht="12.75">
      <c r="A691" s="59"/>
      <c r="B691" s="117"/>
      <c r="C691" s="117"/>
      <c r="D691" s="117"/>
      <c r="E691" s="117"/>
      <c r="F691" s="117"/>
      <c r="G691" s="118"/>
      <c r="H691" s="59"/>
      <c r="L691" s="120"/>
      <c r="M691" s="59"/>
      <c r="AA691" s="59"/>
      <c r="AB691" s="59"/>
    </row>
    <row r="692" spans="1:28" ht="12.75">
      <c r="A692" s="59"/>
      <c r="B692" s="117"/>
      <c r="C692" s="117"/>
      <c r="D692" s="117"/>
      <c r="E692" s="117"/>
      <c r="F692" s="117"/>
      <c r="G692" s="118"/>
      <c r="H692" s="59"/>
      <c r="L692" s="120"/>
      <c r="M692" s="59"/>
      <c r="AA692" s="59"/>
      <c r="AB692" s="59"/>
    </row>
    <row r="693" spans="1:28" ht="12.75">
      <c r="A693" s="59"/>
      <c r="B693" s="117"/>
      <c r="C693" s="117"/>
      <c r="D693" s="117"/>
      <c r="E693" s="117"/>
      <c r="F693" s="117"/>
      <c r="G693" s="118"/>
      <c r="H693" s="59"/>
      <c r="L693" s="120"/>
      <c r="M693" s="59"/>
      <c r="AA693" s="59"/>
      <c r="AB693" s="59"/>
    </row>
    <row r="694" spans="1:28" ht="12.75">
      <c r="A694" s="59"/>
      <c r="B694" s="117"/>
      <c r="C694" s="117"/>
      <c r="D694" s="117"/>
      <c r="E694" s="117"/>
      <c r="F694" s="117"/>
      <c r="G694" s="118"/>
      <c r="H694" s="59"/>
      <c r="L694" s="120"/>
      <c r="M694" s="59"/>
      <c r="AA694" s="59"/>
      <c r="AB694" s="59"/>
    </row>
    <row r="695" spans="1:28" ht="12.75">
      <c r="A695" s="59"/>
      <c r="B695" s="117"/>
      <c r="C695" s="117"/>
      <c r="D695" s="117"/>
      <c r="E695" s="117"/>
      <c r="F695" s="117"/>
      <c r="G695" s="118"/>
      <c r="H695" s="59"/>
      <c r="L695" s="120"/>
      <c r="M695" s="59"/>
      <c r="AA695" s="59"/>
      <c r="AB695" s="59"/>
    </row>
    <row r="696" spans="1:28" ht="12.75">
      <c r="A696" s="59"/>
      <c r="B696" s="117"/>
      <c r="C696" s="117"/>
      <c r="D696" s="117"/>
      <c r="E696" s="117"/>
      <c r="F696" s="117"/>
      <c r="G696" s="118"/>
      <c r="H696" s="59"/>
      <c r="L696" s="120"/>
      <c r="M696" s="59"/>
      <c r="AA696" s="59"/>
      <c r="AB696" s="59"/>
    </row>
    <row r="697" spans="1:28" ht="12.75">
      <c r="A697" s="59"/>
      <c r="B697" s="117"/>
      <c r="C697" s="117"/>
      <c r="D697" s="117"/>
      <c r="E697" s="117"/>
      <c r="F697" s="117"/>
      <c r="G697" s="118"/>
      <c r="H697" s="59"/>
      <c r="L697" s="120"/>
      <c r="M697" s="59"/>
      <c r="AA697" s="59"/>
      <c r="AB697" s="59"/>
    </row>
    <row r="698" spans="1:28" ht="12.75">
      <c r="A698" s="59"/>
      <c r="B698" s="117"/>
      <c r="C698" s="117"/>
      <c r="D698" s="117"/>
      <c r="E698" s="117"/>
      <c r="F698" s="117"/>
      <c r="G698" s="118"/>
      <c r="H698" s="59"/>
      <c r="L698" s="120"/>
      <c r="M698" s="59"/>
      <c r="AA698" s="59"/>
      <c r="AB698" s="59"/>
    </row>
    <row r="699" spans="1:28" ht="12.75">
      <c r="A699" s="59"/>
      <c r="B699" s="117"/>
      <c r="C699" s="117"/>
      <c r="D699" s="117"/>
      <c r="E699" s="117"/>
      <c r="F699" s="117"/>
      <c r="G699" s="118"/>
      <c r="H699" s="59"/>
      <c r="L699" s="120"/>
      <c r="M699" s="59"/>
      <c r="AA699" s="59"/>
      <c r="AB699" s="59"/>
    </row>
    <row r="700" spans="1:28" ht="12.75">
      <c r="A700" s="59"/>
      <c r="B700" s="117"/>
      <c r="C700" s="117"/>
      <c r="D700" s="117"/>
      <c r="E700" s="117"/>
      <c r="F700" s="117"/>
      <c r="G700" s="118"/>
      <c r="H700" s="59"/>
      <c r="L700" s="120"/>
      <c r="M700" s="59"/>
      <c r="AA700" s="59"/>
      <c r="AB700" s="59"/>
    </row>
    <row r="701" spans="1:28" ht="12.75">
      <c r="A701" s="59"/>
      <c r="B701" s="117"/>
      <c r="C701" s="117"/>
      <c r="D701" s="117"/>
      <c r="E701" s="117"/>
      <c r="F701" s="117"/>
      <c r="G701" s="118"/>
      <c r="H701" s="59"/>
      <c r="L701" s="120"/>
      <c r="M701" s="59"/>
      <c r="AA701" s="59"/>
      <c r="AB701" s="59"/>
    </row>
    <row r="702" spans="1:28" ht="12.75">
      <c r="A702" s="59"/>
      <c r="B702" s="117"/>
      <c r="C702" s="117"/>
      <c r="D702" s="117"/>
      <c r="E702" s="117"/>
      <c r="F702" s="117"/>
      <c r="G702" s="118"/>
      <c r="H702" s="59"/>
      <c r="L702" s="120"/>
      <c r="M702" s="59"/>
      <c r="AA702" s="59"/>
      <c r="AB702" s="59"/>
    </row>
    <row r="703" spans="1:28" ht="12.75">
      <c r="A703" s="59"/>
      <c r="B703" s="117"/>
      <c r="C703" s="117"/>
      <c r="D703" s="117"/>
      <c r="E703" s="117"/>
      <c r="F703" s="117"/>
      <c r="G703" s="118"/>
      <c r="H703" s="59"/>
      <c r="L703" s="120"/>
      <c r="M703" s="59"/>
      <c r="AA703" s="59"/>
      <c r="AB703" s="59"/>
    </row>
    <row r="704" spans="1:28" ht="12.75">
      <c r="A704" s="59"/>
      <c r="B704" s="117"/>
      <c r="C704" s="117"/>
      <c r="D704" s="117"/>
      <c r="E704" s="117"/>
      <c r="F704" s="117"/>
      <c r="G704" s="118"/>
      <c r="H704" s="59"/>
      <c r="L704" s="120"/>
      <c r="M704" s="59"/>
      <c r="AA704" s="59"/>
      <c r="AB704" s="59"/>
    </row>
    <row r="705" spans="1:28" ht="12.75">
      <c r="A705" s="59"/>
      <c r="B705" s="117"/>
      <c r="C705" s="117"/>
      <c r="D705" s="117"/>
      <c r="E705" s="117"/>
      <c r="F705" s="117"/>
      <c r="G705" s="118"/>
      <c r="H705" s="59"/>
      <c r="L705" s="120"/>
      <c r="M705" s="59"/>
      <c r="AA705" s="59"/>
      <c r="AB705" s="59"/>
    </row>
    <row r="706" spans="1:28" ht="12.75">
      <c r="A706" s="59"/>
      <c r="B706" s="117"/>
      <c r="C706" s="117"/>
      <c r="D706" s="117"/>
      <c r="E706" s="117"/>
      <c r="F706" s="117"/>
      <c r="G706" s="118"/>
      <c r="H706" s="59"/>
      <c r="L706" s="120"/>
      <c r="M706" s="59"/>
      <c r="AA706" s="59"/>
      <c r="AB706" s="59"/>
    </row>
    <row r="707" spans="1:28" ht="12.75">
      <c r="A707" s="59"/>
      <c r="B707" s="117"/>
      <c r="C707" s="117"/>
      <c r="D707" s="117"/>
      <c r="E707" s="117"/>
      <c r="F707" s="117"/>
      <c r="G707" s="118"/>
      <c r="H707" s="59"/>
      <c r="L707" s="120"/>
      <c r="M707" s="59"/>
      <c r="AA707" s="59"/>
      <c r="AB707" s="59"/>
    </row>
    <row r="708" spans="1:28" ht="12.75">
      <c r="A708" s="59"/>
      <c r="B708" s="117"/>
      <c r="C708" s="117"/>
      <c r="D708" s="117"/>
      <c r="E708" s="117"/>
      <c r="F708" s="117"/>
      <c r="G708" s="118"/>
      <c r="H708" s="59"/>
      <c r="L708" s="120"/>
      <c r="M708" s="59"/>
      <c r="AA708" s="59"/>
      <c r="AB708" s="59"/>
    </row>
    <row r="709" spans="1:28" ht="12.75">
      <c r="A709" s="59"/>
      <c r="B709" s="117"/>
      <c r="C709" s="117"/>
      <c r="D709" s="117"/>
      <c r="E709" s="117"/>
      <c r="F709" s="117"/>
      <c r="G709" s="118"/>
      <c r="H709" s="59"/>
      <c r="L709" s="120"/>
      <c r="M709" s="59"/>
      <c r="AA709" s="59"/>
      <c r="AB709" s="59"/>
    </row>
    <row r="710" spans="1:28" ht="12.75">
      <c r="A710" s="59"/>
      <c r="B710" s="117"/>
      <c r="C710" s="117"/>
      <c r="D710" s="117"/>
      <c r="E710" s="117"/>
      <c r="F710" s="117"/>
      <c r="G710" s="118"/>
      <c r="H710" s="59"/>
      <c r="L710" s="120"/>
      <c r="M710" s="59"/>
      <c r="AA710" s="59"/>
      <c r="AB710" s="59"/>
    </row>
    <row r="711" spans="1:28" ht="12.75">
      <c r="A711" s="59"/>
      <c r="B711" s="117"/>
      <c r="C711" s="117"/>
      <c r="D711" s="117"/>
      <c r="E711" s="117"/>
      <c r="F711" s="117"/>
      <c r="G711" s="118"/>
      <c r="H711" s="59"/>
      <c r="L711" s="120"/>
      <c r="M711" s="59"/>
      <c r="AA711" s="59"/>
      <c r="AB711" s="59"/>
    </row>
    <row r="712" spans="1:28" ht="12.75">
      <c r="A712" s="59"/>
      <c r="B712" s="117"/>
      <c r="C712" s="117"/>
      <c r="D712" s="117"/>
      <c r="E712" s="117"/>
      <c r="F712" s="117"/>
      <c r="G712" s="118"/>
      <c r="H712" s="59"/>
      <c r="L712" s="120"/>
      <c r="M712" s="59"/>
      <c r="AA712" s="59"/>
      <c r="AB712" s="59"/>
    </row>
    <row r="713" spans="1:28" ht="12.75">
      <c r="A713" s="59"/>
      <c r="B713" s="117"/>
      <c r="C713" s="117"/>
      <c r="D713" s="117"/>
      <c r="E713" s="117"/>
      <c r="F713" s="117"/>
      <c r="G713" s="118"/>
      <c r="H713" s="59"/>
      <c r="L713" s="120"/>
      <c r="M713" s="59"/>
      <c r="AA713" s="59"/>
      <c r="AB713" s="59"/>
    </row>
    <row r="714" spans="1:28" ht="12.75">
      <c r="A714" s="59"/>
      <c r="B714" s="117"/>
      <c r="C714" s="117"/>
      <c r="D714" s="117"/>
      <c r="E714" s="117"/>
      <c r="F714" s="117"/>
      <c r="G714" s="118"/>
      <c r="H714" s="59"/>
      <c r="L714" s="120"/>
      <c r="M714" s="59"/>
      <c r="AA714" s="59"/>
      <c r="AB714" s="59"/>
    </row>
    <row r="715" spans="1:28" ht="12.75">
      <c r="A715" s="59"/>
      <c r="B715" s="117"/>
      <c r="C715" s="117"/>
      <c r="D715" s="117"/>
      <c r="E715" s="117"/>
      <c r="F715" s="117"/>
      <c r="G715" s="118"/>
      <c r="H715" s="59"/>
      <c r="L715" s="120"/>
      <c r="M715" s="59"/>
      <c r="AA715" s="59"/>
      <c r="AB715" s="59"/>
    </row>
    <row r="716" spans="1:28" ht="12.75">
      <c r="A716" s="59"/>
      <c r="B716" s="117"/>
      <c r="C716" s="117"/>
      <c r="D716" s="117"/>
      <c r="E716" s="117"/>
      <c r="F716" s="117"/>
      <c r="G716" s="118"/>
      <c r="H716" s="59"/>
      <c r="L716" s="120"/>
      <c r="M716" s="59"/>
      <c r="AA716" s="59"/>
      <c r="AB716" s="59"/>
    </row>
    <row r="717" spans="1:28" ht="12.75">
      <c r="A717" s="59"/>
      <c r="B717" s="117"/>
      <c r="C717" s="117"/>
      <c r="D717" s="117"/>
      <c r="E717" s="117"/>
      <c r="F717" s="117"/>
      <c r="G717" s="118"/>
      <c r="H717" s="59"/>
      <c r="L717" s="120"/>
      <c r="M717" s="59"/>
      <c r="AA717" s="59"/>
      <c r="AB717" s="59"/>
    </row>
    <row r="718" spans="1:28" ht="12.75">
      <c r="A718" s="59"/>
      <c r="B718" s="117"/>
      <c r="C718" s="117"/>
      <c r="D718" s="117"/>
      <c r="E718" s="117"/>
      <c r="F718" s="117"/>
      <c r="G718" s="118"/>
      <c r="H718" s="59"/>
      <c r="L718" s="120"/>
      <c r="M718" s="59"/>
      <c r="AA718" s="59"/>
      <c r="AB718" s="59"/>
    </row>
    <row r="719" spans="1:28" ht="12.75">
      <c r="A719" s="59"/>
      <c r="B719" s="117"/>
      <c r="C719" s="117"/>
      <c r="D719" s="117"/>
      <c r="E719" s="117"/>
      <c r="F719" s="117"/>
      <c r="G719" s="118"/>
      <c r="H719" s="59"/>
      <c r="L719" s="120"/>
      <c r="M719" s="59"/>
      <c r="AA719" s="59"/>
      <c r="AB719" s="59"/>
    </row>
    <row r="720" spans="1:28" ht="12.75">
      <c r="A720" s="59"/>
      <c r="B720" s="117"/>
      <c r="C720" s="117"/>
      <c r="D720" s="117"/>
      <c r="E720" s="117"/>
      <c r="F720" s="117"/>
      <c r="G720" s="118"/>
      <c r="H720" s="59"/>
      <c r="L720" s="120"/>
      <c r="M720" s="59"/>
      <c r="AA720" s="59"/>
      <c r="AB720" s="59"/>
    </row>
    <row r="721" spans="1:28" ht="12.75">
      <c r="A721" s="59"/>
      <c r="B721" s="117"/>
      <c r="C721" s="117"/>
      <c r="D721" s="117"/>
      <c r="E721" s="117"/>
      <c r="F721" s="117"/>
      <c r="G721" s="118"/>
      <c r="H721" s="59"/>
      <c r="L721" s="120"/>
      <c r="M721" s="59"/>
      <c r="AA721" s="59"/>
      <c r="AB721" s="59"/>
    </row>
    <row r="722" spans="1:28" ht="12.75">
      <c r="A722" s="59"/>
      <c r="B722" s="117"/>
      <c r="C722" s="117"/>
      <c r="D722" s="117"/>
      <c r="E722" s="117"/>
      <c r="F722" s="117"/>
      <c r="G722" s="118"/>
      <c r="H722" s="59"/>
      <c r="L722" s="120"/>
      <c r="M722" s="59"/>
      <c r="AA722" s="59"/>
      <c r="AB722" s="59"/>
    </row>
    <row r="723" spans="1:28" ht="12.75">
      <c r="A723" s="59"/>
      <c r="B723" s="117"/>
      <c r="C723" s="117"/>
      <c r="D723" s="117"/>
      <c r="E723" s="117"/>
      <c r="F723" s="117"/>
      <c r="G723" s="118"/>
      <c r="H723" s="59"/>
      <c r="L723" s="120"/>
      <c r="M723" s="59"/>
      <c r="AA723" s="59"/>
      <c r="AB723" s="59"/>
    </row>
    <row r="724" spans="1:28" ht="12.75">
      <c r="A724" s="59"/>
      <c r="B724" s="117"/>
      <c r="C724" s="117"/>
      <c r="D724" s="117"/>
      <c r="E724" s="117"/>
      <c r="F724" s="117"/>
      <c r="G724" s="118"/>
      <c r="H724" s="59"/>
      <c r="L724" s="120"/>
      <c r="M724" s="59"/>
      <c r="AA724" s="59"/>
      <c r="AB724" s="59"/>
    </row>
    <row r="725" spans="1:28" ht="12.75">
      <c r="A725" s="59"/>
      <c r="B725" s="117"/>
      <c r="C725" s="117"/>
      <c r="D725" s="117"/>
      <c r="E725" s="117"/>
      <c r="F725" s="117"/>
      <c r="G725" s="118"/>
      <c r="H725" s="59"/>
      <c r="L725" s="120"/>
      <c r="M725" s="59"/>
      <c r="AA725" s="59"/>
      <c r="AB725" s="59"/>
    </row>
    <row r="726" spans="1:28" ht="12.75">
      <c r="A726" s="59"/>
      <c r="B726" s="117"/>
      <c r="C726" s="117"/>
      <c r="D726" s="117"/>
      <c r="E726" s="117"/>
      <c r="F726" s="117"/>
      <c r="G726" s="118"/>
      <c r="H726" s="59"/>
      <c r="L726" s="120"/>
      <c r="M726" s="59"/>
      <c r="AA726" s="59"/>
      <c r="AB726" s="59"/>
    </row>
    <row r="727" spans="1:28" ht="12.75">
      <c r="A727" s="59"/>
      <c r="B727" s="117"/>
      <c r="C727" s="117"/>
      <c r="D727" s="117"/>
      <c r="E727" s="117"/>
      <c r="F727" s="117"/>
      <c r="G727" s="118"/>
      <c r="H727" s="59"/>
      <c r="L727" s="120"/>
      <c r="M727" s="59"/>
      <c r="AA727" s="59"/>
      <c r="AB727" s="59"/>
    </row>
    <row r="728" spans="1:28" ht="12.75">
      <c r="A728" s="59"/>
      <c r="B728" s="117"/>
      <c r="C728" s="117"/>
      <c r="D728" s="117"/>
      <c r="E728" s="117"/>
      <c r="F728" s="117"/>
      <c r="G728" s="118"/>
      <c r="H728" s="59"/>
      <c r="L728" s="120"/>
      <c r="M728" s="59"/>
      <c r="AA728" s="59"/>
      <c r="AB728" s="59"/>
    </row>
    <row r="729" spans="1:28" ht="12.75">
      <c r="A729" s="59"/>
      <c r="B729" s="117"/>
      <c r="C729" s="117"/>
      <c r="D729" s="117"/>
      <c r="E729" s="117"/>
      <c r="F729" s="117"/>
      <c r="G729" s="118"/>
      <c r="H729" s="59"/>
      <c r="L729" s="120"/>
      <c r="M729" s="59"/>
      <c r="AA729" s="59"/>
      <c r="AB729" s="59"/>
    </row>
    <row r="730" spans="1:28" ht="12.75">
      <c r="A730" s="59"/>
      <c r="B730" s="117"/>
      <c r="C730" s="117"/>
      <c r="D730" s="117"/>
      <c r="E730" s="117"/>
      <c r="F730" s="117"/>
      <c r="G730" s="118"/>
      <c r="H730" s="59"/>
      <c r="L730" s="120"/>
      <c r="M730" s="59"/>
      <c r="AA730" s="59"/>
      <c r="AB730" s="59"/>
    </row>
    <row r="731" spans="1:28" ht="12.75">
      <c r="A731" s="59"/>
      <c r="B731" s="117"/>
      <c r="C731" s="117"/>
      <c r="D731" s="117"/>
      <c r="E731" s="117"/>
      <c r="F731" s="117"/>
      <c r="G731" s="118"/>
      <c r="H731" s="59"/>
      <c r="L731" s="120"/>
      <c r="M731" s="59"/>
      <c r="AA731" s="59"/>
      <c r="AB731" s="59"/>
    </row>
    <row r="732" spans="1:28" ht="12.75">
      <c r="A732" s="59"/>
      <c r="B732" s="117"/>
      <c r="C732" s="117"/>
      <c r="D732" s="117"/>
      <c r="E732" s="117"/>
      <c r="F732" s="117"/>
      <c r="G732" s="118"/>
      <c r="H732" s="59"/>
      <c r="L732" s="120"/>
      <c r="M732" s="59"/>
      <c r="AA732" s="59"/>
      <c r="AB732" s="59"/>
    </row>
    <row r="733" spans="1:28" ht="12.75">
      <c r="A733" s="59"/>
      <c r="B733" s="117"/>
      <c r="C733" s="117"/>
      <c r="D733" s="117"/>
      <c r="E733" s="117"/>
      <c r="F733" s="117"/>
      <c r="G733" s="118"/>
      <c r="H733" s="59"/>
      <c r="L733" s="120"/>
      <c r="M733" s="59"/>
      <c r="AA733" s="59"/>
      <c r="AB733" s="59"/>
    </row>
    <row r="734" spans="1:28" ht="12.75">
      <c r="A734" s="59"/>
      <c r="B734" s="117"/>
      <c r="C734" s="117"/>
      <c r="D734" s="117"/>
      <c r="E734" s="117"/>
      <c r="F734" s="117"/>
      <c r="G734" s="118"/>
      <c r="H734" s="59"/>
      <c r="L734" s="120"/>
      <c r="M734" s="59"/>
      <c r="AA734" s="59"/>
      <c r="AB734" s="59"/>
    </row>
    <row r="735" spans="1:28" ht="12.75">
      <c r="A735" s="59"/>
      <c r="B735" s="117"/>
      <c r="C735" s="117"/>
      <c r="D735" s="117"/>
      <c r="E735" s="117"/>
      <c r="F735" s="117"/>
      <c r="G735" s="118"/>
      <c r="H735" s="59"/>
      <c r="L735" s="120"/>
      <c r="M735" s="59"/>
      <c r="AA735" s="59"/>
      <c r="AB735" s="59"/>
    </row>
    <row r="736" spans="1:28" ht="12.75">
      <c r="A736" s="59"/>
      <c r="B736" s="117"/>
      <c r="C736" s="117"/>
      <c r="D736" s="117"/>
      <c r="E736" s="117"/>
      <c r="F736" s="117"/>
      <c r="G736" s="118"/>
      <c r="H736" s="59"/>
      <c r="L736" s="120"/>
      <c r="M736" s="59"/>
      <c r="AA736" s="59"/>
      <c r="AB736" s="59"/>
    </row>
    <row r="737" spans="1:28" ht="12.75">
      <c r="A737" s="59"/>
      <c r="B737" s="117"/>
      <c r="C737" s="117"/>
      <c r="D737" s="117"/>
      <c r="E737" s="117"/>
      <c r="F737" s="117"/>
      <c r="G737" s="118"/>
      <c r="H737" s="59"/>
      <c r="L737" s="120"/>
      <c r="M737" s="59"/>
      <c r="AA737" s="59"/>
      <c r="AB737" s="59"/>
    </row>
    <row r="738" spans="1:28" ht="12.75">
      <c r="A738" s="59"/>
      <c r="B738" s="117"/>
      <c r="C738" s="117"/>
      <c r="D738" s="117"/>
      <c r="E738" s="117"/>
      <c r="F738" s="117"/>
      <c r="G738" s="118"/>
      <c r="H738" s="59"/>
      <c r="L738" s="120"/>
      <c r="M738" s="59"/>
      <c r="AA738" s="59"/>
      <c r="AB738" s="59"/>
    </row>
    <row r="739" spans="1:28" ht="12.75">
      <c r="A739" s="59"/>
      <c r="B739" s="117"/>
      <c r="C739" s="117"/>
      <c r="D739" s="117"/>
      <c r="E739" s="117"/>
      <c r="F739" s="117"/>
      <c r="G739" s="118"/>
      <c r="H739" s="59"/>
      <c r="L739" s="120"/>
      <c r="M739" s="59"/>
      <c r="AA739" s="59"/>
      <c r="AB739" s="59"/>
    </row>
    <row r="740" spans="1:28" ht="12.75">
      <c r="A740" s="59"/>
      <c r="B740" s="117"/>
      <c r="C740" s="117"/>
      <c r="D740" s="117"/>
      <c r="E740" s="117"/>
      <c r="F740" s="117"/>
      <c r="G740" s="118"/>
      <c r="H740" s="59"/>
      <c r="L740" s="120"/>
      <c r="M740" s="59"/>
      <c r="AA740" s="59"/>
      <c r="AB740" s="59"/>
    </row>
    <row r="741" spans="1:28" ht="12.75">
      <c r="A741" s="59"/>
      <c r="B741" s="117"/>
      <c r="C741" s="117"/>
      <c r="D741" s="117"/>
      <c r="E741" s="117"/>
      <c r="F741" s="117"/>
      <c r="G741" s="118"/>
      <c r="H741" s="59"/>
      <c r="L741" s="120"/>
      <c r="M741" s="59"/>
      <c r="AA741" s="59"/>
      <c r="AB741" s="59"/>
    </row>
    <row r="742" spans="1:28" ht="12.75">
      <c r="A742" s="59"/>
      <c r="B742" s="117"/>
      <c r="C742" s="117"/>
      <c r="D742" s="117"/>
      <c r="E742" s="117"/>
      <c r="F742" s="117"/>
      <c r="G742" s="118"/>
      <c r="H742" s="59"/>
      <c r="L742" s="120"/>
      <c r="M742" s="59"/>
      <c r="AA742" s="59"/>
      <c r="AB742" s="59"/>
    </row>
    <row r="743" spans="1:28" ht="12.75">
      <c r="A743" s="59"/>
      <c r="B743" s="117"/>
      <c r="C743" s="117"/>
      <c r="D743" s="117"/>
      <c r="E743" s="117"/>
      <c r="F743" s="117"/>
      <c r="G743" s="118"/>
      <c r="H743" s="59"/>
      <c r="L743" s="120"/>
      <c r="M743" s="59"/>
      <c r="AA743" s="59"/>
      <c r="AB743" s="59"/>
    </row>
    <row r="744" spans="1:28" ht="12.75">
      <c r="A744" s="59"/>
      <c r="B744" s="117"/>
      <c r="C744" s="117"/>
      <c r="D744" s="117"/>
      <c r="E744" s="117"/>
      <c r="F744" s="117"/>
      <c r="G744" s="118"/>
      <c r="H744" s="59"/>
      <c r="L744" s="120"/>
      <c r="M744" s="59"/>
      <c r="AA744" s="59"/>
      <c r="AB744" s="59"/>
    </row>
    <row r="745" spans="1:28" ht="12.75">
      <c r="A745" s="59"/>
      <c r="B745" s="117"/>
      <c r="C745" s="117"/>
      <c r="D745" s="117"/>
      <c r="E745" s="117"/>
      <c r="F745" s="117"/>
      <c r="G745" s="118"/>
      <c r="H745" s="59"/>
      <c r="L745" s="120"/>
      <c r="M745" s="59"/>
      <c r="AA745" s="59"/>
      <c r="AB745" s="59"/>
    </row>
    <row r="746" spans="1:28" ht="12.75">
      <c r="A746" s="59"/>
      <c r="B746" s="117"/>
      <c r="C746" s="117"/>
      <c r="D746" s="117"/>
      <c r="E746" s="117"/>
      <c r="F746" s="117"/>
      <c r="G746" s="118"/>
      <c r="H746" s="59"/>
      <c r="L746" s="120"/>
      <c r="M746" s="59"/>
      <c r="AA746" s="59"/>
      <c r="AB746" s="59"/>
    </row>
    <row r="747" spans="1:28" ht="12.75">
      <c r="A747" s="59"/>
      <c r="B747" s="117"/>
      <c r="C747" s="117"/>
      <c r="D747" s="117"/>
      <c r="E747" s="117"/>
      <c r="F747" s="117"/>
      <c r="G747" s="118"/>
      <c r="H747" s="59"/>
      <c r="L747" s="120"/>
      <c r="M747" s="59"/>
      <c r="AA747" s="59"/>
      <c r="AB747" s="59"/>
    </row>
    <row r="748" spans="1:28" ht="12.75">
      <c r="A748" s="59"/>
      <c r="B748" s="117"/>
      <c r="C748" s="117"/>
      <c r="D748" s="117"/>
      <c r="E748" s="117"/>
      <c r="F748" s="117"/>
      <c r="G748" s="118"/>
      <c r="H748" s="59"/>
      <c r="L748" s="120"/>
      <c r="M748" s="59"/>
      <c r="AA748" s="59"/>
      <c r="AB748" s="59"/>
    </row>
    <row r="749" spans="1:28" ht="12.75">
      <c r="A749" s="59"/>
      <c r="B749" s="117"/>
      <c r="C749" s="117"/>
      <c r="D749" s="117"/>
      <c r="E749" s="117"/>
      <c r="F749" s="117"/>
      <c r="G749" s="118"/>
      <c r="H749" s="59"/>
      <c r="L749" s="120"/>
      <c r="M749" s="59"/>
      <c r="AA749" s="59"/>
      <c r="AB749" s="59"/>
    </row>
    <row r="750" spans="1:28" ht="12.75">
      <c r="A750" s="59"/>
      <c r="B750" s="117"/>
      <c r="C750" s="117"/>
      <c r="D750" s="117"/>
      <c r="E750" s="117"/>
      <c r="F750" s="117"/>
      <c r="G750" s="118"/>
      <c r="H750" s="59"/>
      <c r="L750" s="120"/>
      <c r="M750" s="59"/>
      <c r="AA750" s="59"/>
      <c r="AB750" s="59"/>
    </row>
    <row r="751" spans="1:28" ht="12.75">
      <c r="A751" s="59"/>
      <c r="B751" s="117"/>
      <c r="C751" s="117"/>
      <c r="D751" s="117"/>
      <c r="E751" s="117"/>
      <c r="F751" s="117"/>
      <c r="G751" s="118"/>
      <c r="H751" s="59"/>
      <c r="L751" s="120"/>
      <c r="M751" s="59"/>
      <c r="AA751" s="59"/>
      <c r="AB751" s="59"/>
    </row>
    <row r="752" spans="1:28" ht="12.75">
      <c r="A752" s="59"/>
      <c r="B752" s="117"/>
      <c r="C752" s="117"/>
      <c r="D752" s="117"/>
      <c r="E752" s="117"/>
      <c r="F752" s="117"/>
      <c r="G752" s="118"/>
      <c r="H752" s="59"/>
      <c r="L752" s="120"/>
      <c r="M752" s="59"/>
      <c r="AA752" s="59"/>
      <c r="AB752" s="59"/>
    </row>
    <row r="753" spans="1:28" ht="12.75">
      <c r="A753" s="59"/>
      <c r="B753" s="117"/>
      <c r="C753" s="117"/>
      <c r="D753" s="117"/>
      <c r="E753" s="117"/>
      <c r="F753" s="117"/>
      <c r="G753" s="118"/>
      <c r="H753" s="59"/>
      <c r="L753" s="120"/>
      <c r="M753" s="59"/>
      <c r="AA753" s="59"/>
      <c r="AB753" s="59"/>
    </row>
    <row r="754" spans="1:28" ht="12.75">
      <c r="A754" s="59"/>
      <c r="B754" s="117"/>
      <c r="C754" s="117"/>
      <c r="D754" s="117"/>
      <c r="E754" s="117"/>
      <c r="F754" s="117"/>
      <c r="G754" s="118"/>
      <c r="H754" s="59"/>
      <c r="L754" s="120"/>
      <c r="M754" s="59"/>
      <c r="AA754" s="59"/>
      <c r="AB754" s="59"/>
    </row>
    <row r="755" spans="1:28" ht="12.75">
      <c r="A755" s="59"/>
      <c r="B755" s="117"/>
      <c r="C755" s="117"/>
      <c r="D755" s="117"/>
      <c r="E755" s="117"/>
      <c r="F755" s="117"/>
      <c r="G755" s="118"/>
      <c r="H755" s="59"/>
      <c r="L755" s="120"/>
      <c r="M755" s="59"/>
      <c r="AA755" s="59"/>
      <c r="AB755" s="59"/>
    </row>
    <row r="756" spans="1:28" ht="12.75">
      <c r="A756" s="59"/>
      <c r="B756" s="117"/>
      <c r="C756" s="117"/>
      <c r="D756" s="117"/>
      <c r="E756" s="117"/>
      <c r="F756" s="117"/>
      <c r="G756" s="118"/>
      <c r="H756" s="59"/>
      <c r="L756" s="120"/>
      <c r="M756" s="59"/>
      <c r="AA756" s="59"/>
      <c r="AB756" s="59"/>
    </row>
    <row r="757" spans="1:28" ht="12.75">
      <c r="A757" s="59"/>
      <c r="B757" s="117"/>
      <c r="C757" s="117"/>
      <c r="D757" s="117"/>
      <c r="E757" s="117"/>
      <c r="F757" s="117"/>
      <c r="G757" s="118"/>
      <c r="H757" s="59"/>
      <c r="L757" s="120"/>
      <c r="M757" s="59"/>
      <c r="AA757" s="59"/>
      <c r="AB757" s="59"/>
    </row>
    <row r="758" spans="1:28" ht="12.75">
      <c r="A758" s="59"/>
      <c r="B758" s="117"/>
      <c r="C758" s="117"/>
      <c r="D758" s="117"/>
      <c r="E758" s="117"/>
      <c r="F758" s="117"/>
      <c r="G758" s="118"/>
      <c r="H758" s="59"/>
      <c r="L758" s="120"/>
      <c r="M758" s="59"/>
      <c r="AA758" s="59"/>
      <c r="AB758" s="59"/>
    </row>
    <row r="759" spans="1:28" ht="12.75">
      <c r="A759" s="59"/>
      <c r="B759" s="117"/>
      <c r="C759" s="117"/>
      <c r="D759" s="117"/>
      <c r="E759" s="117"/>
      <c r="F759" s="117"/>
      <c r="G759" s="118"/>
      <c r="H759" s="59"/>
      <c r="L759" s="120"/>
      <c r="M759" s="59"/>
      <c r="AA759" s="59"/>
      <c r="AB759" s="59"/>
    </row>
    <row r="760" spans="1:28" ht="12.75">
      <c r="A760" s="59"/>
      <c r="B760" s="117"/>
      <c r="C760" s="117"/>
      <c r="D760" s="117"/>
      <c r="E760" s="117"/>
      <c r="F760" s="117"/>
      <c r="G760" s="118"/>
      <c r="H760" s="59"/>
      <c r="L760" s="120"/>
      <c r="M760" s="59"/>
      <c r="AA760" s="59"/>
      <c r="AB760" s="59"/>
    </row>
    <row r="761" spans="1:28" ht="12.75">
      <c r="A761" s="59"/>
      <c r="B761" s="117"/>
      <c r="C761" s="117"/>
      <c r="D761" s="117"/>
      <c r="E761" s="117"/>
      <c r="F761" s="117"/>
      <c r="G761" s="118"/>
      <c r="H761" s="59"/>
      <c r="L761" s="120"/>
      <c r="M761" s="59"/>
      <c r="AA761" s="59"/>
      <c r="AB761" s="59"/>
    </row>
    <row r="762" spans="1:28" ht="12.75">
      <c r="A762" s="59"/>
      <c r="B762" s="117"/>
      <c r="C762" s="117"/>
      <c r="D762" s="117"/>
      <c r="E762" s="117"/>
      <c r="F762" s="117"/>
      <c r="G762" s="118"/>
      <c r="H762" s="59"/>
      <c r="L762" s="120"/>
      <c r="M762" s="59"/>
      <c r="AA762" s="59"/>
      <c r="AB762" s="59"/>
    </row>
    <row r="763" spans="1:28" ht="12.75">
      <c r="A763" s="59"/>
      <c r="B763" s="117"/>
      <c r="C763" s="117"/>
      <c r="D763" s="117"/>
      <c r="E763" s="117"/>
      <c r="F763" s="117"/>
      <c r="G763" s="118"/>
      <c r="H763" s="59"/>
      <c r="L763" s="120"/>
      <c r="M763" s="59"/>
      <c r="AA763" s="59"/>
      <c r="AB763" s="59"/>
    </row>
    <row r="764" spans="1:28" ht="12.75">
      <c r="A764" s="59"/>
      <c r="B764" s="117"/>
      <c r="C764" s="117"/>
      <c r="D764" s="117"/>
      <c r="E764" s="117"/>
      <c r="F764" s="117"/>
      <c r="G764" s="118"/>
      <c r="H764" s="59"/>
      <c r="L764" s="120"/>
      <c r="M764" s="59"/>
      <c r="AA764" s="59"/>
      <c r="AB764" s="59"/>
    </row>
    <row r="765" spans="1:28" ht="12.75">
      <c r="A765" s="59"/>
      <c r="B765" s="117"/>
      <c r="C765" s="117"/>
      <c r="D765" s="117"/>
      <c r="E765" s="117"/>
      <c r="F765" s="117"/>
      <c r="G765" s="118"/>
      <c r="H765" s="59"/>
      <c r="L765" s="120"/>
      <c r="M765" s="59"/>
      <c r="AA765" s="59"/>
      <c r="AB765" s="59"/>
    </row>
    <row r="766" spans="1:28" ht="12.75">
      <c r="A766" s="59"/>
      <c r="B766" s="117"/>
      <c r="C766" s="117"/>
      <c r="D766" s="117"/>
      <c r="E766" s="117"/>
      <c r="F766" s="117"/>
      <c r="G766" s="118"/>
      <c r="H766" s="59"/>
      <c r="L766" s="120"/>
      <c r="M766" s="59"/>
      <c r="AA766" s="59"/>
      <c r="AB766" s="59"/>
    </row>
    <row r="767" spans="1:28" ht="12.75">
      <c r="A767" s="59"/>
      <c r="B767" s="117"/>
      <c r="C767" s="117"/>
      <c r="D767" s="117"/>
      <c r="E767" s="117"/>
      <c r="F767" s="117"/>
      <c r="G767" s="118"/>
      <c r="H767" s="59"/>
      <c r="L767" s="120"/>
      <c r="M767" s="59"/>
      <c r="AA767" s="59"/>
      <c r="AB767" s="59"/>
    </row>
    <row r="768" spans="1:28" ht="12.75">
      <c r="A768" s="59"/>
      <c r="B768" s="117"/>
      <c r="C768" s="117"/>
      <c r="D768" s="117"/>
      <c r="E768" s="117"/>
      <c r="F768" s="117"/>
      <c r="G768" s="118"/>
      <c r="H768" s="59"/>
      <c r="L768" s="120"/>
      <c r="M768" s="59"/>
      <c r="AA768" s="59"/>
      <c r="AB768" s="59"/>
    </row>
    <row r="769" spans="1:28" ht="12.75">
      <c r="A769" s="59"/>
      <c r="B769" s="117"/>
      <c r="C769" s="117"/>
      <c r="D769" s="117"/>
      <c r="E769" s="117"/>
      <c r="F769" s="117"/>
      <c r="G769" s="118"/>
      <c r="H769" s="59"/>
      <c r="L769" s="120"/>
      <c r="M769" s="59"/>
      <c r="AA769" s="59"/>
      <c r="AB769" s="59"/>
    </row>
    <row r="770" spans="1:28" ht="12.75">
      <c r="A770" s="59"/>
      <c r="B770" s="117"/>
      <c r="C770" s="117"/>
      <c r="D770" s="117"/>
      <c r="E770" s="117"/>
      <c r="F770" s="117"/>
      <c r="G770" s="118"/>
      <c r="H770" s="59"/>
      <c r="L770" s="120"/>
      <c r="M770" s="59"/>
      <c r="AA770" s="59"/>
      <c r="AB770" s="59"/>
    </row>
    <row r="771" spans="1:28" ht="12.75">
      <c r="A771" s="59"/>
      <c r="B771" s="117"/>
      <c r="C771" s="117"/>
      <c r="D771" s="117"/>
      <c r="E771" s="117"/>
      <c r="F771" s="117"/>
      <c r="G771" s="118"/>
      <c r="H771" s="59"/>
      <c r="L771" s="120"/>
      <c r="M771" s="59"/>
      <c r="AA771" s="59"/>
      <c r="AB771" s="59"/>
    </row>
    <row r="772" spans="1:28" ht="12.75">
      <c r="A772" s="59"/>
      <c r="B772" s="117"/>
      <c r="C772" s="117"/>
      <c r="D772" s="117"/>
      <c r="E772" s="117"/>
      <c r="F772" s="117"/>
      <c r="G772" s="118"/>
      <c r="H772" s="59"/>
      <c r="L772" s="120"/>
      <c r="M772" s="59"/>
      <c r="AA772" s="59"/>
      <c r="AB772" s="59"/>
    </row>
    <row r="773" spans="1:28" ht="12.75">
      <c r="A773" s="59"/>
      <c r="B773" s="117"/>
      <c r="C773" s="117"/>
      <c r="D773" s="117"/>
      <c r="E773" s="117"/>
      <c r="F773" s="117"/>
      <c r="G773" s="118"/>
      <c r="H773" s="59"/>
      <c r="L773" s="120"/>
      <c r="M773" s="59"/>
      <c r="AA773" s="59"/>
      <c r="AB773" s="59"/>
    </row>
    <row r="774" spans="1:28" ht="12.75">
      <c r="A774" s="59"/>
      <c r="B774" s="117"/>
      <c r="C774" s="117"/>
      <c r="D774" s="117"/>
      <c r="E774" s="117"/>
      <c r="F774" s="117"/>
      <c r="G774" s="118"/>
      <c r="H774" s="59"/>
      <c r="L774" s="120"/>
      <c r="M774" s="59"/>
      <c r="AA774" s="59"/>
      <c r="AB774" s="59"/>
    </row>
    <row r="775" spans="1:28" ht="12.75">
      <c r="A775" s="59"/>
      <c r="B775" s="117"/>
      <c r="C775" s="117"/>
      <c r="D775" s="117"/>
      <c r="E775" s="117"/>
      <c r="F775" s="117"/>
      <c r="G775" s="118"/>
      <c r="H775" s="59"/>
      <c r="L775" s="120"/>
      <c r="M775" s="59"/>
      <c r="AA775" s="59"/>
      <c r="AB775" s="59"/>
    </row>
    <row r="776" spans="1:28" ht="12.75">
      <c r="A776" s="59"/>
      <c r="B776" s="117"/>
      <c r="C776" s="117"/>
      <c r="D776" s="117"/>
      <c r="E776" s="117"/>
      <c r="F776" s="117"/>
      <c r="G776" s="118"/>
      <c r="H776" s="59"/>
      <c r="L776" s="120"/>
      <c r="M776" s="59"/>
      <c r="AA776" s="59"/>
      <c r="AB776" s="59"/>
    </row>
    <row r="777" spans="1:28" ht="12.75">
      <c r="A777" s="59"/>
      <c r="B777" s="117"/>
      <c r="C777" s="117"/>
      <c r="D777" s="117"/>
      <c r="E777" s="117"/>
      <c r="F777" s="117"/>
      <c r="G777" s="118"/>
      <c r="H777" s="59"/>
      <c r="L777" s="120"/>
      <c r="M777" s="59"/>
      <c r="AA777" s="59"/>
      <c r="AB777" s="59"/>
    </row>
    <row r="778" spans="1:28" ht="12.75">
      <c r="A778" s="59"/>
      <c r="B778" s="117"/>
      <c r="C778" s="117"/>
      <c r="D778" s="117"/>
      <c r="E778" s="117"/>
      <c r="F778" s="117"/>
      <c r="G778" s="118"/>
      <c r="H778" s="59"/>
      <c r="L778" s="120"/>
      <c r="M778" s="59"/>
      <c r="AA778" s="59"/>
      <c r="AB778" s="59"/>
    </row>
    <row r="779" spans="1:28" ht="12.75">
      <c r="A779" s="59"/>
      <c r="B779" s="117"/>
      <c r="C779" s="117"/>
      <c r="D779" s="117"/>
      <c r="E779" s="117"/>
      <c r="F779" s="117"/>
      <c r="G779" s="118"/>
      <c r="H779" s="59"/>
      <c r="L779" s="120"/>
      <c r="M779" s="59"/>
      <c r="AA779" s="59"/>
      <c r="AB779" s="59"/>
    </row>
    <row r="780" spans="1:28" ht="12.75">
      <c r="A780" s="59"/>
      <c r="B780" s="117"/>
      <c r="C780" s="117"/>
      <c r="D780" s="117"/>
      <c r="E780" s="117"/>
      <c r="F780" s="117"/>
      <c r="G780" s="118"/>
      <c r="H780" s="59"/>
      <c r="L780" s="120"/>
      <c r="M780" s="59"/>
      <c r="AA780" s="59"/>
      <c r="AB780" s="59"/>
    </row>
    <row r="781" spans="1:28" ht="12.75">
      <c r="A781" s="59"/>
      <c r="B781" s="117"/>
      <c r="C781" s="117"/>
      <c r="D781" s="117"/>
      <c r="E781" s="117"/>
      <c r="F781" s="117"/>
      <c r="G781" s="118"/>
      <c r="H781" s="59"/>
      <c r="L781" s="120"/>
      <c r="M781" s="59"/>
      <c r="AA781" s="59"/>
      <c r="AB781" s="59"/>
    </row>
    <row r="782" spans="1:28" ht="12.75">
      <c r="A782" s="59"/>
      <c r="B782" s="117"/>
      <c r="C782" s="117"/>
      <c r="D782" s="117"/>
      <c r="E782" s="117"/>
      <c r="F782" s="117"/>
      <c r="G782" s="118"/>
      <c r="H782" s="59"/>
      <c r="L782" s="120"/>
      <c r="M782" s="59"/>
      <c r="AA782" s="59"/>
      <c r="AB782" s="59"/>
    </row>
    <row r="783" spans="1:28" ht="12.75">
      <c r="A783" s="59"/>
      <c r="B783" s="117"/>
      <c r="C783" s="117"/>
      <c r="D783" s="117"/>
      <c r="E783" s="117"/>
      <c r="F783" s="117"/>
      <c r="G783" s="118"/>
      <c r="H783" s="59"/>
      <c r="L783" s="120"/>
      <c r="M783" s="59"/>
      <c r="AA783" s="59"/>
      <c r="AB783" s="59"/>
    </row>
    <row r="784" spans="1:28" ht="12.75">
      <c r="A784" s="59"/>
      <c r="B784" s="117"/>
      <c r="C784" s="117"/>
      <c r="D784" s="117"/>
      <c r="E784" s="117"/>
      <c r="F784" s="117"/>
      <c r="G784" s="118"/>
      <c r="H784" s="59"/>
      <c r="L784" s="120"/>
      <c r="M784" s="59"/>
      <c r="AA784" s="59"/>
      <c r="AB784" s="59"/>
    </row>
    <row r="785" spans="1:28" ht="12.75">
      <c r="A785" s="59"/>
      <c r="B785" s="117"/>
      <c r="C785" s="117"/>
      <c r="D785" s="117"/>
      <c r="E785" s="117"/>
      <c r="F785" s="117"/>
      <c r="G785" s="118"/>
      <c r="H785" s="59"/>
      <c r="L785" s="120"/>
      <c r="M785" s="59"/>
      <c r="AA785" s="59"/>
      <c r="AB785" s="59"/>
    </row>
    <row r="786" spans="1:28" ht="12.75">
      <c r="A786" s="59"/>
      <c r="B786" s="117"/>
      <c r="C786" s="117"/>
      <c r="D786" s="117"/>
      <c r="E786" s="117"/>
      <c r="F786" s="117"/>
      <c r="G786" s="118"/>
      <c r="H786" s="59"/>
      <c r="L786" s="120"/>
      <c r="M786" s="59"/>
      <c r="AA786" s="59"/>
      <c r="AB786" s="59"/>
    </row>
    <row r="787" spans="1:28" ht="12.75">
      <c r="A787" s="59"/>
      <c r="B787" s="117"/>
      <c r="C787" s="117"/>
      <c r="D787" s="117"/>
      <c r="E787" s="117"/>
      <c r="F787" s="117"/>
      <c r="G787" s="118"/>
      <c r="H787" s="59"/>
      <c r="L787" s="120"/>
      <c r="M787" s="59"/>
      <c r="AA787" s="59"/>
      <c r="AB787" s="59"/>
    </row>
    <row r="788" spans="1:28" ht="12.75">
      <c r="A788" s="59"/>
      <c r="B788" s="117"/>
      <c r="C788" s="117"/>
      <c r="D788" s="117"/>
      <c r="E788" s="117"/>
      <c r="F788" s="117"/>
      <c r="G788" s="118"/>
      <c r="H788" s="59"/>
      <c r="L788" s="120"/>
      <c r="M788" s="59"/>
      <c r="AA788" s="59"/>
      <c r="AB788" s="59"/>
    </row>
    <row r="789" spans="1:28" ht="12.75">
      <c r="A789" s="59"/>
      <c r="B789" s="117"/>
      <c r="C789" s="117"/>
      <c r="D789" s="117"/>
      <c r="E789" s="117"/>
      <c r="F789" s="117"/>
      <c r="G789" s="118"/>
      <c r="H789" s="59"/>
      <c r="L789" s="120"/>
      <c r="M789" s="59"/>
      <c r="AA789" s="59"/>
      <c r="AB789" s="59"/>
    </row>
    <row r="790" spans="1:28" ht="12.75">
      <c r="A790" s="59"/>
      <c r="B790" s="117"/>
      <c r="C790" s="117"/>
      <c r="D790" s="117"/>
      <c r="E790" s="117"/>
      <c r="F790" s="117"/>
      <c r="G790" s="118"/>
      <c r="H790" s="59"/>
      <c r="L790" s="120"/>
      <c r="M790" s="59"/>
      <c r="AA790" s="59"/>
      <c r="AB790" s="59"/>
    </row>
    <row r="791" spans="1:28" ht="12.75">
      <c r="A791" s="59"/>
      <c r="B791" s="117"/>
      <c r="C791" s="117"/>
      <c r="D791" s="117"/>
      <c r="E791" s="117"/>
      <c r="F791" s="117"/>
      <c r="G791" s="118"/>
      <c r="H791" s="59"/>
      <c r="L791" s="120"/>
      <c r="M791" s="59"/>
      <c r="AA791" s="59"/>
      <c r="AB791" s="59"/>
    </row>
    <row r="792" spans="1:28" ht="12.75">
      <c r="A792" s="59"/>
      <c r="B792" s="117"/>
      <c r="C792" s="117"/>
      <c r="D792" s="117"/>
      <c r="E792" s="117"/>
      <c r="F792" s="117"/>
      <c r="G792" s="118"/>
      <c r="H792" s="59"/>
      <c r="L792" s="120"/>
      <c r="M792" s="59"/>
      <c r="AA792" s="59"/>
      <c r="AB792" s="59"/>
    </row>
    <row r="793" spans="1:28" ht="12.75">
      <c r="A793" s="59"/>
      <c r="B793" s="117"/>
      <c r="C793" s="117"/>
      <c r="D793" s="117"/>
      <c r="E793" s="117"/>
      <c r="F793" s="117"/>
      <c r="G793" s="118"/>
      <c r="H793" s="59"/>
      <c r="L793" s="120"/>
      <c r="M793" s="59"/>
      <c r="AA793" s="59"/>
      <c r="AB793" s="59"/>
    </row>
    <row r="794" spans="1:28" ht="12.75">
      <c r="A794" s="59"/>
      <c r="B794" s="117"/>
      <c r="C794" s="117"/>
      <c r="D794" s="117"/>
      <c r="E794" s="117"/>
      <c r="F794" s="117"/>
      <c r="G794" s="118"/>
      <c r="H794" s="59"/>
      <c r="L794" s="120"/>
      <c r="M794" s="59"/>
      <c r="AA794" s="59"/>
      <c r="AB794" s="59"/>
    </row>
    <row r="795" spans="1:28" ht="12.75">
      <c r="A795" s="59"/>
      <c r="B795" s="117"/>
      <c r="C795" s="117"/>
      <c r="D795" s="117"/>
      <c r="E795" s="117"/>
      <c r="F795" s="117"/>
      <c r="G795" s="118"/>
      <c r="H795" s="59"/>
      <c r="L795" s="120"/>
      <c r="M795" s="59"/>
      <c r="AA795" s="59"/>
      <c r="AB795" s="59"/>
    </row>
    <row r="796" spans="1:28" ht="12.75">
      <c r="A796" s="59"/>
      <c r="B796" s="117"/>
      <c r="C796" s="117"/>
      <c r="D796" s="117"/>
      <c r="E796" s="117"/>
      <c r="F796" s="117"/>
      <c r="G796" s="118"/>
      <c r="H796" s="59"/>
      <c r="L796" s="120"/>
      <c r="M796" s="59"/>
      <c r="AA796" s="59"/>
      <c r="AB796" s="59"/>
    </row>
    <row r="797" spans="1:28" ht="12.75">
      <c r="A797" s="59"/>
      <c r="B797" s="117"/>
      <c r="C797" s="117"/>
      <c r="D797" s="117"/>
      <c r="E797" s="117"/>
      <c r="F797" s="117"/>
      <c r="G797" s="118"/>
      <c r="H797" s="59"/>
      <c r="L797" s="120"/>
      <c r="M797" s="59"/>
      <c r="AA797" s="59"/>
      <c r="AB797" s="59"/>
    </row>
    <row r="798" spans="1:28" ht="12.75">
      <c r="A798" s="59"/>
      <c r="B798" s="117"/>
      <c r="C798" s="117"/>
      <c r="D798" s="117"/>
      <c r="E798" s="117"/>
      <c r="F798" s="117"/>
      <c r="G798" s="118"/>
      <c r="H798" s="59"/>
      <c r="L798" s="120"/>
      <c r="M798" s="59"/>
      <c r="AA798" s="59"/>
      <c r="AB798" s="59"/>
    </row>
    <row r="799" spans="1:28" ht="12.75">
      <c r="A799" s="59"/>
      <c r="B799" s="117"/>
      <c r="C799" s="117"/>
      <c r="D799" s="117"/>
      <c r="E799" s="117"/>
      <c r="F799" s="117"/>
      <c r="G799" s="118"/>
      <c r="H799" s="59"/>
      <c r="L799" s="120"/>
      <c r="M799" s="59"/>
      <c r="AA799" s="59"/>
      <c r="AB799" s="59"/>
    </row>
    <row r="800" spans="1:28" ht="12.75">
      <c r="A800" s="59"/>
      <c r="B800" s="117"/>
      <c r="C800" s="117"/>
      <c r="D800" s="117"/>
      <c r="E800" s="117"/>
      <c r="F800" s="117"/>
      <c r="G800" s="118"/>
      <c r="H800" s="59"/>
      <c r="L800" s="120"/>
      <c r="M800" s="59"/>
      <c r="AA800" s="59"/>
      <c r="AB800" s="59"/>
    </row>
    <row r="801" spans="1:28" ht="12.75">
      <c r="A801" s="59"/>
      <c r="B801" s="117"/>
      <c r="C801" s="117"/>
      <c r="D801" s="117"/>
      <c r="E801" s="117"/>
      <c r="F801" s="117"/>
      <c r="G801" s="118"/>
      <c r="H801" s="59"/>
      <c r="L801" s="120"/>
      <c r="M801" s="59"/>
      <c r="AA801" s="59"/>
      <c r="AB801" s="59"/>
    </row>
    <row r="802" spans="1:28" ht="12.75">
      <c r="A802" s="59"/>
      <c r="B802" s="117"/>
      <c r="C802" s="117"/>
      <c r="D802" s="117"/>
      <c r="E802" s="117"/>
      <c r="F802" s="117"/>
      <c r="G802" s="118"/>
      <c r="H802" s="59"/>
      <c r="L802" s="120"/>
      <c r="M802" s="59"/>
      <c r="AA802" s="59"/>
      <c r="AB802" s="59"/>
    </row>
    <row r="803" spans="1:28" ht="12.75">
      <c r="A803" s="59"/>
      <c r="B803" s="117"/>
      <c r="C803" s="117"/>
      <c r="D803" s="117"/>
      <c r="E803" s="117"/>
      <c r="F803" s="117"/>
      <c r="G803" s="118"/>
      <c r="H803" s="59"/>
      <c r="L803" s="120"/>
      <c r="M803" s="59"/>
      <c r="AA803" s="59"/>
      <c r="AB803" s="59"/>
    </row>
    <row r="804" spans="1:28" ht="12.75">
      <c r="A804" s="59"/>
      <c r="B804" s="117"/>
      <c r="C804" s="117"/>
      <c r="D804" s="117"/>
      <c r="E804" s="117"/>
      <c r="F804" s="117"/>
      <c r="G804" s="118"/>
      <c r="H804" s="59"/>
      <c r="L804" s="120"/>
      <c r="M804" s="59"/>
      <c r="AA804" s="59"/>
      <c r="AB804" s="59"/>
    </row>
    <row r="805" spans="1:28" ht="12.75">
      <c r="A805" s="59"/>
      <c r="B805" s="117"/>
      <c r="C805" s="117"/>
      <c r="D805" s="117"/>
      <c r="E805" s="117"/>
      <c r="F805" s="117"/>
      <c r="G805" s="118"/>
      <c r="H805" s="59"/>
      <c r="L805" s="120"/>
      <c r="M805" s="59"/>
      <c r="AA805" s="59"/>
      <c r="AB805" s="59"/>
    </row>
    <row r="806" spans="1:28" ht="12.75">
      <c r="A806" s="59"/>
      <c r="B806" s="117"/>
      <c r="C806" s="117"/>
      <c r="D806" s="117"/>
      <c r="E806" s="117"/>
      <c r="F806" s="117"/>
      <c r="G806" s="118"/>
      <c r="H806" s="59"/>
      <c r="L806" s="120"/>
      <c r="M806" s="59"/>
      <c r="AA806" s="59"/>
      <c r="AB806" s="59"/>
    </row>
    <row r="807" spans="1:28" ht="12.75">
      <c r="A807" s="59"/>
      <c r="B807" s="117"/>
      <c r="C807" s="117"/>
      <c r="D807" s="117"/>
      <c r="E807" s="117"/>
      <c r="F807" s="117"/>
      <c r="G807" s="118"/>
      <c r="H807" s="59"/>
      <c r="L807" s="120"/>
      <c r="M807" s="59"/>
      <c r="AA807" s="59"/>
      <c r="AB807" s="59"/>
    </row>
    <row r="808" spans="1:28" ht="12.75">
      <c r="A808" s="59"/>
      <c r="B808" s="117"/>
      <c r="C808" s="117"/>
      <c r="D808" s="117"/>
      <c r="E808" s="117"/>
      <c r="F808" s="117"/>
      <c r="G808" s="118"/>
      <c r="H808" s="59"/>
      <c r="L808" s="120"/>
      <c r="M808" s="59"/>
      <c r="AA808" s="59"/>
      <c r="AB808" s="59"/>
    </row>
    <row r="809" spans="1:28" ht="12.75">
      <c r="A809" s="59"/>
      <c r="B809" s="117"/>
      <c r="C809" s="117"/>
      <c r="D809" s="117"/>
      <c r="E809" s="117"/>
      <c r="F809" s="117"/>
      <c r="G809" s="118"/>
      <c r="H809" s="59"/>
      <c r="L809" s="120"/>
      <c r="M809" s="59"/>
      <c r="AA809" s="59"/>
      <c r="AB809" s="59"/>
    </row>
    <row r="810" spans="1:28" ht="12.75">
      <c r="A810" s="59"/>
      <c r="B810" s="117"/>
      <c r="C810" s="117"/>
      <c r="D810" s="117"/>
      <c r="E810" s="117"/>
      <c r="F810" s="117"/>
      <c r="G810" s="118"/>
      <c r="H810" s="59"/>
      <c r="L810" s="120"/>
      <c r="M810" s="59"/>
      <c r="AA810" s="59"/>
      <c r="AB810" s="59"/>
    </row>
    <row r="811" spans="1:28" ht="12.75">
      <c r="A811" s="59"/>
      <c r="B811" s="117"/>
      <c r="C811" s="117"/>
      <c r="D811" s="117"/>
      <c r="E811" s="117"/>
      <c r="F811" s="117"/>
      <c r="G811" s="118"/>
      <c r="H811" s="59"/>
      <c r="L811" s="120"/>
      <c r="M811" s="59"/>
      <c r="AA811" s="59"/>
      <c r="AB811" s="59"/>
    </row>
    <row r="812" spans="1:28" ht="12.75">
      <c r="A812" s="59"/>
      <c r="B812" s="117"/>
      <c r="C812" s="117"/>
      <c r="D812" s="117"/>
      <c r="E812" s="117"/>
      <c r="F812" s="117"/>
      <c r="G812" s="118"/>
      <c r="H812" s="59"/>
      <c r="L812" s="120"/>
      <c r="M812" s="59"/>
      <c r="AA812" s="59"/>
      <c r="AB812" s="59"/>
    </row>
    <row r="813" spans="1:28" ht="12.75">
      <c r="A813" s="59"/>
      <c r="B813" s="117"/>
      <c r="C813" s="117"/>
      <c r="D813" s="117"/>
      <c r="E813" s="117"/>
      <c r="F813" s="117"/>
      <c r="G813" s="118"/>
      <c r="H813" s="59"/>
      <c r="L813" s="120"/>
      <c r="M813" s="59"/>
      <c r="AA813" s="59"/>
      <c r="AB813" s="59"/>
    </row>
    <row r="814" spans="1:28" ht="12.75">
      <c r="A814" s="59"/>
      <c r="B814" s="117"/>
      <c r="C814" s="117"/>
      <c r="D814" s="117"/>
      <c r="E814" s="117"/>
      <c r="F814" s="117"/>
      <c r="G814" s="118"/>
      <c r="H814" s="59"/>
      <c r="L814" s="120"/>
      <c r="M814" s="59"/>
      <c r="AA814" s="59"/>
      <c r="AB814" s="59"/>
    </row>
    <row r="815" spans="1:28" ht="12.75">
      <c r="A815" s="59"/>
      <c r="B815" s="117"/>
      <c r="C815" s="117"/>
      <c r="D815" s="117"/>
      <c r="E815" s="117"/>
      <c r="F815" s="117"/>
      <c r="G815" s="118"/>
      <c r="H815" s="59"/>
      <c r="L815" s="120"/>
      <c r="M815" s="59"/>
      <c r="AA815" s="59"/>
      <c r="AB815" s="59"/>
    </row>
    <row r="816" spans="1:28" ht="12.75">
      <c r="A816" s="59"/>
      <c r="B816" s="117"/>
      <c r="C816" s="117"/>
      <c r="D816" s="117"/>
      <c r="E816" s="117"/>
      <c r="F816" s="117"/>
      <c r="G816" s="118"/>
      <c r="H816" s="59"/>
      <c r="L816" s="120"/>
      <c r="M816" s="59"/>
      <c r="AA816" s="59"/>
      <c r="AB816" s="59"/>
    </row>
    <row r="817" spans="1:28" ht="12.75">
      <c r="A817" s="59"/>
      <c r="B817" s="117"/>
      <c r="C817" s="117"/>
      <c r="D817" s="117"/>
      <c r="E817" s="117"/>
      <c r="F817" s="117"/>
      <c r="G817" s="118"/>
      <c r="H817" s="59"/>
      <c r="L817" s="120"/>
      <c r="M817" s="59"/>
      <c r="AA817" s="59"/>
      <c r="AB817" s="59"/>
    </row>
    <row r="818" spans="1:28" ht="12.75">
      <c r="A818" s="59"/>
      <c r="B818" s="117"/>
      <c r="C818" s="117"/>
      <c r="D818" s="117"/>
      <c r="E818" s="117"/>
      <c r="F818" s="117"/>
      <c r="G818" s="118"/>
      <c r="H818" s="59"/>
      <c r="L818" s="120"/>
      <c r="M818" s="59"/>
      <c r="AA818" s="59"/>
      <c r="AB818" s="59"/>
    </row>
    <row r="819" spans="1:28" ht="12.75">
      <c r="A819" s="59"/>
      <c r="B819" s="117"/>
      <c r="C819" s="117"/>
      <c r="D819" s="117"/>
      <c r="E819" s="117"/>
      <c r="F819" s="117"/>
      <c r="G819" s="118"/>
      <c r="H819" s="59"/>
      <c r="L819" s="120"/>
      <c r="M819" s="59"/>
      <c r="AA819" s="59"/>
      <c r="AB819" s="59"/>
    </row>
    <row r="820" spans="1:28" ht="12.75">
      <c r="A820" s="59"/>
      <c r="B820" s="117"/>
      <c r="C820" s="117"/>
      <c r="D820" s="117"/>
      <c r="E820" s="117"/>
      <c r="F820" s="117"/>
      <c r="G820" s="118"/>
      <c r="H820" s="59"/>
      <c r="L820" s="120"/>
      <c r="M820" s="59"/>
      <c r="AA820" s="59"/>
      <c r="AB820" s="59"/>
    </row>
    <row r="821" spans="1:28" ht="12.75">
      <c r="A821" s="59"/>
      <c r="B821" s="117"/>
      <c r="C821" s="117"/>
      <c r="D821" s="117"/>
      <c r="E821" s="117"/>
      <c r="F821" s="117"/>
      <c r="G821" s="118"/>
      <c r="H821" s="59"/>
      <c r="L821" s="120"/>
      <c r="M821" s="59"/>
      <c r="AA821" s="59"/>
      <c r="AB821" s="59"/>
    </row>
    <row r="822" spans="1:28" ht="12.75">
      <c r="A822" s="59"/>
      <c r="B822" s="117"/>
      <c r="C822" s="117"/>
      <c r="D822" s="117"/>
      <c r="E822" s="117"/>
      <c r="F822" s="117"/>
      <c r="G822" s="118"/>
      <c r="H822" s="59"/>
      <c r="L822" s="120"/>
      <c r="M822" s="59"/>
      <c r="AA822" s="59"/>
      <c r="AB822" s="59"/>
    </row>
    <row r="823" spans="1:28" ht="12.75">
      <c r="A823" s="59"/>
      <c r="B823" s="117"/>
      <c r="C823" s="117"/>
      <c r="D823" s="117"/>
      <c r="E823" s="117"/>
      <c r="F823" s="117"/>
      <c r="G823" s="118"/>
      <c r="H823" s="59"/>
      <c r="L823" s="120"/>
      <c r="M823" s="59"/>
      <c r="AA823" s="59"/>
      <c r="AB823" s="59"/>
    </row>
    <row r="824" spans="1:28" ht="12.75">
      <c r="A824" s="59"/>
      <c r="B824" s="117"/>
      <c r="C824" s="117"/>
      <c r="D824" s="117"/>
      <c r="E824" s="117"/>
      <c r="F824" s="117"/>
      <c r="G824" s="118"/>
      <c r="H824" s="59"/>
      <c r="L824" s="120"/>
      <c r="M824" s="59"/>
      <c r="AA824" s="59"/>
      <c r="AB824" s="59"/>
    </row>
    <row r="825" spans="1:28" ht="12.75">
      <c r="A825" s="59"/>
      <c r="B825" s="117"/>
      <c r="C825" s="117"/>
      <c r="D825" s="117"/>
      <c r="E825" s="117"/>
      <c r="F825" s="117"/>
      <c r="G825" s="118"/>
      <c r="H825" s="59"/>
      <c r="L825" s="120"/>
      <c r="M825" s="59"/>
      <c r="AA825" s="59"/>
      <c r="AB825" s="59"/>
    </row>
    <row r="826" spans="1:28" ht="12.75">
      <c r="A826" s="59"/>
      <c r="B826" s="117"/>
      <c r="C826" s="117"/>
      <c r="D826" s="117"/>
      <c r="E826" s="117"/>
      <c r="F826" s="117"/>
      <c r="G826" s="118"/>
      <c r="H826" s="59"/>
      <c r="L826" s="120"/>
      <c r="M826" s="59"/>
      <c r="AA826" s="59"/>
      <c r="AB826" s="59"/>
    </row>
    <row r="827" spans="1:28" ht="12.75">
      <c r="A827" s="59"/>
      <c r="B827" s="117"/>
      <c r="C827" s="117"/>
      <c r="D827" s="117"/>
      <c r="E827" s="117"/>
      <c r="F827" s="117"/>
      <c r="G827" s="118"/>
      <c r="H827" s="59"/>
      <c r="L827" s="120"/>
      <c r="M827" s="59"/>
      <c r="AA827" s="59"/>
      <c r="AB827" s="59"/>
    </row>
    <row r="828" spans="1:28" ht="12.75">
      <c r="A828" s="59"/>
      <c r="B828" s="117"/>
      <c r="C828" s="117"/>
      <c r="D828" s="117"/>
      <c r="E828" s="117"/>
      <c r="F828" s="117"/>
      <c r="G828" s="118"/>
      <c r="H828" s="59"/>
      <c r="L828" s="120"/>
      <c r="M828" s="59"/>
      <c r="AA828" s="59"/>
      <c r="AB828" s="59"/>
    </row>
    <row r="829" spans="1:28" ht="12.75">
      <c r="A829" s="59"/>
      <c r="B829" s="117"/>
      <c r="C829" s="117"/>
      <c r="D829" s="117"/>
      <c r="E829" s="117"/>
      <c r="F829" s="117"/>
      <c r="G829" s="118"/>
      <c r="H829" s="59"/>
      <c r="L829" s="120"/>
      <c r="M829" s="59"/>
      <c r="AA829" s="59"/>
      <c r="AB829" s="59"/>
    </row>
    <row r="830" spans="1:28" ht="12.75">
      <c r="A830" s="59"/>
      <c r="B830" s="117"/>
      <c r="C830" s="117"/>
      <c r="D830" s="117"/>
      <c r="E830" s="117"/>
      <c r="F830" s="117"/>
      <c r="G830" s="118"/>
      <c r="H830" s="59"/>
      <c r="L830" s="120"/>
      <c r="M830" s="59"/>
      <c r="AA830" s="59"/>
      <c r="AB830" s="59"/>
    </row>
    <row r="831" spans="1:28" ht="12.75">
      <c r="A831" s="59"/>
      <c r="B831" s="117"/>
      <c r="C831" s="117"/>
      <c r="D831" s="117"/>
      <c r="E831" s="117"/>
      <c r="F831" s="117"/>
      <c r="G831" s="118"/>
      <c r="H831" s="59"/>
      <c r="L831" s="120"/>
      <c r="M831" s="59"/>
      <c r="AA831" s="59"/>
      <c r="AB831" s="59"/>
    </row>
    <row r="832" spans="1:28" ht="12.75">
      <c r="A832" s="59"/>
      <c r="B832" s="117"/>
      <c r="C832" s="117"/>
      <c r="D832" s="117"/>
      <c r="E832" s="117"/>
      <c r="F832" s="117"/>
      <c r="G832" s="118"/>
      <c r="H832" s="59"/>
      <c r="L832" s="120"/>
      <c r="M832" s="59"/>
      <c r="AA832" s="59"/>
      <c r="AB832" s="59"/>
    </row>
    <row r="833" spans="1:28" ht="12.75">
      <c r="A833" s="59"/>
      <c r="B833" s="117"/>
      <c r="C833" s="117"/>
      <c r="D833" s="117"/>
      <c r="E833" s="117"/>
      <c r="F833" s="117"/>
      <c r="G833" s="118"/>
      <c r="H833" s="59"/>
      <c r="L833" s="120"/>
      <c r="M833" s="59"/>
      <c r="AA833" s="59"/>
      <c r="AB833" s="59"/>
    </row>
    <row r="834" spans="1:28" ht="12.75">
      <c r="A834" s="59"/>
      <c r="B834" s="117"/>
      <c r="C834" s="117"/>
      <c r="D834" s="117"/>
      <c r="E834" s="117"/>
      <c r="F834" s="117"/>
      <c r="G834" s="118"/>
      <c r="H834" s="59"/>
      <c r="L834" s="120"/>
      <c r="M834" s="59"/>
      <c r="AA834" s="59"/>
      <c r="AB834" s="59"/>
    </row>
    <row r="835" spans="1:28" ht="12.75">
      <c r="A835" s="59"/>
      <c r="B835" s="117"/>
      <c r="C835" s="117"/>
      <c r="D835" s="117"/>
      <c r="E835" s="117"/>
      <c r="F835" s="117"/>
      <c r="G835" s="118"/>
      <c r="H835" s="59"/>
      <c r="L835" s="120"/>
      <c r="M835" s="59"/>
      <c r="AA835" s="59"/>
      <c r="AB835" s="59"/>
    </row>
    <row r="836" spans="1:28" ht="12.75">
      <c r="A836" s="59"/>
      <c r="B836" s="117"/>
      <c r="C836" s="117"/>
      <c r="D836" s="117"/>
      <c r="E836" s="117"/>
      <c r="F836" s="117"/>
      <c r="G836" s="118"/>
      <c r="H836" s="59"/>
      <c r="L836" s="120"/>
      <c r="M836" s="59"/>
      <c r="AA836" s="59"/>
      <c r="AB836" s="59"/>
    </row>
    <row r="837" spans="1:28" ht="12.75">
      <c r="A837" s="59"/>
      <c r="B837" s="117"/>
      <c r="C837" s="117"/>
      <c r="D837" s="117"/>
      <c r="E837" s="117"/>
      <c r="F837" s="117"/>
      <c r="G837" s="118"/>
      <c r="H837" s="59"/>
      <c r="L837" s="120"/>
      <c r="M837" s="59"/>
      <c r="AA837" s="59"/>
      <c r="AB837" s="59"/>
    </row>
    <row r="838" spans="1:28" ht="12.75">
      <c r="A838" s="59"/>
      <c r="B838" s="117"/>
      <c r="C838" s="117"/>
      <c r="D838" s="117"/>
      <c r="E838" s="117"/>
      <c r="F838" s="117"/>
      <c r="G838" s="118"/>
      <c r="H838" s="59"/>
      <c r="L838" s="120"/>
      <c r="M838" s="59"/>
      <c r="AA838" s="59"/>
      <c r="AB838" s="59"/>
    </row>
    <row r="839" spans="1:28" ht="12.75">
      <c r="A839" s="59"/>
      <c r="B839" s="117"/>
      <c r="C839" s="117"/>
      <c r="D839" s="117"/>
      <c r="E839" s="117"/>
      <c r="F839" s="117"/>
      <c r="G839" s="118"/>
      <c r="H839" s="59"/>
      <c r="L839" s="120"/>
      <c r="M839" s="59"/>
      <c r="AA839" s="59"/>
      <c r="AB839" s="59"/>
    </row>
    <row r="840" spans="1:28" ht="12.75">
      <c r="A840" s="59"/>
      <c r="B840" s="117"/>
      <c r="C840" s="117"/>
      <c r="D840" s="117"/>
      <c r="E840" s="117"/>
      <c r="F840" s="117"/>
      <c r="G840" s="118"/>
      <c r="H840" s="59"/>
      <c r="L840" s="120"/>
      <c r="M840" s="59"/>
      <c r="AA840" s="59"/>
      <c r="AB840" s="59"/>
    </row>
    <row r="841" spans="1:28" ht="12.75">
      <c r="A841" s="59"/>
      <c r="B841" s="117"/>
      <c r="C841" s="117"/>
      <c r="D841" s="117"/>
      <c r="E841" s="117"/>
      <c r="F841" s="117"/>
      <c r="G841" s="118"/>
      <c r="H841" s="59"/>
      <c r="L841" s="120"/>
      <c r="M841" s="59"/>
      <c r="AA841" s="59"/>
      <c r="AB841" s="59"/>
    </row>
    <row r="842" spans="1:28" ht="12.75">
      <c r="A842" s="59"/>
      <c r="B842" s="117"/>
      <c r="C842" s="117"/>
      <c r="D842" s="117"/>
      <c r="E842" s="117"/>
      <c r="F842" s="117"/>
      <c r="G842" s="118"/>
      <c r="H842" s="59"/>
      <c r="L842" s="120"/>
      <c r="M842" s="59"/>
      <c r="AA842" s="59"/>
      <c r="AB842" s="59"/>
    </row>
    <row r="843" spans="1:28" ht="12.75">
      <c r="A843" s="59"/>
      <c r="B843" s="117"/>
      <c r="C843" s="117"/>
      <c r="D843" s="117"/>
      <c r="E843" s="117"/>
      <c r="F843" s="117"/>
      <c r="G843" s="118"/>
      <c r="H843" s="59"/>
      <c r="L843" s="120"/>
      <c r="M843" s="59"/>
      <c r="AA843" s="59"/>
      <c r="AB843" s="59"/>
    </row>
    <row r="844" spans="1:28" ht="12.75">
      <c r="A844" s="59"/>
      <c r="B844" s="117"/>
      <c r="C844" s="117"/>
      <c r="D844" s="117"/>
      <c r="E844" s="117"/>
      <c r="F844" s="117"/>
      <c r="G844" s="118"/>
      <c r="H844" s="59"/>
      <c r="L844" s="120"/>
      <c r="M844" s="59"/>
      <c r="AA844" s="59"/>
      <c r="AB844" s="59"/>
    </row>
    <row r="845" spans="1:28" ht="12.75">
      <c r="A845" s="59"/>
      <c r="B845" s="117"/>
      <c r="C845" s="117"/>
      <c r="D845" s="117"/>
      <c r="E845" s="117"/>
      <c r="F845" s="117"/>
      <c r="G845" s="118"/>
      <c r="H845" s="59"/>
      <c r="L845" s="120"/>
      <c r="M845" s="59"/>
      <c r="AA845" s="59"/>
      <c r="AB845" s="59"/>
    </row>
    <row r="846" spans="1:28" ht="12.75">
      <c r="A846" s="59"/>
      <c r="B846" s="117"/>
      <c r="C846" s="117"/>
      <c r="D846" s="117"/>
      <c r="E846" s="117"/>
      <c r="F846" s="117"/>
      <c r="G846" s="118"/>
      <c r="H846" s="59"/>
      <c r="L846" s="120"/>
      <c r="M846" s="59"/>
      <c r="AA846" s="59"/>
      <c r="AB846" s="59"/>
    </row>
    <row r="847" spans="1:28" ht="12.75">
      <c r="A847" s="59"/>
      <c r="B847" s="117"/>
      <c r="C847" s="117"/>
      <c r="D847" s="117"/>
      <c r="E847" s="117"/>
      <c r="F847" s="117"/>
      <c r="G847" s="118"/>
      <c r="H847" s="59"/>
      <c r="L847" s="120"/>
      <c r="M847" s="59"/>
      <c r="AA847" s="59"/>
      <c r="AB847" s="59"/>
    </row>
    <row r="848" spans="1:28" ht="12.75">
      <c r="A848" s="59"/>
      <c r="B848" s="117"/>
      <c r="C848" s="117"/>
      <c r="D848" s="117"/>
      <c r="E848" s="117"/>
      <c r="F848" s="117"/>
      <c r="G848" s="118"/>
      <c r="H848" s="59"/>
      <c r="L848" s="120"/>
      <c r="M848" s="59"/>
      <c r="AA848" s="59"/>
      <c r="AB848" s="59"/>
    </row>
    <row r="849" spans="1:28" ht="12.75">
      <c r="A849" s="59"/>
      <c r="B849" s="117"/>
      <c r="C849" s="117"/>
      <c r="D849" s="117"/>
      <c r="E849" s="117"/>
      <c r="F849" s="117"/>
      <c r="G849" s="118"/>
      <c r="H849" s="59"/>
      <c r="L849" s="120"/>
      <c r="M849" s="59"/>
      <c r="AA849" s="59"/>
      <c r="AB849" s="59"/>
    </row>
    <row r="850" spans="1:28" ht="12.75">
      <c r="A850" s="59"/>
      <c r="B850" s="117"/>
      <c r="C850" s="117"/>
      <c r="D850" s="117"/>
      <c r="E850" s="117"/>
      <c r="F850" s="117"/>
      <c r="G850" s="118"/>
      <c r="H850" s="59"/>
      <c r="L850" s="120"/>
      <c r="M850" s="59"/>
      <c r="AA850" s="59"/>
      <c r="AB850" s="59"/>
    </row>
    <row r="851" spans="1:28" ht="12.75">
      <c r="A851" s="59"/>
      <c r="B851" s="117"/>
      <c r="C851" s="117"/>
      <c r="D851" s="117"/>
      <c r="E851" s="117"/>
      <c r="F851" s="117"/>
      <c r="G851" s="118"/>
      <c r="H851" s="59"/>
      <c r="L851" s="120"/>
      <c r="M851" s="59"/>
      <c r="AA851" s="59"/>
      <c r="AB851" s="59"/>
    </row>
    <row r="852" spans="1:28" ht="12.75">
      <c r="A852" s="59"/>
      <c r="B852" s="117"/>
      <c r="C852" s="117"/>
      <c r="D852" s="117"/>
      <c r="E852" s="117"/>
      <c r="F852" s="117"/>
      <c r="G852" s="118"/>
      <c r="H852" s="59"/>
      <c r="L852" s="120"/>
      <c r="M852" s="59"/>
      <c r="AA852" s="59"/>
      <c r="AB852" s="59"/>
    </row>
    <row r="853" spans="1:28" ht="12.75">
      <c r="A853" s="59"/>
      <c r="B853" s="117"/>
      <c r="C853" s="117"/>
      <c r="D853" s="117"/>
      <c r="E853" s="117"/>
      <c r="F853" s="117"/>
      <c r="G853" s="118"/>
      <c r="H853" s="59"/>
      <c r="L853" s="120"/>
      <c r="M853" s="59"/>
      <c r="AA853" s="59"/>
      <c r="AB853" s="59"/>
    </row>
    <row r="854" spans="1:28" ht="12.75">
      <c r="A854" s="59"/>
      <c r="B854" s="117"/>
      <c r="C854" s="117"/>
      <c r="D854" s="117"/>
      <c r="E854" s="117"/>
      <c r="F854" s="117"/>
      <c r="G854" s="118"/>
      <c r="H854" s="59"/>
      <c r="L854" s="120"/>
      <c r="M854" s="59"/>
      <c r="AA854" s="59"/>
      <c r="AB854" s="59"/>
    </row>
    <row r="855" spans="1:28" ht="12.75">
      <c r="A855" s="59"/>
      <c r="B855" s="117"/>
      <c r="C855" s="117"/>
      <c r="D855" s="117"/>
      <c r="E855" s="117"/>
      <c r="F855" s="117"/>
      <c r="G855" s="118"/>
      <c r="H855" s="59"/>
      <c r="L855" s="120"/>
      <c r="M855" s="59"/>
      <c r="AA855" s="59"/>
      <c r="AB855" s="59"/>
    </row>
    <row r="856" spans="1:28" ht="12.75">
      <c r="A856" s="59"/>
      <c r="B856" s="117"/>
      <c r="C856" s="117"/>
      <c r="D856" s="117"/>
      <c r="E856" s="117"/>
      <c r="F856" s="117"/>
      <c r="G856" s="118"/>
      <c r="H856" s="59"/>
      <c r="L856" s="120"/>
      <c r="M856" s="59"/>
      <c r="AA856" s="59"/>
      <c r="AB856" s="59"/>
    </row>
    <row r="857" spans="1:28" ht="12.75">
      <c r="A857" s="59"/>
      <c r="B857" s="117"/>
      <c r="C857" s="117"/>
      <c r="D857" s="117"/>
      <c r="E857" s="117"/>
      <c r="F857" s="117"/>
      <c r="G857" s="118"/>
      <c r="H857" s="59"/>
      <c r="L857" s="120"/>
      <c r="M857" s="59"/>
      <c r="AA857" s="59"/>
      <c r="AB857" s="59"/>
    </row>
    <row r="858" spans="1:28" ht="12.75">
      <c r="A858" s="59"/>
      <c r="B858" s="117"/>
      <c r="C858" s="117"/>
      <c r="D858" s="117"/>
      <c r="E858" s="117"/>
      <c r="F858" s="117"/>
      <c r="G858" s="118"/>
      <c r="H858" s="59"/>
      <c r="L858" s="120"/>
      <c r="M858" s="59"/>
      <c r="AA858" s="59"/>
      <c r="AB858" s="59"/>
    </row>
    <row r="859" spans="1:28" ht="12.75">
      <c r="A859" s="59"/>
      <c r="B859" s="117"/>
      <c r="C859" s="117"/>
      <c r="D859" s="117"/>
      <c r="E859" s="117"/>
      <c r="F859" s="117"/>
      <c r="G859" s="118"/>
      <c r="H859" s="59"/>
      <c r="L859" s="120"/>
      <c r="M859" s="59"/>
      <c r="AA859" s="59"/>
      <c r="AB859" s="59"/>
    </row>
    <row r="860" spans="1:28" ht="12.75">
      <c r="A860" s="59"/>
      <c r="B860" s="117"/>
      <c r="C860" s="117"/>
      <c r="D860" s="117"/>
      <c r="E860" s="117"/>
      <c r="F860" s="117"/>
      <c r="G860" s="118"/>
      <c r="H860" s="59"/>
      <c r="L860" s="120"/>
      <c r="M860" s="59"/>
      <c r="AA860" s="59"/>
      <c r="AB860" s="59"/>
    </row>
    <row r="861" spans="1:28" ht="12.75">
      <c r="A861" s="59"/>
      <c r="B861" s="117"/>
      <c r="C861" s="117"/>
      <c r="D861" s="117"/>
      <c r="E861" s="117"/>
      <c r="F861" s="117"/>
      <c r="G861" s="118"/>
      <c r="H861" s="59"/>
      <c r="L861" s="120"/>
      <c r="M861" s="59"/>
      <c r="AA861" s="59"/>
      <c r="AB861" s="59"/>
    </row>
    <row r="862" spans="1:28" ht="12.75">
      <c r="A862" s="59"/>
      <c r="B862" s="117"/>
      <c r="C862" s="117"/>
      <c r="D862" s="117"/>
      <c r="E862" s="117"/>
      <c r="F862" s="117"/>
      <c r="G862" s="118"/>
      <c r="H862" s="59"/>
      <c r="L862" s="120"/>
      <c r="M862" s="59"/>
      <c r="AA862" s="59"/>
      <c r="AB862" s="59"/>
    </row>
    <row r="863" spans="1:28" ht="12.75">
      <c r="A863" s="59"/>
      <c r="B863" s="117"/>
      <c r="C863" s="117"/>
      <c r="D863" s="117"/>
      <c r="E863" s="117"/>
      <c r="F863" s="117"/>
      <c r="G863" s="118"/>
      <c r="H863" s="59"/>
      <c r="L863" s="120"/>
      <c r="M863" s="59"/>
      <c r="AA863" s="59"/>
      <c r="AB863" s="59"/>
    </row>
    <row r="864" spans="1:28" ht="12.75">
      <c r="A864" s="59"/>
      <c r="B864" s="117"/>
      <c r="C864" s="117"/>
      <c r="D864" s="117"/>
      <c r="E864" s="117"/>
      <c r="F864" s="117"/>
      <c r="G864" s="118"/>
      <c r="H864" s="59"/>
      <c r="L864" s="120"/>
      <c r="M864" s="59"/>
      <c r="AA864" s="59"/>
      <c r="AB864" s="59"/>
    </row>
    <row r="865" spans="1:28" ht="12.75">
      <c r="A865" s="59"/>
      <c r="B865" s="117"/>
      <c r="C865" s="117"/>
      <c r="D865" s="117"/>
      <c r="E865" s="117"/>
      <c r="F865" s="117"/>
      <c r="G865" s="118"/>
      <c r="H865" s="59"/>
      <c r="L865" s="120"/>
      <c r="M865" s="59"/>
      <c r="AA865" s="59"/>
      <c r="AB865" s="59"/>
    </row>
    <row r="866" spans="1:28" ht="12.75">
      <c r="A866" s="59"/>
      <c r="B866" s="117"/>
      <c r="C866" s="117"/>
      <c r="D866" s="117"/>
      <c r="E866" s="117"/>
      <c r="F866" s="117"/>
      <c r="G866" s="118"/>
      <c r="H866" s="59"/>
      <c r="L866" s="120"/>
      <c r="M866" s="59"/>
      <c r="AA866" s="59"/>
      <c r="AB866" s="59"/>
    </row>
    <row r="867" spans="1:28" ht="12.75">
      <c r="A867" s="59"/>
      <c r="B867" s="117"/>
      <c r="C867" s="117"/>
      <c r="D867" s="117"/>
      <c r="E867" s="117"/>
      <c r="F867" s="117"/>
      <c r="G867" s="118"/>
      <c r="H867" s="59"/>
      <c r="L867" s="120"/>
      <c r="M867" s="59"/>
      <c r="AA867" s="59"/>
      <c r="AB867" s="59"/>
    </row>
    <row r="868" spans="1:28" ht="12.75">
      <c r="A868" s="59"/>
      <c r="B868" s="117"/>
      <c r="C868" s="117"/>
      <c r="D868" s="117"/>
      <c r="E868" s="117"/>
      <c r="F868" s="117"/>
      <c r="G868" s="118"/>
      <c r="H868" s="59"/>
      <c r="L868" s="120"/>
      <c r="M868" s="59"/>
      <c r="AA868" s="59"/>
      <c r="AB868" s="59"/>
    </row>
    <row r="869" spans="1:28" ht="12.75">
      <c r="A869" s="59"/>
      <c r="B869" s="117"/>
      <c r="C869" s="117"/>
      <c r="D869" s="117"/>
      <c r="E869" s="117"/>
      <c r="F869" s="117"/>
      <c r="G869" s="118"/>
      <c r="H869" s="59"/>
      <c r="L869" s="120"/>
      <c r="M869" s="59"/>
      <c r="AA869" s="59"/>
      <c r="AB869" s="59"/>
    </row>
    <row r="870" spans="1:28" ht="12.75">
      <c r="A870" s="59"/>
      <c r="B870" s="117"/>
      <c r="C870" s="117"/>
      <c r="D870" s="117"/>
      <c r="E870" s="117"/>
      <c r="F870" s="117"/>
      <c r="G870" s="118"/>
      <c r="H870" s="59"/>
      <c r="L870" s="120"/>
      <c r="M870" s="59"/>
      <c r="AA870" s="59"/>
      <c r="AB870" s="59"/>
    </row>
    <row r="871" spans="1:28" ht="12.75">
      <c r="A871" s="59"/>
      <c r="B871" s="117"/>
      <c r="C871" s="117"/>
      <c r="D871" s="117"/>
      <c r="E871" s="117"/>
      <c r="F871" s="117"/>
      <c r="G871" s="118"/>
      <c r="H871" s="59"/>
      <c r="L871" s="120"/>
      <c r="M871" s="59"/>
      <c r="AA871" s="59"/>
      <c r="AB871" s="59"/>
    </row>
    <row r="872" spans="1:28" ht="12.75">
      <c r="A872" s="59"/>
      <c r="B872" s="117"/>
      <c r="C872" s="117"/>
      <c r="D872" s="117"/>
      <c r="E872" s="117"/>
      <c r="F872" s="117"/>
      <c r="G872" s="118"/>
      <c r="H872" s="59"/>
      <c r="L872" s="120"/>
      <c r="M872" s="59"/>
      <c r="AA872" s="59"/>
      <c r="AB872" s="59"/>
    </row>
    <row r="873" spans="1:28" ht="12.75">
      <c r="A873" s="59"/>
      <c r="B873" s="117"/>
      <c r="C873" s="117"/>
      <c r="D873" s="117"/>
      <c r="E873" s="117"/>
      <c r="F873" s="117"/>
      <c r="G873" s="118"/>
      <c r="H873" s="59"/>
      <c r="L873" s="120"/>
      <c r="M873" s="59"/>
      <c r="AA873" s="59"/>
      <c r="AB873" s="59"/>
    </row>
    <row r="874" spans="1:28" ht="12.75">
      <c r="A874" s="59"/>
      <c r="B874" s="117"/>
      <c r="C874" s="117"/>
      <c r="D874" s="117"/>
      <c r="E874" s="117"/>
      <c r="F874" s="117"/>
      <c r="G874" s="118"/>
      <c r="H874" s="59"/>
      <c r="L874" s="120"/>
      <c r="M874" s="59"/>
      <c r="AA874" s="59"/>
      <c r="AB874" s="59"/>
    </row>
    <row r="875" spans="1:28" ht="12.75">
      <c r="A875" s="59"/>
      <c r="B875" s="117"/>
      <c r="C875" s="117"/>
      <c r="D875" s="117"/>
      <c r="E875" s="117"/>
      <c r="F875" s="117"/>
      <c r="G875" s="118"/>
      <c r="H875" s="59"/>
      <c r="L875" s="120"/>
      <c r="M875" s="59"/>
      <c r="AA875" s="59"/>
      <c r="AB875" s="59"/>
    </row>
    <row r="876" spans="1:28" ht="12.75">
      <c r="A876" s="59"/>
      <c r="B876" s="117"/>
      <c r="C876" s="117"/>
      <c r="D876" s="117"/>
      <c r="E876" s="117"/>
      <c r="F876" s="117"/>
      <c r="G876" s="118"/>
      <c r="H876" s="59"/>
      <c r="L876" s="120"/>
      <c r="M876" s="59"/>
      <c r="AA876" s="59"/>
      <c r="AB876" s="59"/>
    </row>
    <row r="877" spans="1:28" ht="12.75">
      <c r="A877" s="59"/>
      <c r="B877" s="117"/>
      <c r="C877" s="117"/>
      <c r="D877" s="117"/>
      <c r="E877" s="117"/>
      <c r="F877" s="117"/>
      <c r="G877" s="118"/>
      <c r="H877" s="59"/>
      <c r="L877" s="120"/>
      <c r="M877" s="59"/>
      <c r="AA877" s="59"/>
      <c r="AB877" s="59"/>
    </row>
    <row r="878" spans="1:28" ht="12.75">
      <c r="A878" s="59"/>
      <c r="B878" s="117"/>
      <c r="C878" s="117"/>
      <c r="D878" s="117"/>
      <c r="E878" s="117"/>
      <c r="F878" s="117"/>
      <c r="G878" s="118"/>
      <c r="H878" s="59"/>
      <c r="L878" s="120"/>
      <c r="M878" s="59"/>
      <c r="AA878" s="59"/>
      <c r="AB878" s="59"/>
    </row>
    <row r="879" spans="1:28" ht="12.75">
      <c r="A879" s="59"/>
      <c r="B879" s="117"/>
      <c r="C879" s="117"/>
      <c r="D879" s="117"/>
      <c r="E879" s="117"/>
      <c r="F879" s="117"/>
      <c r="G879" s="118"/>
      <c r="H879" s="59"/>
      <c r="L879" s="120"/>
      <c r="M879" s="59"/>
      <c r="AA879" s="59"/>
      <c r="AB879" s="59"/>
    </row>
    <row r="880" spans="1:28" ht="12.75">
      <c r="A880" s="59"/>
      <c r="B880" s="117"/>
      <c r="C880" s="117"/>
      <c r="D880" s="117"/>
      <c r="E880" s="117"/>
      <c r="F880" s="117"/>
      <c r="G880" s="118"/>
      <c r="H880" s="59"/>
      <c r="L880" s="120"/>
      <c r="M880" s="59"/>
      <c r="AA880" s="59"/>
      <c r="AB880" s="59"/>
    </row>
    <row r="881" spans="1:28" ht="12.75">
      <c r="A881" s="59"/>
      <c r="B881" s="117"/>
      <c r="C881" s="117"/>
      <c r="D881" s="117"/>
      <c r="E881" s="117"/>
      <c r="F881" s="117"/>
      <c r="G881" s="118"/>
      <c r="H881" s="59"/>
      <c r="L881" s="120"/>
      <c r="M881" s="59"/>
      <c r="AA881" s="59"/>
      <c r="AB881" s="59"/>
    </row>
    <row r="882" spans="1:28" ht="12.75">
      <c r="A882" s="59"/>
      <c r="B882" s="117"/>
      <c r="C882" s="117"/>
      <c r="D882" s="117"/>
      <c r="E882" s="117"/>
      <c r="F882" s="117"/>
      <c r="G882" s="118"/>
      <c r="H882" s="59"/>
      <c r="L882" s="120"/>
      <c r="M882" s="59"/>
      <c r="AA882" s="59"/>
      <c r="AB882" s="59"/>
    </row>
    <row r="883" spans="1:28" ht="12.75">
      <c r="A883" s="59"/>
      <c r="B883" s="117"/>
      <c r="C883" s="117"/>
      <c r="D883" s="117"/>
      <c r="E883" s="117"/>
      <c r="F883" s="117"/>
      <c r="G883" s="118"/>
      <c r="H883" s="59"/>
      <c r="L883" s="120"/>
      <c r="M883" s="59"/>
      <c r="AA883" s="59"/>
      <c r="AB883" s="59"/>
    </row>
    <row r="884" spans="1:28" ht="12.75">
      <c r="A884" s="59"/>
      <c r="B884" s="117"/>
      <c r="C884" s="117"/>
      <c r="D884" s="117"/>
      <c r="E884" s="117"/>
      <c r="F884" s="117"/>
      <c r="G884" s="118"/>
      <c r="H884" s="59"/>
      <c r="L884" s="120"/>
      <c r="M884" s="59"/>
      <c r="AA884" s="59"/>
      <c r="AB884" s="59"/>
    </row>
    <row r="885" spans="1:28" ht="12.75">
      <c r="A885" s="59"/>
      <c r="B885" s="117"/>
      <c r="C885" s="117"/>
      <c r="D885" s="117"/>
      <c r="E885" s="117"/>
      <c r="F885" s="117"/>
      <c r="G885" s="118"/>
      <c r="H885" s="59"/>
      <c r="L885" s="120"/>
      <c r="M885" s="59"/>
      <c r="AA885" s="59"/>
      <c r="AB885" s="59"/>
    </row>
    <row r="886" spans="1:28" ht="12.75">
      <c r="A886" s="59"/>
      <c r="B886" s="117"/>
      <c r="C886" s="117"/>
      <c r="D886" s="117"/>
      <c r="E886" s="117"/>
      <c r="F886" s="117"/>
      <c r="G886" s="118"/>
      <c r="H886" s="59"/>
      <c r="L886" s="120"/>
      <c r="M886" s="59"/>
      <c r="AA886" s="59"/>
      <c r="AB886" s="59"/>
    </row>
    <row r="887" spans="1:28" ht="12.75">
      <c r="A887" s="59"/>
      <c r="B887" s="117"/>
      <c r="C887" s="117"/>
      <c r="D887" s="117"/>
      <c r="E887" s="117"/>
      <c r="F887" s="117"/>
      <c r="G887" s="118"/>
      <c r="H887" s="59"/>
      <c r="L887" s="120"/>
      <c r="M887" s="59"/>
      <c r="AA887" s="59"/>
      <c r="AB887" s="59"/>
    </row>
    <row r="888" spans="1:28" ht="12.75">
      <c r="A888" s="59"/>
      <c r="B888" s="117"/>
      <c r="C888" s="117"/>
      <c r="D888" s="117"/>
      <c r="E888" s="117"/>
      <c r="F888" s="117"/>
      <c r="G888" s="118"/>
      <c r="H888" s="59"/>
      <c r="L888" s="120"/>
      <c r="M888" s="59"/>
      <c r="AA888" s="59"/>
      <c r="AB888" s="59"/>
    </row>
    <row r="889" spans="1:28" ht="12.75">
      <c r="A889" s="59"/>
      <c r="B889" s="117"/>
      <c r="C889" s="117"/>
      <c r="D889" s="117"/>
      <c r="E889" s="117"/>
      <c r="F889" s="117"/>
      <c r="G889" s="118"/>
      <c r="H889" s="59"/>
      <c r="L889" s="120"/>
      <c r="M889" s="59"/>
      <c r="AA889" s="59"/>
      <c r="AB889" s="59"/>
    </row>
    <row r="890" spans="1:28" ht="12.75">
      <c r="A890" s="59"/>
      <c r="B890" s="117"/>
      <c r="C890" s="117"/>
      <c r="D890" s="117"/>
      <c r="E890" s="117"/>
      <c r="F890" s="117"/>
      <c r="G890" s="118"/>
      <c r="H890" s="59"/>
      <c r="L890" s="120"/>
      <c r="M890" s="59"/>
      <c r="AA890" s="59"/>
      <c r="AB890" s="59"/>
    </row>
    <row r="891" spans="1:28" ht="12.75">
      <c r="A891" s="59"/>
      <c r="B891" s="117"/>
      <c r="C891" s="117"/>
      <c r="D891" s="117"/>
      <c r="E891" s="117"/>
      <c r="F891" s="117"/>
      <c r="G891" s="118"/>
      <c r="H891" s="59"/>
      <c r="L891" s="120"/>
      <c r="M891" s="59"/>
      <c r="AA891" s="59"/>
      <c r="AB891" s="59"/>
    </row>
    <row r="892" spans="1:28" ht="12.75">
      <c r="A892" s="59"/>
      <c r="B892" s="117"/>
      <c r="C892" s="117"/>
      <c r="D892" s="117"/>
      <c r="E892" s="117"/>
      <c r="F892" s="117"/>
      <c r="G892" s="118"/>
      <c r="H892" s="59"/>
      <c r="L892" s="120"/>
      <c r="M892" s="59"/>
      <c r="AA892" s="59"/>
      <c r="AB892" s="59"/>
    </row>
    <row r="893" spans="1:28" ht="12.75">
      <c r="A893" s="59"/>
      <c r="B893" s="117"/>
      <c r="C893" s="117"/>
      <c r="D893" s="117"/>
      <c r="E893" s="117"/>
      <c r="F893" s="117"/>
      <c r="G893" s="118"/>
      <c r="H893" s="59"/>
      <c r="L893" s="120"/>
      <c r="M893" s="59"/>
      <c r="AA893" s="59"/>
      <c r="AB893" s="59"/>
    </row>
    <row r="894" spans="1:28" ht="12.75">
      <c r="A894" s="59"/>
      <c r="B894" s="117"/>
      <c r="C894" s="117"/>
      <c r="D894" s="117"/>
      <c r="E894" s="117"/>
      <c r="F894" s="117"/>
      <c r="G894" s="118"/>
      <c r="H894" s="59"/>
      <c r="L894" s="120"/>
      <c r="M894" s="59"/>
      <c r="AA894" s="59"/>
      <c r="AB894" s="59"/>
    </row>
    <row r="895" spans="1:28" ht="12.75">
      <c r="A895" s="59"/>
      <c r="B895" s="117"/>
      <c r="C895" s="117"/>
      <c r="D895" s="117"/>
      <c r="E895" s="117"/>
      <c r="F895" s="117"/>
      <c r="G895" s="118"/>
      <c r="H895" s="59"/>
      <c r="L895" s="120"/>
      <c r="M895" s="59"/>
      <c r="AA895" s="59"/>
      <c r="AB895" s="59"/>
    </row>
    <row r="896" spans="1:28" ht="12.75">
      <c r="A896" s="59"/>
      <c r="B896" s="117"/>
      <c r="C896" s="117"/>
      <c r="D896" s="117"/>
      <c r="E896" s="117"/>
      <c r="F896" s="117"/>
      <c r="G896" s="118"/>
      <c r="H896" s="59"/>
      <c r="L896" s="120"/>
      <c r="M896" s="59"/>
      <c r="AA896" s="59"/>
      <c r="AB896" s="59"/>
    </row>
    <row r="897" spans="1:28" ht="12.75">
      <c r="A897" s="59"/>
      <c r="B897" s="117"/>
      <c r="C897" s="117"/>
      <c r="D897" s="117"/>
      <c r="E897" s="117"/>
      <c r="F897" s="117"/>
      <c r="G897" s="118"/>
      <c r="H897" s="59"/>
      <c r="L897" s="120"/>
      <c r="M897" s="59"/>
      <c r="AA897" s="59"/>
      <c r="AB897" s="59"/>
    </row>
    <row r="898" spans="1:28" ht="12.75">
      <c r="A898" s="59"/>
      <c r="B898" s="117"/>
      <c r="C898" s="117"/>
      <c r="D898" s="117"/>
      <c r="E898" s="117"/>
      <c r="F898" s="117"/>
      <c r="G898" s="118"/>
      <c r="H898" s="59"/>
      <c r="L898" s="120"/>
      <c r="M898" s="59"/>
      <c r="AA898" s="59"/>
      <c r="AB898" s="59"/>
    </row>
    <row r="899" spans="1:28" ht="12.75">
      <c r="A899" s="59"/>
      <c r="B899" s="117"/>
      <c r="C899" s="117"/>
      <c r="D899" s="117"/>
      <c r="E899" s="117"/>
      <c r="F899" s="117"/>
      <c r="G899" s="118"/>
      <c r="H899" s="59"/>
      <c r="L899" s="120"/>
      <c r="M899" s="59"/>
      <c r="AA899" s="59"/>
      <c r="AB899" s="59"/>
    </row>
    <row r="900" spans="1:28" ht="12.75">
      <c r="A900" s="59"/>
      <c r="B900" s="117"/>
      <c r="C900" s="117"/>
      <c r="D900" s="117"/>
      <c r="E900" s="117"/>
      <c r="F900" s="117"/>
      <c r="G900" s="118"/>
      <c r="H900" s="59"/>
      <c r="L900" s="120"/>
      <c r="M900" s="59"/>
      <c r="AA900" s="59"/>
      <c r="AB900" s="59"/>
    </row>
    <row r="901" spans="1:28" ht="12.75">
      <c r="A901" s="59"/>
      <c r="B901" s="117"/>
      <c r="C901" s="117"/>
      <c r="D901" s="117"/>
      <c r="E901" s="117"/>
      <c r="F901" s="117"/>
      <c r="G901" s="118"/>
      <c r="H901" s="59"/>
      <c r="L901" s="120"/>
      <c r="M901" s="59"/>
      <c r="AA901" s="59"/>
      <c r="AB901" s="59"/>
    </row>
    <row r="902" spans="1:28" ht="12.75">
      <c r="A902" s="59"/>
      <c r="B902" s="117"/>
      <c r="C902" s="117"/>
      <c r="D902" s="117"/>
      <c r="E902" s="117"/>
      <c r="F902" s="117"/>
      <c r="G902" s="118"/>
      <c r="H902" s="59"/>
      <c r="L902" s="120"/>
      <c r="M902" s="59"/>
      <c r="AA902" s="59"/>
      <c r="AB902" s="59"/>
    </row>
    <row r="903" spans="1:28" ht="12.75">
      <c r="A903" s="59"/>
      <c r="B903" s="117"/>
      <c r="C903" s="117"/>
      <c r="D903" s="117"/>
      <c r="E903" s="117"/>
      <c r="F903" s="117"/>
      <c r="G903" s="118"/>
      <c r="H903" s="59"/>
      <c r="L903" s="120"/>
      <c r="M903" s="59"/>
      <c r="AA903" s="59"/>
      <c r="AB903" s="59"/>
    </row>
    <row r="904" spans="1:28" ht="12.75">
      <c r="A904" s="59"/>
      <c r="B904" s="117"/>
      <c r="C904" s="117"/>
      <c r="D904" s="117"/>
      <c r="E904" s="117"/>
      <c r="F904" s="117"/>
      <c r="G904" s="118"/>
      <c r="H904" s="59"/>
      <c r="L904" s="120"/>
      <c r="M904" s="59"/>
      <c r="AA904" s="59"/>
      <c r="AB904" s="59"/>
    </row>
    <row r="905" spans="1:28" ht="12.75">
      <c r="A905" s="59"/>
      <c r="B905" s="117"/>
      <c r="C905" s="117"/>
      <c r="D905" s="117"/>
      <c r="E905" s="117"/>
      <c r="F905" s="117"/>
      <c r="G905" s="118"/>
      <c r="H905" s="59"/>
      <c r="L905" s="120"/>
      <c r="M905" s="59"/>
      <c r="AA905" s="59"/>
      <c r="AB905" s="59"/>
    </row>
    <row r="906" spans="1:28" ht="12.75">
      <c r="A906" s="59"/>
      <c r="B906" s="117"/>
      <c r="C906" s="117"/>
      <c r="D906" s="117"/>
      <c r="E906" s="117"/>
      <c r="F906" s="117"/>
      <c r="G906" s="118"/>
      <c r="H906" s="59"/>
      <c r="L906" s="120"/>
      <c r="M906" s="59"/>
      <c r="AA906" s="59"/>
      <c r="AB906" s="59"/>
    </row>
    <row r="907" spans="1:28" ht="12.75">
      <c r="A907" s="59"/>
      <c r="B907" s="117"/>
      <c r="C907" s="117"/>
      <c r="D907" s="117"/>
      <c r="E907" s="117"/>
      <c r="F907" s="117"/>
      <c r="G907" s="118"/>
      <c r="H907" s="59"/>
      <c r="L907" s="120"/>
      <c r="M907" s="59"/>
      <c r="AA907" s="59"/>
      <c r="AB907" s="59"/>
    </row>
    <row r="908" spans="1:28" ht="12.75">
      <c r="A908" s="59"/>
      <c r="B908" s="117"/>
      <c r="C908" s="117"/>
      <c r="D908" s="117"/>
      <c r="E908" s="117"/>
      <c r="F908" s="117"/>
      <c r="G908" s="118"/>
      <c r="H908" s="59"/>
      <c r="L908" s="120"/>
      <c r="M908" s="59"/>
      <c r="AA908" s="59"/>
      <c r="AB908" s="59"/>
    </row>
    <row r="909" spans="1:28" ht="12.75">
      <c r="A909" s="59"/>
      <c r="B909" s="117"/>
      <c r="C909" s="117"/>
      <c r="D909" s="117"/>
      <c r="E909" s="117"/>
      <c r="F909" s="117"/>
      <c r="G909" s="118"/>
      <c r="H909" s="59"/>
      <c r="L909" s="120"/>
      <c r="M909" s="59"/>
      <c r="AA909" s="59"/>
      <c r="AB909" s="59"/>
    </row>
    <row r="910" spans="1:28" ht="12.75">
      <c r="A910" s="59"/>
      <c r="B910" s="117"/>
      <c r="C910" s="117"/>
      <c r="D910" s="117"/>
      <c r="E910" s="117"/>
      <c r="F910" s="117"/>
      <c r="G910" s="118"/>
      <c r="H910" s="59"/>
      <c r="L910" s="120"/>
      <c r="M910" s="59"/>
      <c r="AA910" s="59"/>
      <c r="AB910" s="59"/>
    </row>
    <row r="911" spans="1:28" ht="12.75">
      <c r="A911" s="59"/>
      <c r="B911" s="117"/>
      <c r="C911" s="117"/>
      <c r="D911" s="117"/>
      <c r="E911" s="117"/>
      <c r="F911" s="117"/>
      <c r="G911" s="118"/>
      <c r="H911" s="59"/>
      <c r="L911" s="120"/>
      <c r="M911" s="59"/>
      <c r="AA911" s="59"/>
      <c r="AB911" s="59"/>
    </row>
    <row r="912" spans="1:28" ht="12.75">
      <c r="A912" s="59"/>
      <c r="B912" s="117"/>
      <c r="C912" s="117"/>
      <c r="D912" s="117"/>
      <c r="E912" s="117"/>
      <c r="F912" s="117"/>
      <c r="G912" s="118"/>
      <c r="H912" s="59"/>
      <c r="L912" s="120"/>
      <c r="M912" s="59"/>
      <c r="AA912" s="59"/>
      <c r="AB912" s="59"/>
    </row>
    <row r="913" spans="1:28" ht="12.75">
      <c r="A913" s="59"/>
      <c r="B913" s="117"/>
      <c r="C913" s="117"/>
      <c r="D913" s="117"/>
      <c r="E913" s="117"/>
      <c r="F913" s="117"/>
      <c r="G913" s="118"/>
      <c r="H913" s="59"/>
      <c r="L913" s="120"/>
      <c r="M913" s="59"/>
      <c r="AA913" s="59"/>
      <c r="AB913" s="59"/>
    </row>
    <row r="914" spans="1:28" ht="12.75">
      <c r="A914" s="59"/>
      <c r="B914" s="117"/>
      <c r="C914" s="117"/>
      <c r="D914" s="117"/>
      <c r="E914" s="117"/>
      <c r="F914" s="117"/>
      <c r="G914" s="118"/>
      <c r="H914" s="59"/>
      <c r="L914" s="120"/>
      <c r="M914" s="59"/>
      <c r="AA914" s="59"/>
      <c r="AB914" s="59"/>
    </row>
    <row r="915" spans="1:28" ht="12.75">
      <c r="A915" s="59"/>
      <c r="B915" s="117"/>
      <c r="C915" s="117"/>
      <c r="D915" s="117"/>
      <c r="E915" s="117"/>
      <c r="F915" s="117"/>
      <c r="G915" s="118"/>
      <c r="H915" s="59"/>
      <c r="L915" s="120"/>
      <c r="M915" s="59"/>
      <c r="AA915" s="59"/>
      <c r="AB915" s="59"/>
    </row>
    <row r="916" spans="1:28" ht="12.75">
      <c r="A916" s="59"/>
      <c r="B916" s="117"/>
      <c r="C916" s="117"/>
      <c r="D916" s="117"/>
      <c r="E916" s="117"/>
      <c r="F916" s="117"/>
      <c r="G916" s="118"/>
      <c r="H916" s="59"/>
      <c r="L916" s="120"/>
      <c r="M916" s="59"/>
      <c r="AA916" s="59"/>
      <c r="AB916" s="59"/>
    </row>
    <row r="917" spans="1:28" ht="12.75">
      <c r="A917" s="59"/>
      <c r="B917" s="117"/>
      <c r="C917" s="117"/>
      <c r="D917" s="117"/>
      <c r="E917" s="117"/>
      <c r="F917" s="117"/>
      <c r="G917" s="118"/>
      <c r="H917" s="59"/>
      <c r="L917" s="120"/>
      <c r="M917" s="59"/>
      <c r="AA917" s="59"/>
      <c r="AB917" s="59"/>
    </row>
    <row r="918" spans="1:28" ht="12.75">
      <c r="A918" s="59"/>
      <c r="B918" s="117"/>
      <c r="C918" s="117"/>
      <c r="D918" s="117"/>
      <c r="E918" s="117"/>
      <c r="F918" s="117"/>
      <c r="G918" s="118"/>
      <c r="H918" s="59"/>
      <c r="L918" s="120"/>
      <c r="M918" s="59"/>
      <c r="AA918" s="59"/>
      <c r="AB918" s="59"/>
    </row>
    <row r="919" spans="1:28" ht="12.75">
      <c r="A919" s="59"/>
      <c r="B919" s="117"/>
      <c r="C919" s="117"/>
      <c r="D919" s="117"/>
      <c r="E919" s="117"/>
      <c r="F919" s="117"/>
      <c r="G919" s="118"/>
      <c r="H919" s="59"/>
      <c r="L919" s="120"/>
      <c r="M919" s="59"/>
      <c r="AA919" s="59"/>
      <c r="AB919" s="59"/>
    </row>
    <row r="920" spans="1:28" ht="12.75">
      <c r="A920" s="59"/>
      <c r="B920" s="117"/>
      <c r="C920" s="117"/>
      <c r="D920" s="117"/>
      <c r="E920" s="117"/>
      <c r="F920" s="117"/>
      <c r="G920" s="118"/>
      <c r="H920" s="59"/>
      <c r="L920" s="120"/>
      <c r="M920" s="59"/>
      <c r="AA920" s="59"/>
      <c r="AB920" s="59"/>
    </row>
    <row r="921" spans="1:28" ht="12.75">
      <c r="A921" s="59"/>
      <c r="B921" s="117"/>
      <c r="C921" s="117"/>
      <c r="D921" s="117"/>
      <c r="E921" s="117"/>
      <c r="F921" s="117"/>
      <c r="G921" s="118"/>
      <c r="H921" s="59"/>
      <c r="L921" s="120"/>
      <c r="M921" s="59"/>
      <c r="AA921" s="59"/>
      <c r="AB921" s="59"/>
    </row>
    <row r="922" spans="1:28" ht="12.75">
      <c r="A922" s="59"/>
      <c r="B922" s="117"/>
      <c r="C922" s="117"/>
      <c r="D922" s="117"/>
      <c r="E922" s="117"/>
      <c r="F922" s="117"/>
      <c r="G922" s="118"/>
      <c r="H922" s="59"/>
      <c r="L922" s="120"/>
      <c r="M922" s="59"/>
      <c r="AA922" s="59"/>
      <c r="AB922" s="59"/>
    </row>
    <row r="923" spans="1:28" ht="12.75">
      <c r="A923" s="59"/>
      <c r="B923" s="117"/>
      <c r="C923" s="117"/>
      <c r="D923" s="117"/>
      <c r="E923" s="117"/>
      <c r="F923" s="117"/>
      <c r="G923" s="118"/>
      <c r="H923" s="59"/>
      <c r="L923" s="120"/>
      <c r="M923" s="59"/>
      <c r="AA923" s="59"/>
      <c r="AB923" s="59"/>
    </row>
    <row r="924" spans="1:28" ht="12.75">
      <c r="A924" s="59"/>
      <c r="B924" s="117"/>
      <c r="C924" s="117"/>
      <c r="D924" s="117"/>
      <c r="E924" s="117"/>
      <c r="F924" s="117"/>
      <c r="G924" s="118"/>
      <c r="H924" s="59"/>
      <c r="L924" s="120"/>
      <c r="M924" s="59"/>
      <c r="AA924" s="59"/>
      <c r="AB924" s="59"/>
    </row>
    <row r="925" spans="1:28" ht="12.75">
      <c r="A925" s="59"/>
      <c r="B925" s="117"/>
      <c r="C925" s="117"/>
      <c r="D925" s="117"/>
      <c r="E925" s="117"/>
      <c r="F925" s="117"/>
      <c r="G925" s="118"/>
      <c r="H925" s="59"/>
      <c r="L925" s="120"/>
      <c r="M925" s="59"/>
      <c r="AA925" s="59"/>
      <c r="AB925" s="59"/>
    </row>
    <row r="926" spans="1:28" ht="12.75">
      <c r="A926" s="59"/>
      <c r="B926" s="117"/>
      <c r="C926" s="117"/>
      <c r="D926" s="117"/>
      <c r="E926" s="117"/>
      <c r="F926" s="117"/>
      <c r="G926" s="118"/>
      <c r="H926" s="59"/>
      <c r="L926" s="120"/>
      <c r="M926" s="59"/>
      <c r="AA926" s="59"/>
      <c r="AB926" s="59"/>
    </row>
    <row r="927" spans="1:28" ht="12.75">
      <c r="A927" s="59"/>
      <c r="B927" s="117"/>
      <c r="C927" s="117"/>
      <c r="D927" s="117"/>
      <c r="E927" s="117"/>
      <c r="F927" s="117"/>
      <c r="G927" s="118"/>
      <c r="H927" s="59"/>
      <c r="L927" s="120"/>
      <c r="M927" s="59"/>
      <c r="AA927" s="59"/>
      <c r="AB927" s="59"/>
    </row>
    <row r="928" spans="1:28" ht="12.75">
      <c r="A928" s="59"/>
      <c r="B928" s="117"/>
      <c r="C928" s="117"/>
      <c r="D928" s="117"/>
      <c r="E928" s="117"/>
      <c r="F928" s="117"/>
      <c r="G928" s="118"/>
      <c r="H928" s="59"/>
      <c r="L928" s="120"/>
      <c r="M928" s="59"/>
      <c r="AA928" s="59"/>
      <c r="AB928" s="59"/>
    </row>
    <row r="929" spans="1:28" ht="12.75">
      <c r="A929" s="59"/>
      <c r="B929" s="117"/>
      <c r="C929" s="117"/>
      <c r="D929" s="117"/>
      <c r="E929" s="117"/>
      <c r="F929" s="117"/>
      <c r="G929" s="118"/>
      <c r="H929" s="59"/>
      <c r="L929" s="120"/>
      <c r="M929" s="59"/>
      <c r="AA929" s="59"/>
      <c r="AB929" s="59"/>
    </row>
    <row r="930" spans="1:28" ht="12.75">
      <c r="A930" s="59"/>
      <c r="B930" s="117"/>
      <c r="C930" s="117"/>
      <c r="D930" s="117"/>
      <c r="E930" s="117"/>
      <c r="F930" s="117"/>
      <c r="G930" s="118"/>
      <c r="H930" s="59"/>
      <c r="L930" s="120"/>
      <c r="M930" s="59"/>
      <c r="AA930" s="59"/>
      <c r="AB930" s="59"/>
    </row>
    <row r="931" spans="1:28" ht="12.75">
      <c r="A931" s="59"/>
      <c r="B931" s="117"/>
      <c r="C931" s="117"/>
      <c r="D931" s="117"/>
      <c r="E931" s="117"/>
      <c r="F931" s="117"/>
      <c r="G931" s="118"/>
      <c r="H931" s="59"/>
      <c r="L931" s="120"/>
      <c r="M931" s="59"/>
      <c r="AA931" s="59"/>
      <c r="AB931" s="59"/>
    </row>
    <row r="932" spans="1:28" ht="12.75">
      <c r="A932" s="59"/>
      <c r="B932" s="117"/>
      <c r="C932" s="117"/>
      <c r="D932" s="117"/>
      <c r="E932" s="117"/>
      <c r="F932" s="117"/>
      <c r="G932" s="118"/>
      <c r="H932" s="59"/>
      <c r="L932" s="120"/>
      <c r="M932" s="59"/>
      <c r="AA932" s="59"/>
      <c r="AB932" s="59"/>
    </row>
    <row r="933" spans="1:28" ht="12.75">
      <c r="A933" s="59"/>
      <c r="B933" s="117"/>
      <c r="C933" s="117"/>
      <c r="D933" s="117"/>
      <c r="E933" s="117"/>
      <c r="F933" s="117"/>
      <c r="G933" s="118"/>
      <c r="H933" s="59"/>
      <c r="L933" s="120"/>
      <c r="M933" s="59"/>
      <c r="AA933" s="59"/>
      <c r="AB933" s="59"/>
    </row>
    <row r="934" spans="1:28" ht="12.75">
      <c r="A934" s="59"/>
      <c r="B934" s="117"/>
      <c r="C934" s="117"/>
      <c r="D934" s="117"/>
      <c r="E934" s="117"/>
      <c r="F934" s="117"/>
      <c r="G934" s="118"/>
      <c r="H934" s="59"/>
      <c r="L934" s="120"/>
      <c r="M934" s="59"/>
      <c r="AA934" s="59"/>
      <c r="AB934" s="59"/>
    </row>
    <row r="935" spans="1:28" ht="12.75">
      <c r="A935" s="59"/>
      <c r="B935" s="117"/>
      <c r="C935" s="117"/>
      <c r="D935" s="117"/>
      <c r="E935" s="117"/>
      <c r="F935" s="117"/>
      <c r="G935" s="118"/>
      <c r="H935" s="59"/>
      <c r="L935" s="120"/>
      <c r="M935" s="59"/>
      <c r="AA935" s="59"/>
      <c r="AB935" s="59"/>
    </row>
    <row r="936" spans="1:28" ht="12.75">
      <c r="A936" s="59"/>
      <c r="B936" s="117"/>
      <c r="C936" s="117"/>
      <c r="D936" s="117"/>
      <c r="E936" s="117"/>
      <c r="F936" s="117"/>
      <c r="G936" s="118"/>
      <c r="H936" s="59"/>
      <c r="L936" s="120"/>
      <c r="M936" s="59"/>
      <c r="AA936" s="59"/>
      <c r="AB936" s="59"/>
    </row>
    <row r="937" spans="1:28" ht="12.75">
      <c r="A937" s="59"/>
      <c r="B937" s="117"/>
      <c r="C937" s="117"/>
      <c r="D937" s="117"/>
      <c r="E937" s="117"/>
      <c r="F937" s="117"/>
      <c r="G937" s="118"/>
      <c r="H937" s="59"/>
      <c r="L937" s="120"/>
      <c r="M937" s="59"/>
      <c r="AA937" s="59"/>
      <c r="AB937" s="59"/>
    </row>
    <row r="938" spans="1:28" ht="12.75">
      <c r="A938" s="59"/>
      <c r="B938" s="117"/>
      <c r="C938" s="117"/>
      <c r="D938" s="117"/>
      <c r="E938" s="117"/>
      <c r="F938" s="117"/>
      <c r="G938" s="118"/>
      <c r="H938" s="59"/>
      <c r="L938" s="120"/>
      <c r="M938" s="59"/>
      <c r="AA938" s="59"/>
      <c r="AB938" s="59"/>
    </row>
    <row r="939" spans="1:28" ht="12.75">
      <c r="A939" s="59"/>
      <c r="B939" s="117"/>
      <c r="C939" s="117"/>
      <c r="D939" s="117"/>
      <c r="E939" s="117"/>
      <c r="F939" s="117"/>
      <c r="G939" s="118"/>
      <c r="H939" s="59"/>
      <c r="L939" s="120"/>
      <c r="M939" s="59"/>
      <c r="AA939" s="59"/>
      <c r="AB939" s="59"/>
    </row>
    <row r="940" spans="1:28" ht="12.75">
      <c r="A940" s="59"/>
      <c r="B940" s="117"/>
      <c r="C940" s="117"/>
      <c r="D940" s="117"/>
      <c r="E940" s="117"/>
      <c r="F940" s="117"/>
      <c r="G940" s="118"/>
      <c r="H940" s="59"/>
      <c r="L940" s="120"/>
      <c r="M940" s="59"/>
      <c r="AA940" s="59"/>
      <c r="AB940" s="59"/>
    </row>
    <row r="941" spans="1:28" ht="12.75">
      <c r="A941" s="59"/>
      <c r="B941" s="117"/>
      <c r="C941" s="117"/>
      <c r="D941" s="117"/>
      <c r="E941" s="117"/>
      <c r="F941" s="117"/>
      <c r="G941" s="118"/>
      <c r="H941" s="59"/>
      <c r="L941" s="120"/>
      <c r="M941" s="59"/>
      <c r="AA941" s="59"/>
      <c r="AB941" s="59"/>
    </row>
    <row r="942" spans="1:28" ht="12.75">
      <c r="A942" s="59"/>
      <c r="B942" s="117"/>
      <c r="C942" s="117"/>
      <c r="D942" s="117"/>
      <c r="E942" s="117"/>
      <c r="F942" s="117"/>
      <c r="G942" s="118"/>
      <c r="H942" s="59"/>
      <c r="L942" s="120"/>
      <c r="M942" s="59"/>
      <c r="AA942" s="59"/>
      <c r="AB942" s="59"/>
    </row>
    <row r="943" spans="1:28" ht="12.75">
      <c r="A943" s="59"/>
      <c r="B943" s="117"/>
      <c r="C943" s="117"/>
      <c r="D943" s="117"/>
      <c r="E943" s="117"/>
      <c r="F943" s="117"/>
      <c r="G943" s="118"/>
      <c r="H943" s="59"/>
      <c r="L943" s="120"/>
      <c r="M943" s="59"/>
      <c r="AA943" s="59"/>
      <c r="AB943" s="59"/>
    </row>
    <row r="944" spans="1:28" ht="12.75">
      <c r="A944" s="59"/>
      <c r="B944" s="117"/>
      <c r="C944" s="117"/>
      <c r="D944" s="117"/>
      <c r="E944" s="117"/>
      <c r="F944" s="117"/>
      <c r="G944" s="118"/>
      <c r="H944" s="59"/>
      <c r="L944" s="120"/>
      <c r="M944" s="59"/>
      <c r="AA944" s="59"/>
      <c r="AB944" s="59"/>
    </row>
    <row r="945" spans="1:28" ht="12.75">
      <c r="A945" s="59"/>
      <c r="B945" s="117"/>
      <c r="C945" s="117"/>
      <c r="D945" s="117"/>
      <c r="E945" s="117"/>
      <c r="F945" s="117"/>
      <c r="G945" s="118"/>
      <c r="H945" s="59"/>
      <c r="L945" s="120"/>
      <c r="M945" s="59"/>
      <c r="AA945" s="59"/>
      <c r="AB945" s="59"/>
    </row>
    <row r="946" spans="1:28" ht="12.75">
      <c r="A946" s="59"/>
      <c r="B946" s="117"/>
      <c r="C946" s="117"/>
      <c r="D946" s="117"/>
      <c r="E946" s="117"/>
      <c r="F946" s="117"/>
      <c r="G946" s="118"/>
      <c r="H946" s="59"/>
      <c r="L946" s="120"/>
      <c r="M946" s="59"/>
      <c r="AA946" s="59"/>
      <c r="AB946" s="59"/>
    </row>
    <row r="947" spans="1:28" ht="12.75">
      <c r="A947" s="59"/>
      <c r="B947" s="117"/>
      <c r="C947" s="117"/>
      <c r="D947" s="117"/>
      <c r="E947" s="117"/>
      <c r="F947" s="117"/>
      <c r="G947" s="118"/>
      <c r="H947" s="59"/>
      <c r="L947" s="120"/>
      <c r="M947" s="59"/>
      <c r="AA947" s="59"/>
      <c r="AB947" s="59"/>
    </row>
    <row r="948" spans="1:28" ht="12.75">
      <c r="A948" s="59"/>
      <c r="B948" s="117"/>
      <c r="C948" s="117"/>
      <c r="D948" s="117"/>
      <c r="E948" s="117"/>
      <c r="F948" s="117"/>
      <c r="G948" s="118"/>
      <c r="H948" s="59"/>
      <c r="L948" s="120"/>
      <c r="M948" s="59"/>
      <c r="AA948" s="59"/>
      <c r="AB948" s="59"/>
    </row>
    <row r="949" spans="1:28" ht="12.75">
      <c r="A949" s="59"/>
      <c r="B949" s="117"/>
      <c r="C949" s="117"/>
      <c r="D949" s="117"/>
      <c r="E949" s="117"/>
      <c r="F949" s="117"/>
      <c r="G949" s="118"/>
      <c r="H949" s="59"/>
      <c r="L949" s="120"/>
      <c r="M949" s="59"/>
      <c r="AA949" s="59"/>
      <c r="AB949" s="59"/>
    </row>
    <row r="950" spans="1:28" ht="12.75">
      <c r="A950" s="59"/>
      <c r="B950" s="117"/>
      <c r="C950" s="117"/>
      <c r="D950" s="117"/>
      <c r="E950" s="117"/>
      <c r="F950" s="117"/>
      <c r="G950" s="118"/>
      <c r="H950" s="59"/>
      <c r="L950" s="120"/>
      <c r="M950" s="59"/>
      <c r="AA950" s="59"/>
      <c r="AB950" s="59"/>
    </row>
    <row r="951" spans="1:28" ht="12.75">
      <c r="A951" s="59"/>
      <c r="B951" s="117"/>
      <c r="C951" s="117"/>
      <c r="D951" s="117"/>
      <c r="E951" s="117"/>
      <c r="F951" s="117"/>
      <c r="G951" s="118"/>
      <c r="H951" s="59"/>
      <c r="L951" s="120"/>
      <c r="M951" s="59"/>
      <c r="AA951" s="59"/>
      <c r="AB951" s="59"/>
    </row>
    <row r="952" spans="1:28" ht="12.75">
      <c r="A952" s="59"/>
      <c r="B952" s="117"/>
      <c r="C952" s="117"/>
      <c r="D952" s="117"/>
      <c r="E952" s="117"/>
      <c r="F952" s="117"/>
      <c r="G952" s="118"/>
      <c r="H952" s="59"/>
      <c r="L952" s="120"/>
      <c r="M952" s="59"/>
      <c r="AA952" s="59"/>
      <c r="AB952" s="59"/>
    </row>
    <row r="953" spans="1:28" ht="12.75">
      <c r="A953" s="59"/>
      <c r="B953" s="117"/>
      <c r="C953" s="117"/>
      <c r="D953" s="117"/>
      <c r="E953" s="117"/>
      <c r="F953" s="117"/>
      <c r="G953" s="118"/>
      <c r="H953" s="59"/>
      <c r="L953" s="120"/>
      <c r="M953" s="59"/>
      <c r="AA953" s="59"/>
      <c r="AB953" s="59"/>
    </row>
    <row r="954" spans="1:28" ht="12.75">
      <c r="A954" s="59"/>
      <c r="B954" s="117"/>
      <c r="C954" s="117"/>
      <c r="D954" s="117"/>
      <c r="E954" s="117"/>
      <c r="F954" s="117"/>
      <c r="G954" s="118"/>
      <c r="H954" s="59"/>
      <c r="L954" s="120"/>
      <c r="M954" s="59"/>
      <c r="AA954" s="59"/>
      <c r="AB954" s="59"/>
    </row>
    <row r="955" spans="1:28" ht="12.75">
      <c r="A955" s="59"/>
      <c r="B955" s="117"/>
      <c r="C955" s="117"/>
      <c r="D955" s="117"/>
      <c r="E955" s="117"/>
      <c r="F955" s="117"/>
      <c r="G955" s="118"/>
      <c r="H955" s="59"/>
      <c r="L955" s="120"/>
      <c r="M955" s="59"/>
      <c r="AA955" s="59"/>
      <c r="AB955" s="59"/>
    </row>
    <row r="956" spans="1:28" ht="12.75">
      <c r="A956" s="59"/>
      <c r="B956" s="117"/>
      <c r="C956" s="117"/>
      <c r="D956" s="117"/>
      <c r="E956" s="117"/>
      <c r="F956" s="117"/>
      <c r="G956" s="118"/>
      <c r="H956" s="59"/>
      <c r="L956" s="120"/>
      <c r="M956" s="59"/>
      <c r="AA956" s="59"/>
      <c r="AB956" s="59"/>
    </row>
    <row r="957" spans="1:28" ht="12.75">
      <c r="A957" s="59"/>
      <c r="B957" s="117"/>
      <c r="C957" s="117"/>
      <c r="D957" s="117"/>
      <c r="E957" s="117"/>
      <c r="F957" s="117"/>
      <c r="G957" s="118"/>
      <c r="H957" s="59"/>
      <c r="L957" s="120"/>
      <c r="M957" s="59"/>
      <c r="AA957" s="59"/>
      <c r="AB957" s="59"/>
    </row>
    <row r="958" spans="1:28" ht="12.75">
      <c r="A958" s="59"/>
      <c r="B958" s="117"/>
      <c r="C958" s="117"/>
      <c r="D958" s="117"/>
      <c r="E958" s="117"/>
      <c r="F958" s="117"/>
      <c r="G958" s="118"/>
      <c r="H958" s="59"/>
      <c r="L958" s="120"/>
      <c r="M958" s="59"/>
      <c r="AA958" s="59"/>
      <c r="AB958" s="59"/>
    </row>
    <row r="959" spans="1:28" ht="12.75">
      <c r="A959" s="59"/>
      <c r="B959" s="117"/>
      <c r="C959" s="117"/>
      <c r="D959" s="117"/>
      <c r="E959" s="117"/>
      <c r="F959" s="117"/>
      <c r="G959" s="118"/>
      <c r="H959" s="59"/>
      <c r="L959" s="120"/>
      <c r="M959" s="59"/>
      <c r="AA959" s="59"/>
      <c r="AB959" s="59"/>
    </row>
    <row r="960" spans="1:28" ht="12.75">
      <c r="A960" s="59"/>
      <c r="B960" s="117"/>
      <c r="C960" s="117"/>
      <c r="D960" s="117"/>
      <c r="E960" s="117"/>
      <c r="F960" s="117"/>
      <c r="G960" s="118"/>
      <c r="H960" s="59"/>
      <c r="L960" s="120"/>
      <c r="M960" s="59"/>
      <c r="AA960" s="59"/>
      <c r="AB960" s="59"/>
    </row>
    <row r="961" spans="1:28" ht="12.75">
      <c r="A961" s="59"/>
      <c r="B961" s="117"/>
      <c r="C961" s="117"/>
      <c r="D961" s="117"/>
      <c r="E961" s="117"/>
      <c r="F961" s="117"/>
      <c r="G961" s="118"/>
      <c r="H961" s="59"/>
      <c r="L961" s="120"/>
      <c r="M961" s="59"/>
      <c r="AA961" s="59"/>
      <c r="AB961" s="59"/>
    </row>
    <row r="962" spans="1:28" ht="12.75">
      <c r="A962" s="59"/>
      <c r="B962" s="117"/>
      <c r="C962" s="117"/>
      <c r="D962" s="117"/>
      <c r="E962" s="117"/>
      <c r="F962" s="117"/>
      <c r="G962" s="118"/>
      <c r="H962" s="59"/>
      <c r="L962" s="120"/>
      <c r="M962" s="59"/>
      <c r="AA962" s="59"/>
      <c r="AB962" s="59"/>
    </row>
    <row r="963" spans="1:28" ht="12.75">
      <c r="A963" s="59"/>
      <c r="B963" s="117"/>
      <c r="C963" s="117"/>
      <c r="D963" s="117"/>
      <c r="E963" s="117"/>
      <c r="F963" s="117"/>
      <c r="G963" s="118"/>
      <c r="H963" s="59"/>
      <c r="L963" s="120"/>
      <c r="M963" s="59"/>
      <c r="AA963" s="59"/>
      <c r="AB963" s="59"/>
    </row>
    <row r="964" spans="1:28" ht="12.75">
      <c r="A964" s="59"/>
      <c r="B964" s="117"/>
      <c r="C964" s="117"/>
      <c r="D964" s="117"/>
      <c r="E964" s="117"/>
      <c r="F964" s="117"/>
      <c r="G964" s="118"/>
      <c r="H964" s="59"/>
      <c r="L964" s="120"/>
      <c r="M964" s="59"/>
      <c r="AA964" s="59"/>
      <c r="AB964" s="59"/>
    </row>
    <row r="965" spans="1:28" ht="12.75">
      <c r="A965" s="59"/>
      <c r="B965" s="117"/>
      <c r="C965" s="117"/>
      <c r="D965" s="117"/>
      <c r="E965" s="117"/>
      <c r="F965" s="117"/>
      <c r="G965" s="118"/>
      <c r="H965" s="59"/>
      <c r="L965" s="120"/>
      <c r="M965" s="59"/>
      <c r="AA965" s="59"/>
      <c r="AB965" s="59"/>
    </row>
    <row r="966" spans="1:28" ht="12.75">
      <c r="A966" s="59"/>
      <c r="B966" s="117"/>
      <c r="C966" s="117"/>
      <c r="D966" s="117"/>
      <c r="E966" s="117"/>
      <c r="F966" s="117"/>
      <c r="G966" s="118"/>
      <c r="H966" s="59"/>
      <c r="L966" s="120"/>
      <c r="M966" s="59"/>
      <c r="AA966" s="59"/>
      <c r="AB966" s="59"/>
    </row>
    <row r="967" spans="1:28" ht="12.75">
      <c r="A967" s="59"/>
      <c r="B967" s="117"/>
      <c r="C967" s="117"/>
      <c r="D967" s="117"/>
      <c r="E967" s="117"/>
      <c r="F967" s="117"/>
      <c r="G967" s="118"/>
      <c r="H967" s="59"/>
      <c r="L967" s="120"/>
      <c r="M967" s="59"/>
      <c r="AA967" s="59"/>
      <c r="AB967" s="59"/>
    </row>
    <row r="968" spans="1:28" ht="12.75">
      <c r="A968" s="59"/>
      <c r="B968" s="117"/>
      <c r="C968" s="117"/>
      <c r="D968" s="117"/>
      <c r="E968" s="117"/>
      <c r="F968" s="117"/>
      <c r="G968" s="118"/>
      <c r="H968" s="59"/>
      <c r="L968" s="120"/>
      <c r="M968" s="59"/>
      <c r="AA968" s="59"/>
      <c r="AB968" s="59"/>
    </row>
    <row r="969" spans="1:28" ht="12.75">
      <c r="A969" s="59"/>
      <c r="B969" s="117"/>
      <c r="C969" s="117"/>
      <c r="D969" s="117"/>
      <c r="E969" s="117"/>
      <c r="F969" s="117"/>
      <c r="G969" s="118"/>
      <c r="H969" s="59"/>
      <c r="L969" s="120"/>
      <c r="M969" s="59"/>
      <c r="AA969" s="59"/>
      <c r="AB969" s="59"/>
    </row>
    <row r="970" spans="1:28" ht="12.75">
      <c r="A970" s="59"/>
      <c r="B970" s="117"/>
      <c r="C970" s="117"/>
      <c r="D970" s="117"/>
      <c r="E970" s="117"/>
      <c r="F970" s="117"/>
      <c r="G970" s="118"/>
      <c r="H970" s="59"/>
      <c r="L970" s="120"/>
      <c r="M970" s="59"/>
      <c r="AA970" s="59"/>
      <c r="AB970" s="59"/>
    </row>
    <row r="971" spans="1:28" ht="12.75">
      <c r="A971" s="59"/>
      <c r="B971" s="117"/>
      <c r="C971" s="117"/>
      <c r="D971" s="117"/>
      <c r="E971" s="117"/>
      <c r="F971" s="117"/>
      <c r="G971" s="118"/>
      <c r="H971" s="59"/>
      <c r="L971" s="120"/>
      <c r="M971" s="59"/>
      <c r="AA971" s="59"/>
      <c r="AB971" s="59"/>
    </row>
    <row r="972" spans="1:28" ht="12.75">
      <c r="A972" s="59"/>
      <c r="B972" s="117"/>
      <c r="C972" s="117"/>
      <c r="D972" s="117"/>
      <c r="E972" s="117"/>
      <c r="F972" s="117"/>
      <c r="G972" s="118"/>
      <c r="H972" s="59"/>
      <c r="L972" s="120"/>
      <c r="M972" s="59"/>
      <c r="AA972" s="59"/>
      <c r="AB972" s="59"/>
    </row>
    <row r="973" spans="1:28" ht="12.75">
      <c r="A973" s="59"/>
      <c r="B973" s="117"/>
      <c r="C973" s="117"/>
      <c r="D973" s="117"/>
      <c r="E973" s="117"/>
      <c r="F973" s="117"/>
      <c r="G973" s="118"/>
      <c r="H973" s="59"/>
      <c r="L973" s="120"/>
      <c r="M973" s="59"/>
      <c r="AA973" s="59"/>
      <c r="AB973" s="59"/>
    </row>
    <row r="974" spans="1:28" ht="12.75">
      <c r="A974" s="59"/>
      <c r="B974" s="117"/>
      <c r="C974" s="117"/>
      <c r="D974" s="117"/>
      <c r="E974" s="117"/>
      <c r="F974" s="117"/>
      <c r="G974" s="118"/>
      <c r="H974" s="59"/>
      <c r="L974" s="120"/>
      <c r="M974" s="59"/>
      <c r="AA974" s="59"/>
      <c r="AB974" s="59"/>
    </row>
    <row r="975" spans="1:28" ht="12.75">
      <c r="A975" s="59"/>
      <c r="B975" s="117"/>
      <c r="C975" s="117"/>
      <c r="D975" s="117"/>
      <c r="E975" s="117"/>
      <c r="F975" s="117"/>
      <c r="G975" s="118"/>
      <c r="H975" s="59"/>
      <c r="L975" s="120"/>
      <c r="M975" s="59"/>
      <c r="AA975" s="59"/>
      <c r="AB975" s="59"/>
    </row>
    <row r="976" spans="1:28" ht="12.75">
      <c r="A976" s="59"/>
      <c r="B976" s="117"/>
      <c r="C976" s="117"/>
      <c r="D976" s="117"/>
      <c r="E976" s="117"/>
      <c r="F976" s="117"/>
      <c r="G976" s="118"/>
      <c r="H976" s="59"/>
      <c r="L976" s="120"/>
      <c r="M976" s="59"/>
      <c r="AA976" s="59"/>
      <c r="AB976" s="59"/>
    </row>
    <row r="977" spans="1:28" ht="12.75">
      <c r="A977" s="59"/>
      <c r="B977" s="117"/>
      <c r="C977" s="117"/>
      <c r="D977" s="117"/>
      <c r="E977" s="117"/>
      <c r="F977" s="117"/>
      <c r="G977" s="118"/>
      <c r="H977" s="59"/>
      <c r="L977" s="120"/>
      <c r="M977" s="59"/>
      <c r="AA977" s="59"/>
      <c r="AB977" s="59"/>
    </row>
    <row r="978" spans="1:28" ht="12.75">
      <c r="A978" s="59"/>
      <c r="B978" s="117"/>
      <c r="C978" s="117"/>
      <c r="D978" s="117"/>
      <c r="E978" s="117"/>
      <c r="F978" s="117"/>
      <c r="G978" s="118"/>
      <c r="H978" s="59"/>
      <c r="L978" s="120"/>
      <c r="M978" s="59"/>
      <c r="AA978" s="59"/>
      <c r="AB978" s="59"/>
    </row>
    <row r="979" spans="1:28" ht="12.75">
      <c r="A979" s="59"/>
      <c r="B979" s="117"/>
      <c r="C979" s="117"/>
      <c r="D979" s="117"/>
      <c r="E979" s="117"/>
      <c r="F979" s="117"/>
      <c r="G979" s="118"/>
      <c r="H979" s="59"/>
      <c r="L979" s="120"/>
      <c r="M979" s="59"/>
      <c r="AA979" s="59"/>
      <c r="AB979" s="59"/>
    </row>
    <row r="980" spans="1:28" ht="12.75">
      <c r="A980" s="59"/>
      <c r="B980" s="117"/>
      <c r="C980" s="117"/>
      <c r="D980" s="117"/>
      <c r="E980" s="117"/>
      <c r="F980" s="117"/>
      <c r="G980" s="118"/>
      <c r="H980" s="59"/>
      <c r="L980" s="120"/>
      <c r="M980" s="59"/>
      <c r="AA980" s="59"/>
      <c r="AB980" s="59"/>
    </row>
    <row r="981" spans="1:28" ht="12.75">
      <c r="A981" s="59"/>
      <c r="B981" s="117"/>
      <c r="C981" s="117"/>
      <c r="D981" s="117"/>
      <c r="E981" s="117"/>
      <c r="F981" s="117"/>
      <c r="G981" s="118"/>
      <c r="H981" s="59"/>
      <c r="L981" s="120"/>
      <c r="M981" s="59"/>
      <c r="AA981" s="59"/>
      <c r="AB981" s="59"/>
    </row>
    <row r="982" spans="1:28" ht="12.75">
      <c r="A982" s="59"/>
      <c r="B982" s="117"/>
      <c r="C982" s="117"/>
      <c r="D982" s="117"/>
      <c r="E982" s="117"/>
      <c r="F982" s="117"/>
      <c r="G982" s="118"/>
      <c r="H982" s="59"/>
      <c r="L982" s="120"/>
      <c r="M982" s="59"/>
      <c r="AA982" s="59"/>
      <c r="AB982" s="59"/>
    </row>
    <row r="983" spans="1:28" ht="12.75">
      <c r="A983" s="59"/>
      <c r="B983" s="117"/>
      <c r="C983" s="117"/>
      <c r="D983" s="117"/>
      <c r="E983" s="117"/>
      <c r="F983" s="117"/>
      <c r="G983" s="118"/>
      <c r="H983" s="59"/>
      <c r="L983" s="120"/>
      <c r="M983" s="59"/>
      <c r="AA983" s="59"/>
      <c r="AB983" s="59"/>
    </row>
    <row r="984" spans="1:28" ht="12.75">
      <c r="A984" s="59"/>
      <c r="B984" s="117"/>
      <c r="C984" s="117"/>
      <c r="D984" s="117"/>
      <c r="E984" s="117"/>
      <c r="F984" s="117"/>
      <c r="G984" s="118"/>
      <c r="H984" s="59"/>
      <c r="L984" s="120"/>
      <c r="M984" s="59"/>
      <c r="AA984" s="59"/>
      <c r="AB984" s="59"/>
    </row>
    <row r="985" spans="1:28" ht="12.75">
      <c r="A985" s="59"/>
      <c r="B985" s="117"/>
      <c r="C985" s="117"/>
      <c r="D985" s="117"/>
      <c r="E985" s="117"/>
      <c r="F985" s="117"/>
      <c r="G985" s="118"/>
      <c r="H985" s="59"/>
      <c r="L985" s="120"/>
      <c r="M985" s="59"/>
      <c r="AA985" s="59"/>
      <c r="AB985" s="59"/>
    </row>
    <row r="986" spans="1:28" ht="12.75">
      <c r="A986" s="59"/>
      <c r="B986" s="117"/>
      <c r="C986" s="117"/>
      <c r="D986" s="117"/>
      <c r="E986" s="117"/>
      <c r="F986" s="117"/>
      <c r="G986" s="118"/>
      <c r="H986" s="59"/>
      <c r="L986" s="120"/>
      <c r="M986" s="59"/>
      <c r="AA986" s="59"/>
      <c r="AB986" s="59"/>
    </row>
    <row r="987" spans="1:28" ht="12.75">
      <c r="A987" s="59"/>
      <c r="B987" s="117"/>
      <c r="C987" s="117"/>
      <c r="D987" s="117"/>
      <c r="E987" s="117"/>
      <c r="F987" s="117"/>
      <c r="G987" s="118"/>
      <c r="H987" s="59"/>
      <c r="L987" s="120"/>
      <c r="M987" s="59"/>
      <c r="AA987" s="59"/>
      <c r="AB987" s="59"/>
    </row>
    <row r="988" spans="1:28" ht="12.75">
      <c r="A988" s="59"/>
      <c r="B988" s="117"/>
      <c r="C988" s="117"/>
      <c r="D988" s="117"/>
      <c r="E988" s="117"/>
      <c r="F988" s="117"/>
      <c r="G988" s="118"/>
      <c r="H988" s="59"/>
      <c r="L988" s="120"/>
      <c r="M988" s="59"/>
      <c r="AA988" s="59"/>
      <c r="AB988" s="59"/>
    </row>
    <row r="989" spans="1:28" ht="12.75">
      <c r="A989" s="59"/>
      <c r="B989" s="117"/>
      <c r="C989" s="117"/>
      <c r="D989" s="117"/>
      <c r="E989" s="117"/>
      <c r="F989" s="117"/>
      <c r="G989" s="118"/>
      <c r="H989" s="59"/>
      <c r="L989" s="120"/>
      <c r="M989" s="59"/>
      <c r="AA989" s="59"/>
      <c r="AB989" s="59"/>
    </row>
    <row r="990" spans="1:28" ht="12.75">
      <c r="A990" s="59"/>
      <c r="B990" s="117"/>
      <c r="C990" s="117"/>
      <c r="D990" s="117"/>
      <c r="E990" s="117"/>
      <c r="F990" s="117"/>
      <c r="G990" s="118"/>
      <c r="H990" s="59"/>
      <c r="L990" s="120"/>
      <c r="M990" s="59"/>
      <c r="AA990" s="59"/>
      <c r="AB990" s="59"/>
    </row>
    <row r="991" spans="1:28" ht="12.75">
      <c r="A991" s="59"/>
      <c r="B991" s="117"/>
      <c r="C991" s="117"/>
      <c r="D991" s="117"/>
      <c r="E991" s="117"/>
      <c r="F991" s="117"/>
      <c r="G991" s="118"/>
      <c r="H991" s="59"/>
      <c r="L991" s="120"/>
      <c r="M991" s="59"/>
      <c r="AA991" s="59"/>
      <c r="AB991" s="59"/>
    </row>
    <row r="992" spans="1:28" ht="12.75">
      <c r="A992" s="59"/>
      <c r="B992" s="117"/>
      <c r="C992" s="117"/>
      <c r="D992" s="117"/>
      <c r="E992" s="117"/>
      <c r="F992" s="117"/>
      <c r="G992" s="118"/>
      <c r="H992" s="59"/>
      <c r="L992" s="120"/>
      <c r="M992" s="59"/>
      <c r="AA992" s="59"/>
      <c r="AB992" s="59"/>
    </row>
    <row r="993" spans="1:28" ht="12.75">
      <c r="A993" s="59"/>
      <c r="B993" s="117"/>
      <c r="C993" s="117"/>
      <c r="D993" s="117"/>
      <c r="E993" s="117"/>
      <c r="F993" s="117"/>
      <c r="G993" s="118"/>
      <c r="H993" s="59"/>
      <c r="L993" s="120"/>
      <c r="M993" s="59"/>
      <c r="AA993" s="59"/>
      <c r="AB993" s="59"/>
    </row>
    <row r="994" spans="1:28" ht="12.75">
      <c r="A994" s="59"/>
      <c r="B994" s="117"/>
      <c r="C994" s="117"/>
      <c r="D994" s="117"/>
      <c r="E994" s="117"/>
      <c r="F994" s="117"/>
      <c r="G994" s="118"/>
      <c r="H994" s="59"/>
      <c r="L994" s="120"/>
      <c r="M994" s="59"/>
      <c r="AA994" s="59"/>
      <c r="AB994" s="59"/>
    </row>
    <row r="995" spans="1:28" ht="12.75">
      <c r="A995" s="59"/>
      <c r="B995" s="117"/>
      <c r="C995" s="117"/>
      <c r="D995" s="117"/>
      <c r="E995" s="117"/>
      <c r="F995" s="117"/>
      <c r="G995" s="118"/>
      <c r="H995" s="59"/>
      <c r="L995" s="120"/>
      <c r="M995" s="59"/>
      <c r="AA995" s="59"/>
      <c r="AB995" s="59"/>
    </row>
    <row r="996" spans="1:28" ht="12.75">
      <c r="A996" s="59"/>
      <c r="B996" s="117"/>
      <c r="C996" s="117"/>
      <c r="D996" s="117"/>
      <c r="E996" s="117"/>
      <c r="F996" s="117"/>
      <c r="G996" s="118"/>
      <c r="H996" s="59"/>
      <c r="L996" s="120"/>
      <c r="M996" s="59"/>
      <c r="AA996" s="59"/>
      <c r="AB996" s="59"/>
    </row>
    <row r="997" spans="1:28" ht="12.75">
      <c r="A997" s="59"/>
      <c r="B997" s="117"/>
      <c r="C997" s="117"/>
      <c r="D997" s="117"/>
      <c r="E997" s="117"/>
      <c r="F997" s="117"/>
      <c r="G997" s="118"/>
      <c r="H997" s="59"/>
      <c r="L997" s="120"/>
      <c r="M997" s="59"/>
      <c r="AA997" s="59"/>
      <c r="AB997" s="59"/>
    </row>
    <row r="998" spans="1:28" ht="12.75">
      <c r="A998" s="59"/>
      <c r="B998" s="117"/>
      <c r="C998" s="117"/>
      <c r="D998" s="117"/>
      <c r="E998" s="117"/>
      <c r="F998" s="117"/>
      <c r="G998" s="118"/>
      <c r="H998" s="59"/>
      <c r="L998" s="120"/>
      <c r="M998" s="59"/>
      <c r="AA998" s="59"/>
      <c r="AB998" s="59"/>
    </row>
    <row r="999" spans="1:28" ht="12.75">
      <c r="A999" s="59"/>
      <c r="B999" s="117"/>
      <c r="C999" s="117"/>
      <c r="D999" s="117"/>
      <c r="E999" s="117"/>
      <c r="F999" s="117"/>
      <c r="G999" s="118"/>
      <c r="H999" s="59"/>
      <c r="L999" s="120"/>
      <c r="M999" s="59"/>
      <c r="AA999" s="59"/>
      <c r="AB999" s="59"/>
    </row>
    <row r="1000" spans="1:28" ht="12.75">
      <c r="A1000" s="59"/>
      <c r="B1000" s="117"/>
      <c r="C1000" s="117"/>
      <c r="D1000" s="117"/>
      <c r="E1000" s="117"/>
      <c r="F1000" s="117"/>
      <c r="G1000" s="118"/>
      <c r="H1000" s="59"/>
      <c r="L1000" s="120"/>
      <c r="M1000" s="59"/>
      <c r="AA1000" s="59"/>
      <c r="AB1000" s="59"/>
    </row>
    <row r="1001" spans="1:28" ht="12.75">
      <c r="A1001" s="59"/>
      <c r="B1001" s="117"/>
      <c r="C1001" s="117"/>
      <c r="D1001" s="117"/>
      <c r="E1001" s="117"/>
      <c r="F1001" s="117"/>
      <c r="G1001" s="118"/>
      <c r="H1001" s="59"/>
      <c r="L1001" s="120"/>
      <c r="M1001" s="59"/>
      <c r="AA1001" s="59"/>
      <c r="AB1001" s="59"/>
    </row>
    <row r="1002" spans="1:28" ht="12.75">
      <c r="A1002" s="59"/>
      <c r="B1002" s="117"/>
      <c r="C1002" s="117"/>
      <c r="D1002" s="117"/>
      <c r="E1002" s="117"/>
      <c r="F1002" s="117"/>
      <c r="G1002" s="118"/>
      <c r="H1002" s="59"/>
      <c r="L1002" s="120"/>
      <c r="M1002" s="59"/>
      <c r="AA1002" s="59"/>
      <c r="AB1002" s="59"/>
    </row>
    <row r="1003" spans="1:28" ht="12.75">
      <c r="A1003" s="59"/>
      <c r="B1003" s="117"/>
      <c r="C1003" s="117"/>
      <c r="D1003" s="117"/>
      <c r="E1003" s="117"/>
      <c r="F1003" s="117"/>
      <c r="G1003" s="118"/>
      <c r="H1003" s="59"/>
      <c r="L1003" s="120"/>
      <c r="M1003" s="59"/>
      <c r="AA1003" s="59"/>
      <c r="AB1003" s="59"/>
    </row>
    <row r="1004" spans="1:28" ht="12.75">
      <c r="A1004" s="59"/>
      <c r="B1004" s="117"/>
      <c r="C1004" s="117"/>
      <c r="D1004" s="117"/>
      <c r="E1004" s="117"/>
      <c r="F1004" s="117"/>
      <c r="G1004" s="118"/>
      <c r="H1004" s="59"/>
      <c r="L1004" s="120"/>
      <c r="M1004" s="59"/>
      <c r="AA1004" s="59"/>
      <c r="AB1004" s="59"/>
    </row>
    <row r="1005" spans="1:28" ht="12.75">
      <c r="A1005" s="59"/>
      <c r="B1005" s="117"/>
      <c r="C1005" s="117"/>
      <c r="D1005" s="117"/>
      <c r="E1005" s="117"/>
      <c r="F1005" s="117"/>
      <c r="G1005" s="118"/>
      <c r="H1005" s="59"/>
      <c r="L1005" s="120"/>
      <c r="M1005" s="59"/>
      <c r="AA1005" s="59"/>
      <c r="AB1005" s="59"/>
    </row>
    <row r="1006" spans="1:28" ht="12.75">
      <c r="A1006" s="59"/>
      <c r="B1006" s="117"/>
      <c r="C1006" s="117"/>
      <c r="D1006" s="117"/>
      <c r="E1006" s="117"/>
      <c r="F1006" s="117"/>
      <c r="G1006" s="118"/>
      <c r="H1006" s="59"/>
      <c r="L1006" s="120"/>
      <c r="M1006" s="59"/>
      <c r="AA1006" s="59"/>
      <c r="AB1006" s="59"/>
    </row>
    <row r="1007" spans="1:28" ht="12.75">
      <c r="A1007" s="59"/>
      <c r="B1007" s="117"/>
      <c r="C1007" s="117"/>
      <c r="D1007" s="117"/>
      <c r="E1007" s="117"/>
      <c r="F1007" s="117"/>
      <c r="G1007" s="118"/>
      <c r="H1007" s="59"/>
      <c r="L1007" s="120"/>
      <c r="M1007" s="59"/>
      <c r="AA1007" s="59"/>
      <c r="AB1007" s="59"/>
    </row>
    <row r="1008" spans="1:28" ht="12.75">
      <c r="A1008" s="59"/>
      <c r="B1008" s="117"/>
      <c r="C1008" s="117"/>
      <c r="D1008" s="117"/>
      <c r="E1008" s="117"/>
      <c r="F1008" s="117"/>
      <c r="G1008" s="118"/>
      <c r="H1008" s="59"/>
      <c r="L1008" s="120"/>
      <c r="M1008" s="59"/>
      <c r="AA1008" s="59"/>
      <c r="AB1008" s="59"/>
    </row>
    <row r="1009" spans="1:28" ht="12.75">
      <c r="A1009" s="59"/>
      <c r="B1009" s="117"/>
      <c r="C1009" s="117"/>
      <c r="D1009" s="117"/>
      <c r="E1009" s="117"/>
      <c r="F1009" s="117"/>
      <c r="G1009" s="118"/>
      <c r="H1009" s="59"/>
      <c r="L1009" s="120"/>
      <c r="M1009" s="59"/>
      <c r="AA1009" s="59"/>
      <c r="AB1009" s="59"/>
    </row>
    <row r="1010" spans="1:28" ht="12.75">
      <c r="A1010" s="59"/>
      <c r="B1010" s="117"/>
      <c r="C1010" s="117"/>
      <c r="D1010" s="117"/>
      <c r="E1010" s="117"/>
      <c r="F1010" s="117"/>
      <c r="G1010" s="118"/>
      <c r="H1010" s="59"/>
      <c r="L1010" s="120"/>
      <c r="M1010" s="59"/>
      <c r="AA1010" s="59"/>
      <c r="AB1010" s="59"/>
    </row>
    <row r="1011" spans="1:28" ht="12.75">
      <c r="A1011" s="59"/>
      <c r="B1011" s="117"/>
      <c r="C1011" s="117"/>
      <c r="D1011" s="117"/>
      <c r="E1011" s="117"/>
      <c r="F1011" s="117"/>
      <c r="G1011" s="118"/>
      <c r="H1011" s="59"/>
      <c r="L1011" s="120"/>
      <c r="M1011" s="59"/>
      <c r="AA1011" s="59"/>
      <c r="AB1011" s="59"/>
    </row>
    <row r="1012" spans="1:28" ht="12.75">
      <c r="A1012" s="59"/>
      <c r="B1012" s="117"/>
      <c r="C1012" s="117"/>
      <c r="D1012" s="117"/>
      <c r="E1012" s="117"/>
      <c r="F1012" s="117"/>
      <c r="G1012" s="118"/>
      <c r="H1012" s="59"/>
      <c r="L1012" s="120"/>
      <c r="M1012" s="59"/>
      <c r="AA1012" s="59"/>
      <c r="AB1012" s="59"/>
    </row>
    <row r="1013" spans="1:28" ht="12.75">
      <c r="A1013" s="59"/>
      <c r="B1013" s="117"/>
      <c r="C1013" s="117"/>
      <c r="D1013" s="117"/>
      <c r="E1013" s="117"/>
      <c r="F1013" s="117"/>
      <c r="G1013" s="118"/>
      <c r="H1013" s="59"/>
      <c r="L1013" s="120"/>
      <c r="M1013" s="59"/>
      <c r="AA1013" s="59"/>
      <c r="AB1013" s="59"/>
    </row>
  </sheetData>
  <mergeCells count="14">
    <mergeCell ref="K13:K18"/>
    <mergeCell ref="K8:K12"/>
    <mergeCell ref="M9:M10"/>
    <mergeCell ref="AA2:AE2"/>
    <mergeCell ref="B2:F2"/>
    <mergeCell ref="L9:L10"/>
    <mergeCell ref="O5:O8"/>
    <mergeCell ref="O9:O10"/>
    <mergeCell ref="G2:K2"/>
    <mergeCell ref="L2:P2"/>
    <mergeCell ref="Q2:U2"/>
    <mergeCell ref="V2:Z2"/>
    <mergeCell ref="L5:L8"/>
    <mergeCell ref="M5:M8"/>
  </mergeCells>
  <hyperlinks>
    <hyperlink ref="T7" r:id="rId1" location="NumericLiteral" xr:uid="{00000000-0004-0000-0300-000000000000}"/>
    <hyperlink ref="T8" r:id="rId2" location="NumericLiteral" xr:uid="{00000000-0004-0000-0300-000001000000}"/>
    <hyperlink ref="T9" r:id="rId3" location="NumericLiteral" xr:uid="{00000000-0004-0000-0300-000002000000}"/>
    <hyperlink ref="T10" r:id="rId4" location="NumericLiteral" xr:uid="{00000000-0004-0000-0300-000003000000}"/>
    <hyperlink ref="T11" r:id="rId5" location="BooleanLiteral" xr:uid="{00000000-0004-0000-0300-000004000000}"/>
    <hyperlink ref="T12" r:id="rId6" location="StringLiteral" xr:uid="{00000000-0004-0000-0300-000005000000}"/>
    <hyperlink ref="K13" r:id="rId7" xr:uid="{00000000-0004-0000-0300-000006000000}"/>
    <hyperlink ref="T14" r:id="rId8" location="TimeLiteral" xr:uid="{00000000-0004-0000-0300-000007000000}"/>
    <hyperlink ref="T15" r:id="rId9" location="DateLiteral" xr:uid="{00000000-0004-0000-0300-000008000000}"/>
    <hyperlink ref="T16" r:id="rId10" location="TimeWithTimeZoneLiteral" xr:uid="{00000000-0004-0000-0300-000009000000}"/>
    <hyperlink ref="T17" r:id="rId11" location="TimestampWithTimeZoneLiteral" xr:uid="{00000000-0004-0000-0300-00000A000000}"/>
    <hyperlink ref="K19" r:id="rId12" xr:uid="{00000000-0004-0000-0300-00000B000000}"/>
    <hyperlink ref="AE19" r:id="rId13" location="vertex-and-edge-attribute-types" xr:uid="{00000000-0004-0000-0300-00000C000000}"/>
    <hyperlink ref="K20" r:id="rId14" xr:uid="{00000000-0004-0000-0300-00000D000000}"/>
    <hyperlink ref="AE20" r:id="rId15" location="complex-types" xr:uid="{00000000-0004-0000-0300-00000E000000}"/>
    <hyperlink ref="AE21" r:id="rId16" location="attribute-data-types" xr:uid="{00000000-0004-0000-0300-00000F000000}"/>
    <hyperlink ref="AE23" r:id="rId17" location="jsonobject-and-jsonarray" xr:uid="{00000000-0004-0000-0300-000010000000}"/>
    <hyperlink ref="AE24" r:id="rId18" location="bagaccum" xr:uid="{00000000-0004-0000-0300-000011000000}"/>
    <hyperlink ref="AE25" r:id="rId19" location="nested-accumulators" xr:uid="{00000000-0004-0000-0300-000012000000}"/>
    <hyperlink ref="I28" r:id="rId20" location="functions-toboolean" xr:uid="{00000000-0004-0000-0300-000013000000}"/>
    <hyperlink ref="AE28" r:id="rId21" location="type-conversion-functions" xr:uid="{00000000-0004-0000-0300-000014000000}"/>
    <hyperlink ref="AE29" r:id="rId22" location="comparison-operators-and-conditions" xr:uid="{00000000-0004-0000-0300-000015000000}"/>
    <hyperlink ref="AE30" r:id="rId23" location="comparison-operators-and-conditions" xr:uid="{00000000-0004-0000-0300-000016000000}"/>
    <hyperlink ref="AE33" r:id="rId24" location="order-by-clause" xr:uid="{00000000-0004-0000-0300-000017000000}"/>
  </hyperlinks>
  <pageMargins left="0.7" right="0.7" top="0.78740157499999996" bottom="0.78740157499999996" header="0.3" footer="0.3"/>
  <legacyDrawing r:id="rId2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T987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H17" sqref="H17"/>
    </sheetView>
  </sheetViews>
  <sheetFormatPr defaultColWidth="14.42578125" defaultRowHeight="15.75" customHeight="1"/>
  <cols>
    <col min="1" max="1" width="35.85546875" customWidth="1"/>
    <col min="2" max="6" width="10.140625" customWidth="1"/>
    <col min="7" max="7" width="26.85546875" customWidth="1"/>
    <col min="8" max="8" width="30.5703125" customWidth="1"/>
    <col min="9" max="9" width="23.85546875" customWidth="1"/>
    <col min="10" max="10" width="32" customWidth="1"/>
    <col min="11" max="11" width="16.85546875" customWidth="1"/>
    <col min="12" max="13" width="20.28515625" customWidth="1"/>
    <col min="14" max="16" width="31.85546875" customWidth="1"/>
    <col min="17" max="18" width="19.28515625" customWidth="1"/>
    <col min="19" max="21" width="27" customWidth="1"/>
    <col min="22" max="22" width="17.85546875" customWidth="1"/>
    <col min="23" max="23" width="32.7109375" customWidth="1"/>
    <col min="24" max="24" width="11.42578125" customWidth="1"/>
    <col min="25" max="25" width="21.28515625" customWidth="1"/>
    <col min="26" max="26" width="30.42578125" customWidth="1"/>
    <col min="27" max="27" width="22.5703125" customWidth="1"/>
    <col min="28" max="28" width="18" customWidth="1"/>
    <col min="29" max="29" width="27.85546875" customWidth="1"/>
    <col min="30" max="30" width="16.28515625" customWidth="1"/>
    <col min="31" max="31" width="26" customWidth="1"/>
  </cols>
  <sheetData>
    <row r="1" spans="1:46" ht="20.25">
      <c r="A1" s="65" t="s">
        <v>716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5"/>
      <c r="AA1" s="124"/>
      <c r="AB1" s="125"/>
      <c r="AC1" s="124"/>
      <c r="AD1" s="124"/>
      <c r="AE1" s="67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</row>
    <row r="2" spans="1:46" ht="18">
      <c r="A2" s="10"/>
      <c r="B2" s="283" t="s">
        <v>4</v>
      </c>
      <c r="C2" s="284"/>
      <c r="D2" s="284"/>
      <c r="E2" s="284"/>
      <c r="F2" s="285"/>
      <c r="G2" s="306" t="s">
        <v>3</v>
      </c>
      <c r="H2" s="284"/>
      <c r="I2" s="284"/>
      <c r="J2" s="284"/>
      <c r="K2" s="285"/>
      <c r="L2" s="307" t="s">
        <v>5</v>
      </c>
      <c r="M2" s="284"/>
      <c r="N2" s="284"/>
      <c r="O2" s="284"/>
      <c r="P2" s="285"/>
      <c r="Q2" s="304" t="s">
        <v>7</v>
      </c>
      <c r="R2" s="284"/>
      <c r="S2" s="284"/>
      <c r="T2" s="284"/>
      <c r="U2" s="285"/>
      <c r="V2" s="295" t="s">
        <v>8</v>
      </c>
      <c r="W2" s="284"/>
      <c r="X2" s="284"/>
      <c r="Y2" s="284"/>
      <c r="Z2" s="285"/>
      <c r="AA2" s="305" t="s">
        <v>9</v>
      </c>
      <c r="AB2" s="284"/>
      <c r="AC2" s="284"/>
      <c r="AD2" s="284"/>
      <c r="AE2" s="285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</row>
    <row r="3" spans="1:46" ht="15.75" customHeight="1">
      <c r="A3" s="14" t="s">
        <v>11</v>
      </c>
      <c r="B3" s="15" t="s">
        <v>3</v>
      </c>
      <c r="C3" s="15" t="s">
        <v>5</v>
      </c>
      <c r="D3" s="15" t="s">
        <v>12</v>
      </c>
      <c r="E3" s="15" t="s">
        <v>8</v>
      </c>
      <c r="F3" s="15" t="s">
        <v>9</v>
      </c>
      <c r="G3" s="19" t="s">
        <v>13</v>
      </c>
      <c r="H3" s="19" t="s">
        <v>14</v>
      </c>
      <c r="I3" s="19" t="s">
        <v>15</v>
      </c>
      <c r="J3" s="19" t="s">
        <v>17</v>
      </c>
      <c r="K3" s="19" t="s">
        <v>18</v>
      </c>
      <c r="L3" s="23" t="s">
        <v>13</v>
      </c>
      <c r="M3" s="23" t="s">
        <v>14</v>
      </c>
      <c r="N3" s="23" t="s">
        <v>15</v>
      </c>
      <c r="O3" s="75" t="s">
        <v>17</v>
      </c>
      <c r="P3" s="76" t="s">
        <v>18</v>
      </c>
      <c r="Q3" s="33" t="s">
        <v>13</v>
      </c>
      <c r="R3" s="33" t="s">
        <v>14</v>
      </c>
      <c r="S3" s="35" t="s">
        <v>31</v>
      </c>
      <c r="T3" s="35" t="s">
        <v>17</v>
      </c>
      <c r="U3" s="35" t="s">
        <v>18</v>
      </c>
      <c r="V3" s="37" t="s">
        <v>13</v>
      </c>
      <c r="W3" s="126" t="s">
        <v>14</v>
      </c>
      <c r="X3" s="127" t="s">
        <v>31</v>
      </c>
      <c r="Y3" s="127" t="s">
        <v>17</v>
      </c>
      <c r="Z3" s="126" t="s">
        <v>18</v>
      </c>
      <c r="AA3" s="128" t="s">
        <v>13</v>
      </c>
      <c r="AB3" s="128" t="s">
        <v>14</v>
      </c>
      <c r="AC3" s="129" t="s">
        <v>31</v>
      </c>
      <c r="AD3" s="129" t="s">
        <v>17</v>
      </c>
      <c r="AE3" s="130" t="s">
        <v>18</v>
      </c>
    </row>
    <row r="4" spans="1:46" ht="15.75" customHeight="1">
      <c r="A4" s="78" t="s">
        <v>717</v>
      </c>
      <c r="B4" s="48"/>
      <c r="C4" s="48"/>
      <c r="D4" s="48"/>
      <c r="E4" s="48"/>
      <c r="F4" s="48"/>
      <c r="G4" s="131"/>
      <c r="H4" s="53"/>
      <c r="I4" s="53"/>
      <c r="J4" s="53"/>
      <c r="K4" s="55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8"/>
      <c r="Y4" s="53"/>
      <c r="Z4" s="53"/>
      <c r="AA4" s="132"/>
      <c r="AB4" s="133"/>
      <c r="AC4" s="133"/>
      <c r="AD4" s="133"/>
      <c r="AE4" s="134"/>
    </row>
    <row r="5" spans="1:46" ht="15.75" customHeight="1">
      <c r="A5" s="22" t="s">
        <v>718</v>
      </c>
      <c r="B5" s="24" t="s">
        <v>21</v>
      </c>
      <c r="C5" s="24" t="s">
        <v>22</v>
      </c>
      <c r="D5" s="24" t="s">
        <v>23</v>
      </c>
      <c r="E5" s="24" t="s">
        <v>63</v>
      </c>
      <c r="F5" s="24" t="s">
        <v>23</v>
      </c>
      <c r="G5" s="28" t="s">
        <v>719</v>
      </c>
      <c r="H5" s="30" t="s">
        <v>720</v>
      </c>
      <c r="I5" s="40"/>
      <c r="J5" s="30" t="s">
        <v>721</v>
      </c>
      <c r="K5" s="22" t="s">
        <v>722</v>
      </c>
      <c r="L5" s="22" t="s">
        <v>723</v>
      </c>
      <c r="M5" s="22" t="s">
        <v>724</v>
      </c>
      <c r="N5" s="40"/>
      <c r="O5" s="30" t="s">
        <v>725</v>
      </c>
      <c r="P5" s="40"/>
      <c r="Q5" s="40"/>
      <c r="R5" s="40"/>
      <c r="S5" s="40"/>
      <c r="T5" s="40"/>
      <c r="U5" s="40"/>
      <c r="V5" s="30" t="s">
        <v>726</v>
      </c>
      <c r="W5" s="30" t="s">
        <v>727</v>
      </c>
      <c r="X5" s="70"/>
      <c r="Y5" s="40"/>
      <c r="Z5" s="40"/>
      <c r="AA5" s="135" t="s">
        <v>728</v>
      </c>
      <c r="AB5" s="136" t="s">
        <v>729</v>
      </c>
      <c r="AC5" s="137"/>
      <c r="AD5" s="138" t="s">
        <v>730</v>
      </c>
      <c r="AE5" s="139" t="s">
        <v>731</v>
      </c>
    </row>
    <row r="6" spans="1:46" ht="15.75" customHeight="1">
      <c r="A6" s="22" t="s">
        <v>732</v>
      </c>
      <c r="B6" s="24" t="s">
        <v>21</v>
      </c>
      <c r="C6" s="24" t="s">
        <v>22</v>
      </c>
      <c r="D6" s="24" t="s">
        <v>23</v>
      </c>
      <c r="E6" s="24" t="s">
        <v>22</v>
      </c>
      <c r="F6" s="24" t="s">
        <v>21</v>
      </c>
      <c r="G6" s="28" t="s">
        <v>733</v>
      </c>
      <c r="H6" s="30" t="s">
        <v>734</v>
      </c>
      <c r="I6" s="40"/>
      <c r="J6" s="30" t="s">
        <v>735</v>
      </c>
      <c r="K6" s="54"/>
      <c r="L6" s="22" t="s">
        <v>736</v>
      </c>
      <c r="M6" s="22" t="s">
        <v>737</v>
      </c>
      <c r="N6" s="40"/>
      <c r="O6" s="30" t="s">
        <v>725</v>
      </c>
      <c r="P6" s="40"/>
      <c r="Q6" s="40"/>
      <c r="R6" s="40"/>
      <c r="S6" s="40"/>
      <c r="T6" s="40"/>
      <c r="U6" s="40"/>
      <c r="V6" s="30" t="s">
        <v>738</v>
      </c>
      <c r="W6" s="30" t="s">
        <v>739</v>
      </c>
      <c r="X6" s="70"/>
      <c r="Y6" s="40"/>
      <c r="Z6" s="40"/>
      <c r="AA6" s="135" t="s">
        <v>740</v>
      </c>
      <c r="AB6" s="137" t="s">
        <v>741</v>
      </c>
      <c r="AC6" s="137" t="s">
        <v>742</v>
      </c>
      <c r="AD6" s="138" t="s">
        <v>733</v>
      </c>
      <c r="AE6" s="140" t="s">
        <v>743</v>
      </c>
    </row>
    <row r="7" spans="1:46" ht="15.75" customHeight="1">
      <c r="A7" s="257" t="s">
        <v>744</v>
      </c>
      <c r="B7" s="258" t="s">
        <v>41</v>
      </c>
      <c r="C7" s="258" t="s">
        <v>41</v>
      </c>
      <c r="D7" s="258" t="s">
        <v>41</v>
      </c>
      <c r="E7" s="258" t="s">
        <v>63</v>
      </c>
      <c r="F7" s="258" t="s">
        <v>41</v>
      </c>
      <c r="G7" s="141"/>
      <c r="H7" s="40"/>
      <c r="I7" s="40"/>
      <c r="J7" s="40"/>
      <c r="K7" s="54"/>
      <c r="L7" s="54"/>
      <c r="M7" s="40"/>
      <c r="N7" s="40"/>
      <c r="O7" s="40"/>
      <c r="P7" s="40"/>
      <c r="Q7" s="40"/>
      <c r="R7" s="40"/>
      <c r="S7" s="40"/>
      <c r="T7" s="40"/>
      <c r="U7" s="40"/>
      <c r="V7" s="30" t="s">
        <v>745</v>
      </c>
      <c r="W7" s="30" t="s">
        <v>746</v>
      </c>
      <c r="X7" s="70"/>
      <c r="Y7" s="40"/>
      <c r="Z7" s="40"/>
      <c r="AA7" s="135"/>
      <c r="AB7" s="137"/>
      <c r="AC7" s="137"/>
      <c r="AD7" s="137"/>
      <c r="AE7" s="142"/>
    </row>
    <row r="8" spans="1:46" ht="15.75" customHeight="1">
      <c r="A8" s="22" t="s">
        <v>747</v>
      </c>
      <c r="B8" s="24" t="s">
        <v>21</v>
      </c>
      <c r="C8" s="24" t="s">
        <v>41</v>
      </c>
      <c r="D8" s="24" t="s">
        <v>41</v>
      </c>
      <c r="E8" s="24" t="s">
        <v>748</v>
      </c>
      <c r="F8" s="24" t="s">
        <v>21</v>
      </c>
      <c r="G8" s="28" t="s">
        <v>749</v>
      </c>
      <c r="H8" s="30" t="s">
        <v>750</v>
      </c>
      <c r="I8" s="40"/>
      <c r="J8" s="30" t="s">
        <v>751</v>
      </c>
      <c r="K8" s="22"/>
      <c r="L8" s="54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70"/>
      <c r="Y8" s="40"/>
      <c r="Z8" s="40"/>
      <c r="AA8" s="143" t="s">
        <v>752</v>
      </c>
      <c r="AB8" s="137" t="s">
        <v>753</v>
      </c>
      <c r="AC8" s="137"/>
      <c r="AD8" s="137" t="s">
        <v>754</v>
      </c>
      <c r="AE8" s="140" t="s">
        <v>731</v>
      </c>
    </row>
    <row r="9" spans="1:46" ht="15.75" customHeight="1">
      <c r="A9" s="22" t="s">
        <v>755</v>
      </c>
      <c r="B9" s="24" t="s">
        <v>41</v>
      </c>
      <c r="C9" s="24" t="s">
        <v>23</v>
      </c>
      <c r="D9" s="24" t="s">
        <v>23</v>
      </c>
      <c r="E9" s="24" t="s">
        <v>22</v>
      </c>
      <c r="F9" s="24" t="s">
        <v>21</v>
      </c>
      <c r="G9" s="28"/>
      <c r="H9" s="30"/>
      <c r="I9" s="40"/>
      <c r="J9" s="40"/>
      <c r="K9" s="54"/>
      <c r="L9" s="22" t="s">
        <v>756</v>
      </c>
      <c r="M9" s="22" t="s">
        <v>757</v>
      </c>
      <c r="N9" s="40"/>
      <c r="O9" s="30" t="s">
        <v>758</v>
      </c>
      <c r="P9" s="40"/>
      <c r="Q9" s="22" t="s">
        <v>759</v>
      </c>
      <c r="R9" s="22" t="s">
        <v>760</v>
      </c>
      <c r="S9" s="40"/>
      <c r="T9" s="25" t="s">
        <v>761</v>
      </c>
      <c r="U9" s="40"/>
      <c r="V9" s="30" t="s">
        <v>762</v>
      </c>
      <c r="W9" s="144" t="s">
        <v>763</v>
      </c>
      <c r="X9" s="70"/>
      <c r="Y9" s="40"/>
      <c r="Z9" s="40"/>
      <c r="AA9" s="145" t="s">
        <v>764</v>
      </c>
      <c r="AB9" s="146" t="s">
        <v>765</v>
      </c>
      <c r="AC9" s="137"/>
      <c r="AD9" s="138" t="s">
        <v>766</v>
      </c>
      <c r="AE9" s="139" t="s">
        <v>767</v>
      </c>
    </row>
    <row r="10" spans="1:46" ht="15.75" customHeight="1">
      <c r="A10" s="22" t="s">
        <v>768</v>
      </c>
      <c r="B10" s="24" t="s">
        <v>21</v>
      </c>
      <c r="C10" s="24" t="s">
        <v>23</v>
      </c>
      <c r="D10" s="24" t="s">
        <v>41</v>
      </c>
      <c r="E10" s="147"/>
      <c r="F10" s="24" t="s">
        <v>78</v>
      </c>
      <c r="G10" s="30" t="s">
        <v>769</v>
      </c>
      <c r="H10" s="30" t="s">
        <v>770</v>
      </c>
      <c r="I10" s="40"/>
      <c r="J10" s="30" t="s">
        <v>771</v>
      </c>
      <c r="K10" s="40"/>
      <c r="L10" s="22" t="s">
        <v>772</v>
      </c>
      <c r="M10" s="30" t="s">
        <v>773</v>
      </c>
      <c r="N10" s="40"/>
      <c r="O10" s="30" t="s">
        <v>774</v>
      </c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30" t="s">
        <v>775</v>
      </c>
      <c r="AB10" s="30" t="s">
        <v>776</v>
      </c>
      <c r="AC10" s="40"/>
      <c r="AD10" s="30" t="s">
        <v>777</v>
      </c>
      <c r="AE10" s="102" t="s">
        <v>778</v>
      </c>
    </row>
    <row r="11" spans="1:46" ht="15.75" customHeight="1">
      <c r="A11" s="59"/>
      <c r="B11" s="117"/>
      <c r="C11" s="117"/>
      <c r="D11" s="117"/>
      <c r="E11" s="117"/>
      <c r="F11" s="117"/>
      <c r="AE11" s="59"/>
    </row>
    <row r="12" spans="1:46" ht="15.75" customHeight="1">
      <c r="A12" s="59"/>
      <c r="B12" s="117"/>
      <c r="C12" s="117"/>
      <c r="D12" s="117"/>
      <c r="E12" s="117"/>
      <c r="F12" s="117"/>
      <c r="AE12" s="59"/>
    </row>
    <row r="13" spans="1:46" ht="15.75" customHeight="1">
      <c r="A13" s="59"/>
      <c r="B13" s="117"/>
      <c r="C13" s="117"/>
      <c r="D13" s="117"/>
      <c r="E13" s="117"/>
      <c r="F13" s="117"/>
      <c r="AE13" s="59"/>
    </row>
    <row r="14" spans="1:46" ht="15.75" customHeight="1">
      <c r="A14" s="59"/>
      <c r="B14" s="117"/>
      <c r="C14" s="117"/>
      <c r="D14" s="117"/>
      <c r="E14" s="117"/>
      <c r="F14" s="117"/>
      <c r="AE14" s="59"/>
    </row>
    <row r="15" spans="1:46" ht="15.75" customHeight="1">
      <c r="A15" s="59"/>
      <c r="B15" s="117"/>
      <c r="C15" s="117"/>
      <c r="D15" s="117"/>
      <c r="E15" s="117"/>
      <c r="F15" s="117"/>
      <c r="AE15" s="59"/>
    </row>
    <row r="16" spans="1:46" ht="15.75" customHeight="1">
      <c r="A16" s="59"/>
      <c r="B16" s="117"/>
      <c r="C16" s="117"/>
      <c r="D16" s="117"/>
      <c r="E16" s="117"/>
      <c r="F16" s="117"/>
      <c r="AE16" s="59"/>
    </row>
    <row r="17" spans="1:31" ht="15.75" customHeight="1">
      <c r="A17" s="59"/>
      <c r="B17" s="117"/>
      <c r="C17" s="117"/>
      <c r="D17" s="117"/>
      <c r="E17" s="117"/>
      <c r="F17" s="117"/>
      <c r="AE17" s="59"/>
    </row>
    <row r="18" spans="1:31" ht="15.75" customHeight="1">
      <c r="A18" s="59"/>
      <c r="B18" s="117"/>
      <c r="C18" s="117"/>
      <c r="D18" s="117"/>
      <c r="E18" s="117"/>
      <c r="F18" s="117"/>
      <c r="AE18" s="59"/>
    </row>
    <row r="19" spans="1:31" ht="15.75" customHeight="1">
      <c r="A19" s="59"/>
      <c r="B19" s="117"/>
      <c r="C19" s="117"/>
      <c r="D19" s="117"/>
      <c r="E19" s="117"/>
      <c r="F19" s="117"/>
      <c r="AE19" s="59"/>
    </row>
    <row r="20" spans="1:31" ht="15.75" customHeight="1">
      <c r="A20" s="59"/>
      <c r="B20" s="117"/>
      <c r="C20" s="117"/>
      <c r="D20" s="117"/>
      <c r="E20" s="117"/>
      <c r="F20" s="117"/>
      <c r="AE20" s="59"/>
    </row>
    <row r="21" spans="1:31" ht="15.75" customHeight="1">
      <c r="A21" s="59"/>
      <c r="B21" s="117"/>
      <c r="C21" s="117"/>
      <c r="D21" s="117"/>
      <c r="E21" s="117"/>
      <c r="F21" s="117"/>
      <c r="AE21" s="59"/>
    </row>
    <row r="22" spans="1:31" ht="15.75" customHeight="1">
      <c r="A22" s="59"/>
      <c r="B22" s="117"/>
      <c r="C22" s="117"/>
      <c r="D22" s="117"/>
      <c r="E22" s="117"/>
      <c r="F22" s="117"/>
      <c r="AE22" s="59"/>
    </row>
    <row r="23" spans="1:31" ht="15.75" customHeight="1">
      <c r="A23" s="59"/>
      <c r="B23" s="117"/>
      <c r="C23" s="117"/>
      <c r="D23" s="117"/>
      <c r="E23" s="117"/>
      <c r="F23" s="117"/>
      <c r="AE23" s="59"/>
    </row>
    <row r="24" spans="1:31" ht="15.75" customHeight="1">
      <c r="A24" s="59"/>
      <c r="B24" s="117"/>
      <c r="C24" s="117"/>
      <c r="D24" s="117"/>
      <c r="E24" s="117"/>
      <c r="F24" s="117"/>
      <c r="AE24" s="59"/>
    </row>
    <row r="25" spans="1:31" ht="15.75" customHeight="1">
      <c r="A25" s="59"/>
      <c r="B25" s="117"/>
      <c r="C25" s="117"/>
      <c r="D25" s="117"/>
      <c r="E25" s="117"/>
      <c r="F25" s="117"/>
      <c r="AE25" s="59"/>
    </row>
    <row r="26" spans="1:31" ht="15.75" customHeight="1">
      <c r="A26" s="59"/>
      <c r="B26" s="117"/>
      <c r="C26" s="117"/>
      <c r="D26" s="117"/>
      <c r="E26" s="117"/>
      <c r="F26" s="117"/>
      <c r="AE26" s="59"/>
    </row>
    <row r="27" spans="1:31" ht="15.75" customHeight="1">
      <c r="A27" s="59"/>
      <c r="B27" s="117"/>
      <c r="C27" s="117"/>
      <c r="D27" s="117"/>
      <c r="E27" s="117"/>
      <c r="F27" s="117"/>
      <c r="AE27" s="59"/>
    </row>
    <row r="28" spans="1:31" ht="15.75" customHeight="1">
      <c r="A28" s="59"/>
      <c r="B28" s="117"/>
      <c r="C28" s="117"/>
      <c r="D28" s="117"/>
      <c r="E28" s="117"/>
      <c r="F28" s="117"/>
      <c r="AE28" s="59"/>
    </row>
    <row r="29" spans="1:31" ht="15.75" customHeight="1">
      <c r="A29" s="59"/>
      <c r="B29" s="117"/>
      <c r="C29" s="117"/>
      <c r="D29" s="117"/>
      <c r="E29" s="117"/>
      <c r="F29" s="117"/>
      <c r="AE29" s="59"/>
    </row>
    <row r="30" spans="1:31" ht="15.75" customHeight="1">
      <c r="A30" s="59"/>
      <c r="B30" s="117"/>
      <c r="C30" s="117"/>
      <c r="D30" s="117"/>
      <c r="E30" s="117"/>
      <c r="F30" s="117"/>
      <c r="AE30" s="59"/>
    </row>
    <row r="31" spans="1:31" ht="15.75" customHeight="1">
      <c r="A31" s="59"/>
      <c r="B31" s="117"/>
      <c r="C31" s="117"/>
      <c r="D31" s="117"/>
      <c r="E31" s="117"/>
      <c r="F31" s="117"/>
      <c r="AE31" s="59"/>
    </row>
    <row r="32" spans="1:31" ht="15.75" customHeight="1">
      <c r="A32" s="59"/>
      <c r="B32" s="117"/>
      <c r="C32" s="117"/>
      <c r="D32" s="117"/>
      <c r="E32" s="117"/>
      <c r="F32" s="117"/>
      <c r="AE32" s="59"/>
    </row>
    <row r="33" spans="1:31" ht="15.75" customHeight="1">
      <c r="A33" s="59"/>
      <c r="B33" s="117"/>
      <c r="C33" s="117"/>
      <c r="D33" s="117"/>
      <c r="E33" s="117"/>
      <c r="F33" s="117"/>
      <c r="AE33" s="59"/>
    </row>
    <row r="34" spans="1:31" ht="15.75" customHeight="1">
      <c r="A34" s="59"/>
      <c r="B34" s="117"/>
      <c r="C34" s="117"/>
      <c r="D34" s="117"/>
      <c r="E34" s="117"/>
      <c r="F34" s="117"/>
      <c r="AE34" s="59"/>
    </row>
    <row r="35" spans="1:31" ht="15.75" customHeight="1">
      <c r="A35" s="59"/>
      <c r="B35" s="117"/>
      <c r="C35" s="117"/>
      <c r="D35" s="117"/>
      <c r="E35" s="117"/>
      <c r="F35" s="117"/>
      <c r="AE35" s="59"/>
    </row>
    <row r="36" spans="1:31" ht="15.75" customHeight="1">
      <c r="A36" s="59"/>
      <c r="B36" s="117"/>
      <c r="C36" s="117"/>
      <c r="D36" s="117"/>
      <c r="E36" s="117"/>
      <c r="F36" s="117"/>
      <c r="AE36" s="59"/>
    </row>
    <row r="37" spans="1:31" ht="15.75" customHeight="1">
      <c r="A37" s="59"/>
      <c r="B37" s="117"/>
      <c r="C37" s="117"/>
      <c r="D37" s="117"/>
      <c r="E37" s="117"/>
      <c r="F37" s="117"/>
      <c r="AE37" s="59"/>
    </row>
    <row r="38" spans="1:31" ht="15.75" customHeight="1">
      <c r="A38" s="59"/>
      <c r="B38" s="117"/>
      <c r="C38" s="117"/>
      <c r="D38" s="117"/>
      <c r="E38" s="117"/>
      <c r="F38" s="117"/>
      <c r="AE38" s="59"/>
    </row>
    <row r="39" spans="1:31" ht="15.75" customHeight="1">
      <c r="A39" s="59"/>
      <c r="B39" s="117"/>
      <c r="C39" s="117"/>
      <c r="D39" s="117"/>
      <c r="E39" s="117"/>
      <c r="F39" s="117"/>
      <c r="AE39" s="59"/>
    </row>
    <row r="40" spans="1:31" ht="15.75" customHeight="1">
      <c r="A40" s="59"/>
      <c r="B40" s="117"/>
      <c r="C40" s="117"/>
      <c r="D40" s="117"/>
      <c r="E40" s="117"/>
      <c r="F40" s="117"/>
      <c r="AE40" s="59"/>
    </row>
    <row r="41" spans="1:31" ht="15.75" customHeight="1">
      <c r="A41" s="59"/>
      <c r="B41" s="117"/>
      <c r="C41" s="117"/>
      <c r="D41" s="117"/>
      <c r="E41" s="117"/>
      <c r="F41" s="117"/>
      <c r="AE41" s="59"/>
    </row>
    <row r="42" spans="1:31" ht="15.75" customHeight="1">
      <c r="A42" s="59"/>
      <c r="B42" s="117"/>
      <c r="C42" s="117"/>
      <c r="D42" s="117"/>
      <c r="E42" s="117"/>
      <c r="F42" s="117"/>
      <c r="AE42" s="59"/>
    </row>
    <row r="43" spans="1:31" ht="15.75" customHeight="1">
      <c r="A43" s="59"/>
      <c r="B43" s="117"/>
      <c r="C43" s="117"/>
      <c r="D43" s="117"/>
      <c r="E43" s="117"/>
      <c r="F43" s="117"/>
      <c r="AE43" s="59"/>
    </row>
    <row r="44" spans="1:31" ht="12.75">
      <c r="A44" s="59"/>
      <c r="B44" s="117"/>
      <c r="C44" s="117"/>
      <c r="D44" s="117"/>
      <c r="E44" s="117"/>
      <c r="F44" s="117"/>
      <c r="AE44" s="59"/>
    </row>
    <row r="45" spans="1:31" ht="12.75">
      <c r="A45" s="59"/>
      <c r="B45" s="117"/>
      <c r="C45" s="117"/>
      <c r="D45" s="117"/>
      <c r="E45" s="117"/>
      <c r="F45" s="117"/>
      <c r="AE45" s="59"/>
    </row>
    <row r="46" spans="1:31" ht="12.75">
      <c r="A46" s="59"/>
      <c r="B46" s="117"/>
      <c r="C46" s="117"/>
      <c r="D46" s="117"/>
      <c r="E46" s="117"/>
      <c r="F46" s="117"/>
      <c r="AE46" s="59"/>
    </row>
    <row r="47" spans="1:31" ht="12.75">
      <c r="A47" s="59"/>
      <c r="B47" s="117"/>
      <c r="C47" s="117"/>
      <c r="D47" s="117"/>
      <c r="E47" s="117"/>
      <c r="F47" s="117"/>
      <c r="AE47" s="59"/>
    </row>
    <row r="48" spans="1:31" ht="12.75">
      <c r="A48" s="59"/>
      <c r="B48" s="117"/>
      <c r="C48" s="117"/>
      <c r="D48" s="117"/>
      <c r="E48" s="117"/>
      <c r="F48" s="117"/>
      <c r="AE48" s="59"/>
    </row>
    <row r="49" spans="1:31" ht="12.75">
      <c r="A49" s="59"/>
      <c r="B49" s="117"/>
      <c r="C49" s="117"/>
      <c r="D49" s="117"/>
      <c r="E49" s="117"/>
      <c r="F49" s="117"/>
      <c r="AE49" s="59"/>
    </row>
    <row r="50" spans="1:31" ht="12.75">
      <c r="A50" s="59"/>
      <c r="B50" s="117"/>
      <c r="C50" s="117"/>
      <c r="D50" s="117"/>
      <c r="E50" s="117"/>
      <c r="F50" s="117"/>
      <c r="AE50" s="59"/>
    </row>
    <row r="51" spans="1:31" ht="12.75">
      <c r="A51" s="59"/>
      <c r="B51" s="117"/>
      <c r="C51" s="117"/>
      <c r="D51" s="117"/>
      <c r="E51" s="117"/>
      <c r="F51" s="117"/>
      <c r="AE51" s="59"/>
    </row>
    <row r="52" spans="1:31" ht="12.75">
      <c r="A52" s="59"/>
      <c r="B52" s="117"/>
      <c r="C52" s="117"/>
      <c r="D52" s="117"/>
      <c r="E52" s="117"/>
      <c r="F52" s="117"/>
      <c r="AE52" s="59"/>
    </row>
    <row r="53" spans="1:31" ht="12.75">
      <c r="A53" s="59"/>
      <c r="B53" s="117"/>
      <c r="C53" s="117"/>
      <c r="D53" s="117"/>
      <c r="E53" s="117"/>
      <c r="F53" s="117"/>
      <c r="AE53" s="59"/>
    </row>
    <row r="54" spans="1:31" ht="12.75">
      <c r="A54" s="59"/>
      <c r="B54" s="117"/>
      <c r="C54" s="117"/>
      <c r="D54" s="117"/>
      <c r="E54" s="117"/>
      <c r="F54" s="117"/>
      <c r="AE54" s="59"/>
    </row>
    <row r="55" spans="1:31" ht="12.75">
      <c r="A55" s="59"/>
      <c r="B55" s="117"/>
      <c r="C55" s="117"/>
      <c r="D55" s="117"/>
      <c r="E55" s="117"/>
      <c r="F55" s="117"/>
      <c r="AE55" s="59"/>
    </row>
    <row r="56" spans="1:31" ht="12.75">
      <c r="A56" s="59"/>
      <c r="B56" s="117"/>
      <c r="C56" s="117"/>
      <c r="D56" s="117"/>
      <c r="E56" s="117"/>
      <c r="F56" s="117"/>
      <c r="AE56" s="59"/>
    </row>
    <row r="57" spans="1:31" ht="12.75">
      <c r="A57" s="59"/>
      <c r="B57" s="117"/>
      <c r="C57" s="117"/>
      <c r="D57" s="117"/>
      <c r="E57" s="117"/>
      <c r="F57" s="117"/>
      <c r="AE57" s="59"/>
    </row>
    <row r="58" spans="1:31" ht="12.75">
      <c r="A58" s="59"/>
      <c r="B58" s="117"/>
      <c r="C58" s="117"/>
      <c r="D58" s="117"/>
      <c r="E58" s="117"/>
      <c r="F58" s="117"/>
      <c r="AE58" s="59"/>
    </row>
    <row r="59" spans="1:31" ht="12.75">
      <c r="A59" s="59"/>
      <c r="B59" s="117"/>
      <c r="C59" s="117"/>
      <c r="D59" s="117"/>
      <c r="E59" s="117"/>
      <c r="F59" s="117"/>
      <c r="AE59" s="59"/>
    </row>
    <row r="60" spans="1:31" ht="12.75">
      <c r="A60" s="59"/>
      <c r="B60" s="117"/>
      <c r="C60" s="117"/>
      <c r="D60" s="117"/>
      <c r="E60" s="117"/>
      <c r="F60" s="117"/>
      <c r="AE60" s="59"/>
    </row>
    <row r="61" spans="1:31" ht="12.75">
      <c r="A61" s="59"/>
      <c r="B61" s="117"/>
      <c r="C61" s="117"/>
      <c r="D61" s="117"/>
      <c r="E61" s="117"/>
      <c r="F61" s="117"/>
      <c r="AE61" s="59"/>
    </row>
    <row r="62" spans="1:31" ht="12.75">
      <c r="A62" s="59"/>
      <c r="B62" s="117"/>
      <c r="C62" s="117"/>
      <c r="D62" s="117"/>
      <c r="E62" s="117"/>
      <c r="F62" s="117"/>
      <c r="AE62" s="59"/>
    </row>
    <row r="63" spans="1:31" ht="12.75">
      <c r="A63" s="59"/>
      <c r="B63" s="117"/>
      <c r="C63" s="117"/>
      <c r="D63" s="117"/>
      <c r="E63" s="117"/>
      <c r="F63" s="117"/>
      <c r="AE63" s="59"/>
    </row>
    <row r="64" spans="1:31" ht="12.75">
      <c r="A64" s="59"/>
      <c r="B64" s="117"/>
      <c r="C64" s="117"/>
      <c r="D64" s="117"/>
      <c r="E64" s="117"/>
      <c r="F64" s="117"/>
      <c r="AE64" s="59"/>
    </row>
    <row r="65" spans="1:31" ht="12.75">
      <c r="A65" s="59"/>
      <c r="B65" s="117"/>
      <c r="C65" s="117"/>
      <c r="D65" s="117"/>
      <c r="E65" s="117"/>
      <c r="F65" s="117"/>
      <c r="AE65" s="59"/>
    </row>
    <row r="66" spans="1:31" ht="12.75">
      <c r="A66" s="59"/>
      <c r="B66" s="117"/>
      <c r="C66" s="117"/>
      <c r="D66" s="117"/>
      <c r="E66" s="117"/>
      <c r="F66" s="117"/>
      <c r="AE66" s="59"/>
    </row>
    <row r="67" spans="1:31" ht="12.75">
      <c r="A67" s="59"/>
      <c r="B67" s="117"/>
      <c r="C67" s="117"/>
      <c r="D67" s="117"/>
      <c r="E67" s="117"/>
      <c r="F67" s="117"/>
      <c r="AE67" s="59"/>
    </row>
    <row r="68" spans="1:31" ht="12.75">
      <c r="A68" s="59"/>
      <c r="B68" s="117"/>
      <c r="C68" s="117"/>
      <c r="D68" s="117"/>
      <c r="E68" s="117"/>
      <c r="F68" s="117"/>
      <c r="AE68" s="59"/>
    </row>
    <row r="69" spans="1:31" ht="12.75">
      <c r="A69" s="59"/>
      <c r="B69" s="117"/>
      <c r="C69" s="117"/>
      <c r="D69" s="117"/>
      <c r="E69" s="117"/>
      <c r="F69" s="117"/>
      <c r="AE69" s="59"/>
    </row>
    <row r="70" spans="1:31" ht="12.75">
      <c r="A70" s="59"/>
      <c r="B70" s="117"/>
      <c r="C70" s="117"/>
      <c r="D70" s="117"/>
      <c r="E70" s="117"/>
      <c r="F70" s="117"/>
      <c r="AE70" s="59"/>
    </row>
    <row r="71" spans="1:31" ht="12.75">
      <c r="A71" s="59"/>
      <c r="B71" s="117"/>
      <c r="C71" s="117"/>
      <c r="D71" s="117"/>
      <c r="E71" s="117"/>
      <c r="F71" s="117"/>
      <c r="AE71" s="59"/>
    </row>
    <row r="72" spans="1:31" ht="12.75">
      <c r="A72" s="59"/>
      <c r="B72" s="117"/>
      <c r="C72" s="117"/>
      <c r="D72" s="117"/>
      <c r="E72" s="117"/>
      <c r="F72" s="117"/>
      <c r="AE72" s="59"/>
    </row>
    <row r="73" spans="1:31" ht="12.75">
      <c r="A73" s="59"/>
      <c r="B73" s="117"/>
      <c r="C73" s="117"/>
      <c r="D73" s="117"/>
      <c r="E73" s="117"/>
      <c r="F73" s="117"/>
      <c r="AE73" s="59"/>
    </row>
    <row r="74" spans="1:31" ht="12.75">
      <c r="A74" s="59"/>
      <c r="B74" s="117"/>
      <c r="C74" s="117"/>
      <c r="D74" s="117"/>
      <c r="E74" s="117"/>
      <c r="F74" s="117"/>
      <c r="AE74" s="59"/>
    </row>
    <row r="75" spans="1:31" ht="12.75">
      <c r="A75" s="59"/>
      <c r="B75" s="117"/>
      <c r="C75" s="117"/>
      <c r="D75" s="117"/>
      <c r="E75" s="117"/>
      <c r="F75" s="117"/>
      <c r="AE75" s="59"/>
    </row>
    <row r="76" spans="1:31" ht="12.75">
      <c r="A76" s="59"/>
      <c r="B76" s="117"/>
      <c r="C76" s="117"/>
      <c r="D76" s="117"/>
      <c r="E76" s="117"/>
      <c r="F76" s="117"/>
      <c r="AE76" s="59"/>
    </row>
    <row r="77" spans="1:31" ht="12.75">
      <c r="A77" s="59"/>
      <c r="B77" s="117"/>
      <c r="C77" s="117"/>
      <c r="D77" s="117"/>
      <c r="E77" s="117"/>
      <c r="F77" s="117"/>
      <c r="AE77" s="59"/>
    </row>
    <row r="78" spans="1:31" ht="12.75">
      <c r="A78" s="59"/>
      <c r="B78" s="117"/>
      <c r="C78" s="117"/>
      <c r="D78" s="117"/>
      <c r="E78" s="117"/>
      <c r="F78" s="117"/>
      <c r="AE78" s="59"/>
    </row>
    <row r="79" spans="1:31" ht="12.75">
      <c r="A79" s="59"/>
      <c r="B79" s="117"/>
      <c r="C79" s="117"/>
      <c r="D79" s="117"/>
      <c r="E79" s="117"/>
      <c r="F79" s="117"/>
      <c r="AE79" s="59"/>
    </row>
    <row r="80" spans="1:31" ht="12.75">
      <c r="A80" s="59"/>
      <c r="B80" s="117"/>
      <c r="C80" s="117"/>
      <c r="D80" s="117"/>
      <c r="E80" s="117"/>
      <c r="F80" s="117"/>
      <c r="AE80" s="59"/>
    </row>
    <row r="81" spans="1:31" ht="12.75">
      <c r="A81" s="59"/>
      <c r="B81" s="117"/>
      <c r="C81" s="117"/>
      <c r="D81" s="117"/>
      <c r="E81" s="117"/>
      <c r="F81" s="117"/>
      <c r="AE81" s="59"/>
    </row>
    <row r="82" spans="1:31" ht="12.75">
      <c r="A82" s="59"/>
      <c r="B82" s="117"/>
      <c r="C82" s="117"/>
      <c r="D82" s="117"/>
      <c r="E82" s="117"/>
      <c r="F82" s="117"/>
      <c r="AE82" s="59"/>
    </row>
    <row r="83" spans="1:31" ht="12.75">
      <c r="A83" s="59"/>
      <c r="B83" s="117"/>
      <c r="C83" s="117"/>
      <c r="D83" s="117"/>
      <c r="E83" s="117"/>
      <c r="F83" s="117"/>
      <c r="AE83" s="59"/>
    </row>
    <row r="84" spans="1:31" ht="12.75">
      <c r="A84" s="59"/>
      <c r="B84" s="117"/>
      <c r="C84" s="117"/>
      <c r="D84" s="117"/>
      <c r="E84" s="117"/>
      <c r="F84" s="117"/>
      <c r="AE84" s="59"/>
    </row>
    <row r="85" spans="1:31" ht="12.75">
      <c r="A85" s="59"/>
      <c r="B85" s="117"/>
      <c r="C85" s="117"/>
      <c r="D85" s="117"/>
      <c r="E85" s="117"/>
      <c r="F85" s="117"/>
      <c r="AE85" s="59"/>
    </row>
    <row r="86" spans="1:31" ht="12.75">
      <c r="A86" s="59"/>
      <c r="B86" s="117"/>
      <c r="C86" s="117"/>
      <c r="D86" s="117"/>
      <c r="E86" s="117"/>
      <c r="F86" s="117"/>
      <c r="AE86" s="59"/>
    </row>
    <row r="87" spans="1:31" ht="12.75">
      <c r="A87" s="59"/>
      <c r="B87" s="117"/>
      <c r="C87" s="117"/>
      <c r="D87" s="117"/>
      <c r="E87" s="117"/>
      <c r="F87" s="117"/>
      <c r="AE87" s="59"/>
    </row>
    <row r="88" spans="1:31" ht="12.75">
      <c r="A88" s="59"/>
      <c r="B88" s="117"/>
      <c r="C88" s="117"/>
      <c r="D88" s="117"/>
      <c r="E88" s="117"/>
      <c r="F88" s="117"/>
      <c r="AE88" s="59"/>
    </row>
    <row r="89" spans="1:31" ht="12.75">
      <c r="A89" s="59"/>
      <c r="B89" s="117"/>
      <c r="C89" s="117"/>
      <c r="D89" s="117"/>
      <c r="E89" s="117"/>
      <c r="F89" s="117"/>
      <c r="AE89" s="59"/>
    </row>
    <row r="90" spans="1:31" ht="12.75">
      <c r="A90" s="59"/>
      <c r="B90" s="117"/>
      <c r="C90" s="117"/>
      <c r="D90" s="117"/>
      <c r="E90" s="117"/>
      <c r="F90" s="117"/>
      <c r="AE90" s="59"/>
    </row>
    <row r="91" spans="1:31" ht="12.75">
      <c r="A91" s="59"/>
      <c r="B91" s="117"/>
      <c r="C91" s="117"/>
      <c r="D91" s="117"/>
      <c r="E91" s="117"/>
      <c r="F91" s="117"/>
      <c r="AE91" s="59"/>
    </row>
    <row r="92" spans="1:31" ht="12.75">
      <c r="A92" s="59"/>
      <c r="B92" s="117"/>
      <c r="C92" s="117"/>
      <c r="D92" s="117"/>
      <c r="E92" s="117"/>
      <c r="F92" s="117"/>
      <c r="AE92" s="59"/>
    </row>
    <row r="93" spans="1:31" ht="12.75">
      <c r="A93" s="59"/>
      <c r="B93" s="117"/>
      <c r="C93" s="117"/>
      <c r="D93" s="117"/>
      <c r="E93" s="117"/>
      <c r="F93" s="117"/>
      <c r="AE93" s="59"/>
    </row>
    <row r="94" spans="1:31" ht="12.75">
      <c r="A94" s="59"/>
      <c r="B94" s="117"/>
      <c r="C94" s="117"/>
      <c r="D94" s="117"/>
      <c r="E94" s="117"/>
      <c r="F94" s="117"/>
      <c r="AE94" s="59"/>
    </row>
    <row r="95" spans="1:31" ht="12.75">
      <c r="A95" s="59"/>
      <c r="B95" s="117"/>
      <c r="C95" s="117"/>
      <c r="D95" s="117"/>
      <c r="E95" s="117"/>
      <c r="F95" s="117"/>
      <c r="AE95" s="59"/>
    </row>
    <row r="96" spans="1:31" ht="12.75">
      <c r="A96" s="59"/>
      <c r="B96" s="117"/>
      <c r="C96" s="117"/>
      <c r="D96" s="117"/>
      <c r="E96" s="117"/>
      <c r="F96" s="117"/>
      <c r="AE96" s="59"/>
    </row>
    <row r="97" spans="1:31" ht="12.75">
      <c r="A97" s="59"/>
      <c r="B97" s="117"/>
      <c r="C97" s="117"/>
      <c r="D97" s="117"/>
      <c r="E97" s="117"/>
      <c r="F97" s="117"/>
      <c r="AE97" s="59"/>
    </row>
    <row r="98" spans="1:31" ht="12.75">
      <c r="A98" s="59"/>
      <c r="B98" s="117"/>
      <c r="C98" s="117"/>
      <c r="D98" s="117"/>
      <c r="E98" s="117"/>
      <c r="F98" s="117"/>
      <c r="AE98" s="59"/>
    </row>
    <row r="99" spans="1:31" ht="12.75">
      <c r="A99" s="59"/>
      <c r="B99" s="117"/>
      <c r="C99" s="117"/>
      <c r="D99" s="117"/>
      <c r="E99" s="117"/>
      <c r="F99" s="117"/>
      <c r="AE99" s="59"/>
    </row>
    <row r="100" spans="1:31" ht="12.75">
      <c r="A100" s="59"/>
      <c r="B100" s="117"/>
      <c r="C100" s="117"/>
      <c r="D100" s="117"/>
      <c r="E100" s="117"/>
      <c r="F100" s="117"/>
      <c r="AE100" s="59"/>
    </row>
    <row r="101" spans="1:31" ht="12.75">
      <c r="A101" s="59"/>
      <c r="B101" s="117"/>
      <c r="C101" s="117"/>
      <c r="D101" s="117"/>
      <c r="E101" s="117"/>
      <c r="F101" s="117"/>
      <c r="AE101" s="59"/>
    </row>
    <row r="102" spans="1:31" ht="12.75">
      <c r="A102" s="59"/>
      <c r="B102" s="117"/>
      <c r="C102" s="117"/>
      <c r="D102" s="117"/>
      <c r="E102" s="117"/>
      <c r="F102" s="117"/>
      <c r="AE102" s="59"/>
    </row>
    <row r="103" spans="1:31" ht="12.75">
      <c r="A103" s="59"/>
      <c r="B103" s="117"/>
      <c r="C103" s="117"/>
      <c r="D103" s="117"/>
      <c r="E103" s="117"/>
      <c r="F103" s="117"/>
      <c r="AE103" s="59"/>
    </row>
    <row r="104" spans="1:31" ht="12.75">
      <c r="A104" s="59"/>
      <c r="B104" s="117"/>
      <c r="C104" s="117"/>
      <c r="D104" s="117"/>
      <c r="E104" s="117"/>
      <c r="F104" s="117"/>
      <c r="AE104" s="59"/>
    </row>
    <row r="105" spans="1:31" ht="12.75">
      <c r="A105" s="59"/>
      <c r="B105" s="117"/>
      <c r="C105" s="117"/>
      <c r="D105" s="117"/>
      <c r="E105" s="117"/>
      <c r="F105" s="117"/>
      <c r="AE105" s="59"/>
    </row>
    <row r="106" spans="1:31" ht="12.75">
      <c r="A106" s="59"/>
      <c r="B106" s="117"/>
      <c r="C106" s="117"/>
      <c r="D106" s="117"/>
      <c r="E106" s="117"/>
      <c r="F106" s="117"/>
      <c r="AE106" s="59"/>
    </row>
    <row r="107" spans="1:31" ht="12.75">
      <c r="A107" s="59"/>
      <c r="B107" s="117"/>
      <c r="C107" s="117"/>
      <c r="D107" s="117"/>
      <c r="E107" s="117"/>
      <c r="F107" s="117"/>
      <c r="AE107" s="59"/>
    </row>
    <row r="108" spans="1:31" ht="12.75">
      <c r="A108" s="59"/>
      <c r="B108" s="117"/>
      <c r="C108" s="117"/>
      <c r="D108" s="117"/>
      <c r="E108" s="117"/>
      <c r="F108" s="117"/>
      <c r="AE108" s="59"/>
    </row>
    <row r="109" spans="1:31" ht="12.75">
      <c r="A109" s="59"/>
      <c r="B109" s="117"/>
      <c r="C109" s="117"/>
      <c r="D109" s="117"/>
      <c r="E109" s="117"/>
      <c r="F109" s="117"/>
      <c r="AE109" s="59"/>
    </row>
    <row r="110" spans="1:31" ht="12.75">
      <c r="A110" s="59"/>
      <c r="B110" s="117"/>
      <c r="C110" s="117"/>
      <c r="D110" s="117"/>
      <c r="E110" s="117"/>
      <c r="F110" s="117"/>
      <c r="AE110" s="59"/>
    </row>
    <row r="111" spans="1:31" ht="12.75">
      <c r="A111" s="59"/>
      <c r="B111" s="117"/>
      <c r="C111" s="117"/>
      <c r="D111" s="117"/>
      <c r="E111" s="117"/>
      <c r="F111" s="117"/>
      <c r="AE111" s="59"/>
    </row>
    <row r="112" spans="1:31" ht="12.75">
      <c r="A112" s="59"/>
      <c r="B112" s="117"/>
      <c r="C112" s="117"/>
      <c r="D112" s="117"/>
      <c r="E112" s="117"/>
      <c r="F112" s="117"/>
      <c r="AE112" s="59"/>
    </row>
    <row r="113" spans="1:31" ht="12.75">
      <c r="A113" s="59"/>
      <c r="B113" s="117"/>
      <c r="C113" s="117"/>
      <c r="D113" s="117"/>
      <c r="E113" s="117"/>
      <c r="F113" s="117"/>
      <c r="AE113" s="59"/>
    </row>
    <row r="114" spans="1:31" ht="12.75">
      <c r="A114" s="59"/>
      <c r="B114" s="117"/>
      <c r="C114" s="117"/>
      <c r="D114" s="117"/>
      <c r="E114" s="117"/>
      <c r="F114" s="117"/>
      <c r="AE114" s="59"/>
    </row>
    <row r="115" spans="1:31" ht="12.75">
      <c r="A115" s="59"/>
      <c r="B115" s="117"/>
      <c r="C115" s="117"/>
      <c r="D115" s="117"/>
      <c r="E115" s="117"/>
      <c r="F115" s="117"/>
      <c r="AE115" s="59"/>
    </row>
    <row r="116" spans="1:31" ht="12.75">
      <c r="A116" s="59"/>
      <c r="B116" s="117"/>
      <c r="C116" s="117"/>
      <c r="D116" s="117"/>
      <c r="E116" s="117"/>
      <c r="F116" s="117"/>
      <c r="AE116" s="59"/>
    </row>
    <row r="117" spans="1:31" ht="12.75">
      <c r="A117" s="59"/>
      <c r="B117" s="117"/>
      <c r="C117" s="117"/>
      <c r="D117" s="117"/>
      <c r="E117" s="117"/>
      <c r="F117" s="117"/>
      <c r="AE117" s="59"/>
    </row>
    <row r="118" spans="1:31" ht="12.75">
      <c r="A118" s="59"/>
      <c r="B118" s="117"/>
      <c r="C118" s="117"/>
      <c r="D118" s="117"/>
      <c r="E118" s="117"/>
      <c r="F118" s="117"/>
      <c r="AE118" s="59"/>
    </row>
    <row r="119" spans="1:31" ht="12.75">
      <c r="A119" s="59"/>
      <c r="B119" s="117"/>
      <c r="C119" s="117"/>
      <c r="D119" s="117"/>
      <c r="E119" s="117"/>
      <c r="F119" s="117"/>
      <c r="AE119" s="59"/>
    </row>
    <row r="120" spans="1:31" ht="12.75">
      <c r="A120" s="59"/>
      <c r="B120" s="117"/>
      <c r="C120" s="117"/>
      <c r="D120" s="117"/>
      <c r="E120" s="117"/>
      <c r="F120" s="117"/>
      <c r="AE120" s="59"/>
    </row>
    <row r="121" spans="1:31" ht="12.75">
      <c r="A121" s="59"/>
      <c r="B121" s="117"/>
      <c r="C121" s="117"/>
      <c r="D121" s="117"/>
      <c r="E121" s="117"/>
      <c r="F121" s="117"/>
      <c r="AE121" s="59"/>
    </row>
    <row r="122" spans="1:31" ht="12.75">
      <c r="A122" s="59"/>
      <c r="B122" s="117"/>
      <c r="C122" s="117"/>
      <c r="D122" s="117"/>
      <c r="E122" s="117"/>
      <c r="F122" s="117"/>
      <c r="AE122" s="59"/>
    </row>
    <row r="123" spans="1:31" ht="12.75">
      <c r="A123" s="59"/>
      <c r="B123" s="117"/>
      <c r="C123" s="117"/>
      <c r="D123" s="117"/>
      <c r="E123" s="117"/>
      <c r="F123" s="117"/>
      <c r="AE123" s="59"/>
    </row>
    <row r="124" spans="1:31" ht="12.75">
      <c r="A124" s="59"/>
      <c r="B124" s="117"/>
      <c r="C124" s="117"/>
      <c r="D124" s="117"/>
      <c r="E124" s="117"/>
      <c r="F124" s="117"/>
      <c r="AE124" s="59"/>
    </row>
    <row r="125" spans="1:31" ht="12.75">
      <c r="A125" s="59"/>
      <c r="B125" s="117"/>
      <c r="C125" s="117"/>
      <c r="D125" s="117"/>
      <c r="E125" s="117"/>
      <c r="F125" s="117"/>
      <c r="AE125" s="59"/>
    </row>
    <row r="126" spans="1:31" ht="12.75">
      <c r="A126" s="59"/>
      <c r="B126" s="117"/>
      <c r="C126" s="117"/>
      <c r="D126" s="117"/>
      <c r="E126" s="117"/>
      <c r="F126" s="117"/>
      <c r="AE126" s="59"/>
    </row>
    <row r="127" spans="1:31" ht="12.75">
      <c r="A127" s="59"/>
      <c r="B127" s="117"/>
      <c r="C127" s="117"/>
      <c r="D127" s="117"/>
      <c r="E127" s="117"/>
      <c r="F127" s="117"/>
      <c r="AE127" s="59"/>
    </row>
    <row r="128" spans="1:31" ht="12.75">
      <c r="A128" s="59"/>
      <c r="B128" s="117"/>
      <c r="C128" s="117"/>
      <c r="D128" s="117"/>
      <c r="E128" s="117"/>
      <c r="F128" s="117"/>
      <c r="AE128" s="59"/>
    </row>
    <row r="129" spans="1:31" ht="12.75">
      <c r="A129" s="59"/>
      <c r="B129" s="117"/>
      <c r="C129" s="117"/>
      <c r="D129" s="117"/>
      <c r="E129" s="117"/>
      <c r="F129" s="117"/>
      <c r="AE129" s="59"/>
    </row>
    <row r="130" spans="1:31" ht="12.75">
      <c r="A130" s="59"/>
      <c r="B130" s="117"/>
      <c r="C130" s="117"/>
      <c r="D130" s="117"/>
      <c r="E130" s="117"/>
      <c r="F130" s="117"/>
      <c r="AE130" s="59"/>
    </row>
    <row r="131" spans="1:31" ht="12.75">
      <c r="A131" s="59"/>
      <c r="B131" s="117"/>
      <c r="C131" s="117"/>
      <c r="D131" s="117"/>
      <c r="E131" s="117"/>
      <c r="F131" s="117"/>
      <c r="AE131" s="59"/>
    </row>
    <row r="132" spans="1:31" ht="12.75">
      <c r="A132" s="59"/>
      <c r="B132" s="117"/>
      <c r="C132" s="117"/>
      <c r="D132" s="117"/>
      <c r="E132" s="117"/>
      <c r="F132" s="117"/>
      <c r="AE132" s="59"/>
    </row>
    <row r="133" spans="1:31" ht="12.75">
      <c r="A133" s="59"/>
      <c r="B133" s="117"/>
      <c r="C133" s="117"/>
      <c r="D133" s="117"/>
      <c r="E133" s="117"/>
      <c r="F133" s="117"/>
      <c r="AE133" s="59"/>
    </row>
    <row r="134" spans="1:31" ht="12.75">
      <c r="A134" s="59"/>
      <c r="B134" s="117"/>
      <c r="C134" s="117"/>
      <c r="D134" s="117"/>
      <c r="E134" s="117"/>
      <c r="F134" s="117"/>
      <c r="AE134" s="59"/>
    </row>
    <row r="135" spans="1:31" ht="12.75">
      <c r="A135" s="59"/>
      <c r="B135" s="117"/>
      <c r="C135" s="117"/>
      <c r="D135" s="117"/>
      <c r="E135" s="117"/>
      <c r="F135" s="117"/>
      <c r="AE135" s="59"/>
    </row>
    <row r="136" spans="1:31" ht="12.75">
      <c r="A136" s="59"/>
      <c r="B136" s="117"/>
      <c r="C136" s="117"/>
      <c r="D136" s="117"/>
      <c r="E136" s="117"/>
      <c r="F136" s="117"/>
      <c r="AE136" s="59"/>
    </row>
    <row r="137" spans="1:31" ht="12.75">
      <c r="A137" s="59"/>
      <c r="B137" s="117"/>
      <c r="C137" s="117"/>
      <c r="D137" s="117"/>
      <c r="E137" s="117"/>
      <c r="F137" s="117"/>
      <c r="AE137" s="59"/>
    </row>
    <row r="138" spans="1:31" ht="12.75">
      <c r="A138" s="59"/>
      <c r="B138" s="117"/>
      <c r="C138" s="117"/>
      <c r="D138" s="117"/>
      <c r="E138" s="117"/>
      <c r="F138" s="117"/>
      <c r="AE138" s="59"/>
    </row>
    <row r="139" spans="1:31" ht="12.75">
      <c r="A139" s="59"/>
      <c r="B139" s="117"/>
      <c r="C139" s="117"/>
      <c r="D139" s="117"/>
      <c r="E139" s="117"/>
      <c r="F139" s="117"/>
      <c r="AE139" s="59"/>
    </row>
    <row r="140" spans="1:31" ht="12.75">
      <c r="A140" s="59"/>
      <c r="B140" s="117"/>
      <c r="C140" s="117"/>
      <c r="D140" s="117"/>
      <c r="E140" s="117"/>
      <c r="F140" s="117"/>
      <c r="AE140" s="59"/>
    </row>
    <row r="141" spans="1:31" ht="12.75">
      <c r="A141" s="59"/>
      <c r="B141" s="117"/>
      <c r="C141" s="117"/>
      <c r="D141" s="117"/>
      <c r="E141" s="117"/>
      <c r="F141" s="117"/>
      <c r="AE141" s="59"/>
    </row>
    <row r="142" spans="1:31" ht="12.75">
      <c r="A142" s="59"/>
      <c r="B142" s="117"/>
      <c r="C142" s="117"/>
      <c r="D142" s="117"/>
      <c r="E142" s="117"/>
      <c r="F142" s="117"/>
      <c r="AE142" s="59"/>
    </row>
    <row r="143" spans="1:31" ht="12.75">
      <c r="A143" s="59"/>
      <c r="B143" s="117"/>
      <c r="C143" s="117"/>
      <c r="D143" s="117"/>
      <c r="E143" s="117"/>
      <c r="F143" s="117"/>
      <c r="AE143" s="59"/>
    </row>
    <row r="144" spans="1:31" ht="12.75">
      <c r="A144" s="59"/>
      <c r="B144" s="117"/>
      <c r="C144" s="117"/>
      <c r="D144" s="117"/>
      <c r="E144" s="117"/>
      <c r="F144" s="117"/>
      <c r="AE144" s="59"/>
    </row>
    <row r="145" spans="1:31" ht="12.75">
      <c r="A145" s="59"/>
      <c r="B145" s="117"/>
      <c r="C145" s="117"/>
      <c r="D145" s="117"/>
      <c r="E145" s="117"/>
      <c r="F145" s="117"/>
      <c r="AE145" s="59"/>
    </row>
    <row r="146" spans="1:31" ht="12.75">
      <c r="A146" s="59"/>
      <c r="B146" s="117"/>
      <c r="C146" s="117"/>
      <c r="D146" s="117"/>
      <c r="E146" s="117"/>
      <c r="F146" s="117"/>
      <c r="AE146" s="59"/>
    </row>
    <row r="147" spans="1:31" ht="12.75">
      <c r="A147" s="59"/>
      <c r="B147" s="117"/>
      <c r="C147" s="117"/>
      <c r="D147" s="117"/>
      <c r="E147" s="117"/>
      <c r="F147" s="117"/>
      <c r="AE147" s="59"/>
    </row>
    <row r="148" spans="1:31" ht="12.75">
      <c r="A148" s="59"/>
      <c r="B148" s="117"/>
      <c r="C148" s="117"/>
      <c r="D148" s="117"/>
      <c r="E148" s="117"/>
      <c r="F148" s="117"/>
      <c r="AE148" s="59"/>
    </row>
    <row r="149" spans="1:31" ht="12.75">
      <c r="A149" s="59"/>
      <c r="B149" s="117"/>
      <c r="C149" s="117"/>
      <c r="D149" s="117"/>
      <c r="E149" s="117"/>
      <c r="F149" s="117"/>
      <c r="AE149" s="59"/>
    </row>
    <row r="150" spans="1:31" ht="12.75">
      <c r="A150" s="59"/>
      <c r="B150" s="117"/>
      <c r="C150" s="117"/>
      <c r="D150" s="117"/>
      <c r="E150" s="117"/>
      <c r="F150" s="117"/>
      <c r="AE150" s="59"/>
    </row>
    <row r="151" spans="1:31" ht="12.75">
      <c r="A151" s="59"/>
      <c r="B151" s="117"/>
      <c r="C151" s="117"/>
      <c r="D151" s="117"/>
      <c r="E151" s="117"/>
      <c r="F151" s="117"/>
      <c r="AE151" s="59"/>
    </row>
    <row r="152" spans="1:31" ht="12.75">
      <c r="A152" s="59"/>
      <c r="B152" s="117"/>
      <c r="C152" s="117"/>
      <c r="D152" s="117"/>
      <c r="E152" s="117"/>
      <c r="F152" s="117"/>
      <c r="AE152" s="59"/>
    </row>
    <row r="153" spans="1:31" ht="12.75">
      <c r="A153" s="59"/>
      <c r="B153" s="117"/>
      <c r="C153" s="117"/>
      <c r="D153" s="117"/>
      <c r="E153" s="117"/>
      <c r="F153" s="117"/>
      <c r="AE153" s="59"/>
    </row>
    <row r="154" spans="1:31" ht="12.75">
      <c r="A154" s="59"/>
      <c r="B154" s="117"/>
      <c r="C154" s="117"/>
      <c r="D154" s="117"/>
      <c r="E154" s="117"/>
      <c r="F154" s="117"/>
      <c r="AE154" s="59"/>
    </row>
    <row r="155" spans="1:31" ht="12.75">
      <c r="A155" s="59"/>
      <c r="B155" s="117"/>
      <c r="C155" s="117"/>
      <c r="D155" s="117"/>
      <c r="E155" s="117"/>
      <c r="F155" s="117"/>
      <c r="AE155" s="59"/>
    </row>
    <row r="156" spans="1:31" ht="12.75">
      <c r="A156" s="59"/>
      <c r="B156" s="117"/>
      <c r="C156" s="117"/>
      <c r="D156" s="117"/>
      <c r="E156" s="117"/>
      <c r="F156" s="117"/>
      <c r="AE156" s="59"/>
    </row>
    <row r="157" spans="1:31" ht="12.75">
      <c r="A157" s="59"/>
      <c r="B157" s="117"/>
      <c r="C157" s="117"/>
      <c r="D157" s="117"/>
      <c r="E157" s="117"/>
      <c r="F157" s="117"/>
      <c r="AE157" s="59"/>
    </row>
    <row r="158" spans="1:31" ht="12.75">
      <c r="A158" s="59"/>
      <c r="B158" s="117"/>
      <c r="C158" s="117"/>
      <c r="D158" s="117"/>
      <c r="E158" s="117"/>
      <c r="F158" s="117"/>
      <c r="AE158" s="59"/>
    </row>
    <row r="159" spans="1:31" ht="12.75">
      <c r="A159" s="59"/>
      <c r="B159" s="117"/>
      <c r="C159" s="117"/>
      <c r="D159" s="117"/>
      <c r="E159" s="117"/>
      <c r="F159" s="117"/>
      <c r="AE159" s="59"/>
    </row>
    <row r="160" spans="1:31" ht="12.75">
      <c r="A160" s="59"/>
      <c r="B160" s="117"/>
      <c r="C160" s="117"/>
      <c r="D160" s="117"/>
      <c r="E160" s="117"/>
      <c r="F160" s="117"/>
      <c r="AE160" s="59"/>
    </row>
    <row r="161" spans="1:31" ht="12.75">
      <c r="A161" s="59"/>
      <c r="B161" s="117"/>
      <c r="C161" s="117"/>
      <c r="D161" s="117"/>
      <c r="E161" s="117"/>
      <c r="F161" s="117"/>
      <c r="AE161" s="59"/>
    </row>
    <row r="162" spans="1:31" ht="12.75">
      <c r="A162" s="59"/>
      <c r="B162" s="117"/>
      <c r="C162" s="117"/>
      <c r="D162" s="117"/>
      <c r="E162" s="117"/>
      <c r="F162" s="117"/>
      <c r="AE162" s="59"/>
    </row>
    <row r="163" spans="1:31" ht="12.75">
      <c r="A163" s="59"/>
      <c r="B163" s="117"/>
      <c r="C163" s="117"/>
      <c r="D163" s="117"/>
      <c r="E163" s="117"/>
      <c r="F163" s="117"/>
      <c r="AE163" s="59"/>
    </row>
    <row r="164" spans="1:31" ht="12.75">
      <c r="A164" s="59"/>
      <c r="B164" s="117"/>
      <c r="C164" s="117"/>
      <c r="D164" s="117"/>
      <c r="E164" s="117"/>
      <c r="F164" s="117"/>
      <c r="AE164" s="59"/>
    </row>
    <row r="165" spans="1:31" ht="12.75">
      <c r="A165" s="59"/>
      <c r="B165" s="117"/>
      <c r="C165" s="117"/>
      <c r="D165" s="117"/>
      <c r="E165" s="117"/>
      <c r="F165" s="117"/>
      <c r="AE165" s="59"/>
    </row>
    <row r="166" spans="1:31" ht="12.75">
      <c r="A166" s="59"/>
      <c r="B166" s="117"/>
      <c r="C166" s="117"/>
      <c r="D166" s="117"/>
      <c r="E166" s="117"/>
      <c r="F166" s="117"/>
      <c r="AE166" s="59"/>
    </row>
    <row r="167" spans="1:31" ht="12.75">
      <c r="A167" s="59"/>
      <c r="B167" s="117"/>
      <c r="C167" s="117"/>
      <c r="D167" s="117"/>
      <c r="E167" s="117"/>
      <c r="F167" s="117"/>
      <c r="AE167" s="59"/>
    </row>
    <row r="168" spans="1:31" ht="12.75">
      <c r="A168" s="59"/>
      <c r="B168" s="117"/>
      <c r="C168" s="117"/>
      <c r="D168" s="117"/>
      <c r="E168" s="117"/>
      <c r="F168" s="117"/>
      <c r="AE168" s="59"/>
    </row>
    <row r="169" spans="1:31" ht="12.75">
      <c r="A169" s="59"/>
      <c r="B169" s="117"/>
      <c r="C169" s="117"/>
      <c r="D169" s="117"/>
      <c r="E169" s="117"/>
      <c r="F169" s="117"/>
      <c r="AE169" s="59"/>
    </row>
    <row r="170" spans="1:31" ht="12.75">
      <c r="A170" s="59"/>
      <c r="B170" s="117"/>
      <c r="C170" s="117"/>
      <c r="D170" s="117"/>
      <c r="E170" s="117"/>
      <c r="F170" s="117"/>
      <c r="AE170" s="59"/>
    </row>
    <row r="171" spans="1:31" ht="12.75">
      <c r="A171" s="59"/>
      <c r="B171" s="117"/>
      <c r="C171" s="117"/>
      <c r="D171" s="117"/>
      <c r="E171" s="117"/>
      <c r="F171" s="117"/>
      <c r="AE171" s="59"/>
    </row>
    <row r="172" spans="1:31" ht="12.75">
      <c r="A172" s="59"/>
      <c r="B172" s="117"/>
      <c r="C172" s="117"/>
      <c r="D172" s="117"/>
      <c r="E172" s="117"/>
      <c r="F172" s="117"/>
      <c r="AE172" s="59"/>
    </row>
    <row r="173" spans="1:31" ht="12.75">
      <c r="A173" s="59"/>
      <c r="B173" s="117"/>
      <c r="C173" s="117"/>
      <c r="D173" s="117"/>
      <c r="E173" s="117"/>
      <c r="F173" s="117"/>
      <c r="AE173" s="59"/>
    </row>
    <row r="174" spans="1:31" ht="12.75">
      <c r="A174" s="59"/>
      <c r="B174" s="117"/>
      <c r="C174" s="117"/>
      <c r="D174" s="117"/>
      <c r="E174" s="117"/>
      <c r="F174" s="117"/>
      <c r="AE174" s="59"/>
    </row>
    <row r="175" spans="1:31" ht="12.75">
      <c r="A175" s="59"/>
      <c r="B175" s="117"/>
      <c r="C175" s="117"/>
      <c r="D175" s="117"/>
      <c r="E175" s="117"/>
      <c r="F175" s="117"/>
      <c r="AE175" s="59"/>
    </row>
    <row r="176" spans="1:31" ht="12.75">
      <c r="A176" s="59"/>
      <c r="B176" s="117"/>
      <c r="C176" s="117"/>
      <c r="D176" s="117"/>
      <c r="E176" s="117"/>
      <c r="F176" s="117"/>
      <c r="AE176" s="59"/>
    </row>
    <row r="177" spans="1:31" ht="12.75">
      <c r="A177" s="59"/>
      <c r="B177" s="117"/>
      <c r="C177" s="117"/>
      <c r="D177" s="117"/>
      <c r="E177" s="117"/>
      <c r="F177" s="117"/>
      <c r="AE177" s="59"/>
    </row>
    <row r="178" spans="1:31" ht="12.75">
      <c r="A178" s="59"/>
      <c r="B178" s="117"/>
      <c r="C178" s="117"/>
      <c r="D178" s="117"/>
      <c r="E178" s="117"/>
      <c r="F178" s="117"/>
      <c r="AE178" s="59"/>
    </row>
    <row r="179" spans="1:31" ht="12.75">
      <c r="A179" s="59"/>
      <c r="B179" s="117"/>
      <c r="C179" s="117"/>
      <c r="D179" s="117"/>
      <c r="E179" s="117"/>
      <c r="F179" s="117"/>
      <c r="AE179" s="59"/>
    </row>
    <row r="180" spans="1:31" ht="12.75">
      <c r="A180" s="59"/>
      <c r="B180" s="117"/>
      <c r="C180" s="117"/>
      <c r="D180" s="117"/>
      <c r="E180" s="117"/>
      <c r="F180" s="117"/>
      <c r="AE180" s="59"/>
    </row>
    <row r="181" spans="1:31" ht="12.75">
      <c r="A181" s="59"/>
      <c r="B181" s="117"/>
      <c r="C181" s="117"/>
      <c r="D181" s="117"/>
      <c r="E181" s="117"/>
      <c r="F181" s="117"/>
      <c r="AE181" s="59"/>
    </row>
    <row r="182" spans="1:31" ht="12.75">
      <c r="A182" s="59"/>
      <c r="B182" s="117"/>
      <c r="C182" s="117"/>
      <c r="D182" s="117"/>
      <c r="E182" s="117"/>
      <c r="F182" s="117"/>
      <c r="AE182" s="59"/>
    </row>
    <row r="183" spans="1:31" ht="12.75">
      <c r="A183" s="59"/>
      <c r="B183" s="117"/>
      <c r="C183" s="117"/>
      <c r="D183" s="117"/>
      <c r="E183" s="117"/>
      <c r="F183" s="117"/>
      <c r="AE183" s="59"/>
    </row>
    <row r="184" spans="1:31" ht="12.75">
      <c r="A184" s="59"/>
      <c r="B184" s="117"/>
      <c r="C184" s="117"/>
      <c r="D184" s="117"/>
      <c r="E184" s="117"/>
      <c r="F184" s="117"/>
      <c r="AE184" s="59"/>
    </row>
    <row r="185" spans="1:31" ht="12.75">
      <c r="A185" s="59"/>
      <c r="B185" s="117"/>
      <c r="C185" s="117"/>
      <c r="D185" s="117"/>
      <c r="E185" s="117"/>
      <c r="F185" s="117"/>
      <c r="AE185" s="59"/>
    </row>
    <row r="186" spans="1:31" ht="12.75">
      <c r="A186" s="59"/>
      <c r="B186" s="117"/>
      <c r="C186" s="117"/>
      <c r="D186" s="117"/>
      <c r="E186" s="117"/>
      <c r="F186" s="117"/>
      <c r="AE186" s="59"/>
    </row>
    <row r="187" spans="1:31" ht="12.75">
      <c r="A187" s="59"/>
      <c r="B187" s="117"/>
      <c r="C187" s="117"/>
      <c r="D187" s="117"/>
      <c r="E187" s="117"/>
      <c r="F187" s="117"/>
      <c r="AE187" s="59"/>
    </row>
    <row r="188" spans="1:31" ht="12.75">
      <c r="A188" s="59"/>
      <c r="B188" s="117"/>
      <c r="C188" s="117"/>
      <c r="D188" s="117"/>
      <c r="E188" s="117"/>
      <c r="F188" s="117"/>
      <c r="AE188" s="59"/>
    </row>
    <row r="189" spans="1:31" ht="12.75">
      <c r="A189" s="59"/>
      <c r="B189" s="117"/>
      <c r="C189" s="117"/>
      <c r="D189" s="117"/>
      <c r="E189" s="117"/>
      <c r="F189" s="117"/>
      <c r="AE189" s="59"/>
    </row>
    <row r="190" spans="1:31" ht="12.75">
      <c r="A190" s="59"/>
      <c r="B190" s="117"/>
      <c r="C190" s="117"/>
      <c r="D190" s="117"/>
      <c r="E190" s="117"/>
      <c r="F190" s="117"/>
      <c r="AE190" s="59"/>
    </row>
    <row r="191" spans="1:31" ht="12.75">
      <c r="A191" s="59"/>
      <c r="B191" s="117"/>
      <c r="C191" s="117"/>
      <c r="D191" s="117"/>
      <c r="E191" s="117"/>
      <c r="F191" s="117"/>
      <c r="AE191" s="59"/>
    </row>
    <row r="192" spans="1:31" ht="12.75">
      <c r="A192" s="59"/>
      <c r="B192" s="117"/>
      <c r="C192" s="117"/>
      <c r="D192" s="117"/>
      <c r="E192" s="117"/>
      <c r="F192" s="117"/>
      <c r="AE192" s="59"/>
    </row>
    <row r="193" spans="1:31" ht="12.75">
      <c r="A193" s="59"/>
      <c r="B193" s="117"/>
      <c r="C193" s="117"/>
      <c r="D193" s="117"/>
      <c r="E193" s="117"/>
      <c r="F193" s="117"/>
      <c r="AE193" s="59"/>
    </row>
    <row r="194" spans="1:31" ht="12.75">
      <c r="A194" s="59"/>
      <c r="B194" s="117"/>
      <c r="C194" s="117"/>
      <c r="D194" s="117"/>
      <c r="E194" s="117"/>
      <c r="F194" s="117"/>
      <c r="AE194" s="59"/>
    </row>
    <row r="195" spans="1:31" ht="12.75">
      <c r="A195" s="59"/>
      <c r="B195" s="117"/>
      <c r="C195" s="117"/>
      <c r="D195" s="117"/>
      <c r="E195" s="117"/>
      <c r="F195" s="117"/>
      <c r="AE195" s="59"/>
    </row>
    <row r="196" spans="1:31" ht="12.75">
      <c r="A196" s="59"/>
      <c r="B196" s="117"/>
      <c r="C196" s="117"/>
      <c r="D196" s="117"/>
      <c r="E196" s="117"/>
      <c r="F196" s="117"/>
      <c r="AE196" s="59"/>
    </row>
    <row r="197" spans="1:31" ht="12.75">
      <c r="A197" s="59"/>
      <c r="B197" s="117"/>
      <c r="C197" s="117"/>
      <c r="D197" s="117"/>
      <c r="E197" s="117"/>
      <c r="F197" s="117"/>
      <c r="AE197" s="59"/>
    </row>
    <row r="198" spans="1:31" ht="12.75">
      <c r="A198" s="59"/>
      <c r="B198" s="117"/>
      <c r="C198" s="117"/>
      <c r="D198" s="117"/>
      <c r="E198" s="117"/>
      <c r="F198" s="117"/>
      <c r="AE198" s="59"/>
    </row>
    <row r="199" spans="1:31" ht="12.75">
      <c r="A199" s="59"/>
      <c r="B199" s="117"/>
      <c r="C199" s="117"/>
      <c r="D199" s="117"/>
      <c r="E199" s="117"/>
      <c r="F199" s="117"/>
      <c r="AE199" s="59"/>
    </row>
    <row r="200" spans="1:31" ht="12.75">
      <c r="A200" s="59"/>
      <c r="B200" s="117"/>
      <c r="C200" s="117"/>
      <c r="D200" s="117"/>
      <c r="E200" s="117"/>
      <c r="F200" s="117"/>
      <c r="AE200" s="59"/>
    </row>
    <row r="201" spans="1:31" ht="12.75">
      <c r="A201" s="59"/>
      <c r="B201" s="117"/>
      <c r="C201" s="117"/>
      <c r="D201" s="117"/>
      <c r="E201" s="117"/>
      <c r="F201" s="117"/>
      <c r="AE201" s="59"/>
    </row>
    <row r="202" spans="1:31" ht="12.75">
      <c r="A202" s="59"/>
      <c r="B202" s="117"/>
      <c r="C202" s="117"/>
      <c r="D202" s="117"/>
      <c r="E202" s="117"/>
      <c r="F202" s="117"/>
      <c r="AE202" s="59"/>
    </row>
    <row r="203" spans="1:31" ht="12.75">
      <c r="A203" s="59"/>
      <c r="B203" s="117"/>
      <c r="C203" s="117"/>
      <c r="D203" s="117"/>
      <c r="E203" s="117"/>
      <c r="F203" s="117"/>
      <c r="AE203" s="59"/>
    </row>
    <row r="204" spans="1:31" ht="12.75">
      <c r="A204" s="59"/>
      <c r="B204" s="117"/>
      <c r="C204" s="117"/>
      <c r="D204" s="117"/>
      <c r="E204" s="117"/>
      <c r="F204" s="117"/>
      <c r="AE204" s="59"/>
    </row>
    <row r="205" spans="1:31" ht="12.75">
      <c r="A205" s="59"/>
      <c r="B205" s="117"/>
      <c r="C205" s="117"/>
      <c r="D205" s="117"/>
      <c r="E205" s="117"/>
      <c r="F205" s="117"/>
      <c r="AE205" s="59"/>
    </row>
    <row r="206" spans="1:31" ht="12.75">
      <c r="A206" s="59"/>
      <c r="B206" s="117"/>
      <c r="C206" s="117"/>
      <c r="D206" s="117"/>
      <c r="E206" s="117"/>
      <c r="F206" s="117"/>
      <c r="AE206" s="59"/>
    </row>
    <row r="207" spans="1:31" ht="12.75">
      <c r="A207" s="59"/>
      <c r="B207" s="117"/>
      <c r="C207" s="117"/>
      <c r="D207" s="117"/>
      <c r="E207" s="117"/>
      <c r="F207" s="117"/>
      <c r="AE207" s="59"/>
    </row>
    <row r="208" spans="1:31" ht="12.75">
      <c r="A208" s="59"/>
      <c r="B208" s="117"/>
      <c r="C208" s="117"/>
      <c r="D208" s="117"/>
      <c r="E208" s="117"/>
      <c r="F208" s="117"/>
      <c r="AE208" s="59"/>
    </row>
    <row r="209" spans="1:31" ht="12.75">
      <c r="A209" s="59"/>
      <c r="B209" s="117"/>
      <c r="C209" s="117"/>
      <c r="D209" s="117"/>
      <c r="E209" s="117"/>
      <c r="F209" s="117"/>
      <c r="AE209" s="59"/>
    </row>
    <row r="210" spans="1:31" ht="12.75">
      <c r="A210" s="59"/>
      <c r="B210" s="117"/>
      <c r="C210" s="117"/>
      <c r="D210" s="117"/>
      <c r="E210" s="117"/>
      <c r="F210" s="117"/>
      <c r="AE210" s="59"/>
    </row>
    <row r="211" spans="1:31" ht="12.75">
      <c r="A211" s="59"/>
      <c r="B211" s="117"/>
      <c r="C211" s="117"/>
      <c r="D211" s="117"/>
      <c r="E211" s="117"/>
      <c r="F211" s="117"/>
      <c r="AE211" s="59"/>
    </row>
    <row r="212" spans="1:31" ht="12.75">
      <c r="A212" s="59"/>
      <c r="B212" s="117"/>
      <c r="C212" s="117"/>
      <c r="D212" s="117"/>
      <c r="E212" s="117"/>
      <c r="F212" s="117"/>
      <c r="AE212" s="59"/>
    </row>
    <row r="213" spans="1:31" ht="12.75">
      <c r="A213" s="59"/>
      <c r="B213" s="117"/>
      <c r="C213" s="117"/>
      <c r="D213" s="117"/>
      <c r="E213" s="117"/>
      <c r="F213" s="117"/>
      <c r="AE213" s="59"/>
    </row>
    <row r="214" spans="1:31" ht="12.75">
      <c r="A214" s="59"/>
      <c r="B214" s="117"/>
      <c r="C214" s="117"/>
      <c r="D214" s="117"/>
      <c r="E214" s="117"/>
      <c r="F214" s="117"/>
      <c r="AE214" s="59"/>
    </row>
    <row r="215" spans="1:31" ht="12.75">
      <c r="A215" s="59"/>
      <c r="B215" s="117"/>
      <c r="C215" s="117"/>
      <c r="D215" s="117"/>
      <c r="E215" s="117"/>
      <c r="F215" s="117"/>
      <c r="AE215" s="59"/>
    </row>
    <row r="216" spans="1:31" ht="12.75">
      <c r="A216" s="59"/>
      <c r="B216" s="117"/>
      <c r="C216" s="117"/>
      <c r="D216" s="117"/>
      <c r="E216" s="117"/>
      <c r="F216" s="117"/>
      <c r="AE216" s="59"/>
    </row>
    <row r="217" spans="1:31" ht="12.75">
      <c r="A217" s="59"/>
      <c r="B217" s="117"/>
      <c r="C217" s="117"/>
      <c r="D217" s="117"/>
      <c r="E217" s="117"/>
      <c r="F217" s="117"/>
      <c r="AE217" s="59"/>
    </row>
    <row r="218" spans="1:31" ht="12.75">
      <c r="A218" s="59"/>
      <c r="B218" s="117"/>
      <c r="C218" s="117"/>
      <c r="D218" s="117"/>
      <c r="E218" s="117"/>
      <c r="F218" s="117"/>
      <c r="AE218" s="59"/>
    </row>
    <row r="219" spans="1:31" ht="12.75">
      <c r="A219" s="59"/>
      <c r="B219" s="117"/>
      <c r="C219" s="117"/>
      <c r="D219" s="117"/>
      <c r="E219" s="117"/>
      <c r="F219" s="117"/>
      <c r="AE219" s="59"/>
    </row>
    <row r="220" spans="1:31" ht="12.75">
      <c r="A220" s="59"/>
      <c r="B220" s="117"/>
      <c r="C220" s="117"/>
      <c r="D220" s="117"/>
      <c r="E220" s="117"/>
      <c r="F220" s="117"/>
      <c r="AE220" s="59"/>
    </row>
    <row r="221" spans="1:31" ht="12.75">
      <c r="A221" s="59"/>
      <c r="B221" s="117"/>
      <c r="C221" s="117"/>
      <c r="D221" s="117"/>
      <c r="E221" s="117"/>
      <c r="F221" s="117"/>
      <c r="AE221" s="59"/>
    </row>
    <row r="222" spans="1:31" ht="12.75">
      <c r="A222" s="59"/>
      <c r="B222" s="117"/>
      <c r="C222" s="117"/>
      <c r="D222" s="117"/>
      <c r="E222" s="117"/>
      <c r="F222" s="117"/>
      <c r="AE222" s="59"/>
    </row>
    <row r="223" spans="1:31" ht="12.75">
      <c r="A223" s="59"/>
      <c r="B223" s="117"/>
      <c r="C223" s="117"/>
      <c r="D223" s="117"/>
      <c r="E223" s="117"/>
      <c r="F223" s="117"/>
      <c r="AE223" s="59"/>
    </row>
    <row r="224" spans="1:31" ht="12.75">
      <c r="A224" s="59"/>
      <c r="B224" s="117"/>
      <c r="C224" s="117"/>
      <c r="D224" s="117"/>
      <c r="E224" s="117"/>
      <c r="F224" s="117"/>
      <c r="AE224" s="59"/>
    </row>
    <row r="225" spans="1:31" ht="12.75">
      <c r="A225" s="59"/>
      <c r="B225" s="117"/>
      <c r="C225" s="117"/>
      <c r="D225" s="117"/>
      <c r="E225" s="117"/>
      <c r="F225" s="117"/>
      <c r="AE225" s="59"/>
    </row>
    <row r="226" spans="1:31" ht="12.75">
      <c r="A226" s="59"/>
      <c r="B226" s="117"/>
      <c r="C226" s="117"/>
      <c r="D226" s="117"/>
      <c r="E226" s="117"/>
      <c r="F226" s="117"/>
      <c r="AE226" s="59"/>
    </row>
    <row r="227" spans="1:31" ht="12.75">
      <c r="A227" s="59"/>
      <c r="B227" s="117"/>
      <c r="C227" s="117"/>
      <c r="D227" s="117"/>
      <c r="E227" s="117"/>
      <c r="F227" s="117"/>
      <c r="AE227" s="59"/>
    </row>
    <row r="228" spans="1:31" ht="12.75">
      <c r="A228" s="59"/>
      <c r="B228" s="117"/>
      <c r="C228" s="117"/>
      <c r="D228" s="117"/>
      <c r="E228" s="117"/>
      <c r="F228" s="117"/>
      <c r="AE228" s="59"/>
    </row>
    <row r="229" spans="1:31" ht="12.75">
      <c r="A229" s="59"/>
      <c r="B229" s="117"/>
      <c r="C229" s="117"/>
      <c r="D229" s="117"/>
      <c r="E229" s="117"/>
      <c r="F229" s="117"/>
      <c r="AE229" s="59"/>
    </row>
    <row r="230" spans="1:31" ht="12.75">
      <c r="A230" s="59"/>
      <c r="B230" s="117"/>
      <c r="C230" s="117"/>
      <c r="D230" s="117"/>
      <c r="E230" s="117"/>
      <c r="F230" s="117"/>
      <c r="AE230" s="59"/>
    </row>
    <row r="231" spans="1:31" ht="12.75">
      <c r="A231" s="59"/>
      <c r="B231" s="117"/>
      <c r="C231" s="117"/>
      <c r="D231" s="117"/>
      <c r="E231" s="117"/>
      <c r="F231" s="117"/>
      <c r="AE231" s="59"/>
    </row>
    <row r="232" spans="1:31" ht="12.75">
      <c r="A232" s="59"/>
      <c r="B232" s="117"/>
      <c r="C232" s="117"/>
      <c r="D232" s="117"/>
      <c r="E232" s="117"/>
      <c r="F232" s="117"/>
      <c r="AE232" s="59"/>
    </row>
    <row r="233" spans="1:31" ht="12.75">
      <c r="A233" s="59"/>
      <c r="B233" s="117"/>
      <c r="C233" s="117"/>
      <c r="D233" s="117"/>
      <c r="E233" s="117"/>
      <c r="F233" s="117"/>
      <c r="AE233" s="59"/>
    </row>
    <row r="234" spans="1:31" ht="12.75">
      <c r="A234" s="59"/>
      <c r="B234" s="117"/>
      <c r="C234" s="117"/>
      <c r="D234" s="117"/>
      <c r="E234" s="117"/>
      <c r="F234" s="117"/>
      <c r="AE234" s="59"/>
    </row>
    <row r="235" spans="1:31" ht="12.75">
      <c r="A235" s="59"/>
      <c r="B235" s="117"/>
      <c r="C235" s="117"/>
      <c r="D235" s="117"/>
      <c r="E235" s="117"/>
      <c r="F235" s="117"/>
      <c r="AE235" s="59"/>
    </row>
    <row r="236" spans="1:31" ht="12.75">
      <c r="A236" s="59"/>
      <c r="B236" s="117"/>
      <c r="C236" s="117"/>
      <c r="D236" s="117"/>
      <c r="E236" s="117"/>
      <c r="F236" s="117"/>
      <c r="AE236" s="59"/>
    </row>
    <row r="237" spans="1:31" ht="12.75">
      <c r="A237" s="59"/>
      <c r="B237" s="117"/>
      <c r="C237" s="117"/>
      <c r="D237" s="117"/>
      <c r="E237" s="117"/>
      <c r="F237" s="117"/>
      <c r="AE237" s="59"/>
    </row>
    <row r="238" spans="1:31" ht="12.75">
      <c r="A238" s="59"/>
      <c r="B238" s="117"/>
      <c r="C238" s="117"/>
      <c r="D238" s="117"/>
      <c r="E238" s="117"/>
      <c r="F238" s="117"/>
      <c r="AE238" s="59"/>
    </row>
    <row r="239" spans="1:31" ht="12.75">
      <c r="A239" s="59"/>
      <c r="B239" s="117"/>
      <c r="C239" s="117"/>
      <c r="D239" s="117"/>
      <c r="E239" s="117"/>
      <c r="F239" s="117"/>
      <c r="AE239" s="59"/>
    </row>
    <row r="240" spans="1:31" ht="12.75">
      <c r="A240" s="59"/>
      <c r="B240" s="117"/>
      <c r="C240" s="117"/>
      <c r="D240" s="117"/>
      <c r="E240" s="117"/>
      <c r="F240" s="117"/>
      <c r="AE240" s="59"/>
    </row>
    <row r="241" spans="1:31" ht="12.75">
      <c r="A241" s="59"/>
      <c r="B241" s="117"/>
      <c r="C241" s="117"/>
      <c r="D241" s="117"/>
      <c r="E241" s="117"/>
      <c r="F241" s="117"/>
      <c r="AE241" s="59"/>
    </row>
    <row r="242" spans="1:31" ht="12.75">
      <c r="A242" s="59"/>
      <c r="B242" s="117"/>
      <c r="C242" s="117"/>
      <c r="D242" s="117"/>
      <c r="E242" s="117"/>
      <c r="F242" s="117"/>
      <c r="AE242" s="59"/>
    </row>
    <row r="243" spans="1:31" ht="12.75">
      <c r="A243" s="59"/>
      <c r="B243" s="117"/>
      <c r="C243" s="117"/>
      <c r="D243" s="117"/>
      <c r="E243" s="117"/>
      <c r="F243" s="117"/>
      <c r="AE243" s="59"/>
    </row>
    <row r="244" spans="1:31" ht="12.75">
      <c r="A244" s="59"/>
      <c r="B244" s="117"/>
      <c r="C244" s="117"/>
      <c r="D244" s="117"/>
      <c r="E244" s="117"/>
      <c r="F244" s="117"/>
      <c r="AE244" s="59"/>
    </row>
    <row r="245" spans="1:31" ht="12.75">
      <c r="A245" s="59"/>
      <c r="B245" s="117"/>
      <c r="C245" s="117"/>
      <c r="D245" s="117"/>
      <c r="E245" s="117"/>
      <c r="F245" s="117"/>
      <c r="AE245" s="59"/>
    </row>
    <row r="246" spans="1:31" ht="12.75">
      <c r="A246" s="59"/>
      <c r="B246" s="117"/>
      <c r="C246" s="117"/>
      <c r="D246" s="117"/>
      <c r="E246" s="117"/>
      <c r="F246" s="117"/>
      <c r="AE246" s="59"/>
    </row>
    <row r="247" spans="1:31" ht="12.75">
      <c r="A247" s="59"/>
      <c r="B247" s="117"/>
      <c r="C247" s="117"/>
      <c r="D247" s="117"/>
      <c r="E247" s="117"/>
      <c r="F247" s="117"/>
      <c r="AE247" s="59"/>
    </row>
    <row r="248" spans="1:31" ht="12.75">
      <c r="A248" s="59"/>
      <c r="B248" s="117"/>
      <c r="C248" s="117"/>
      <c r="D248" s="117"/>
      <c r="E248" s="117"/>
      <c r="F248" s="117"/>
      <c r="AE248" s="59"/>
    </row>
    <row r="249" spans="1:31" ht="12.75">
      <c r="A249" s="59"/>
      <c r="B249" s="117"/>
      <c r="C249" s="117"/>
      <c r="D249" s="117"/>
      <c r="E249" s="117"/>
      <c r="F249" s="117"/>
      <c r="AE249" s="59"/>
    </row>
    <row r="250" spans="1:31" ht="12.75">
      <c r="A250" s="59"/>
      <c r="B250" s="117"/>
      <c r="C250" s="117"/>
      <c r="D250" s="117"/>
      <c r="E250" s="117"/>
      <c r="F250" s="117"/>
      <c r="AE250" s="59"/>
    </row>
    <row r="251" spans="1:31" ht="12.75">
      <c r="A251" s="59"/>
      <c r="B251" s="117"/>
      <c r="C251" s="117"/>
      <c r="D251" s="117"/>
      <c r="E251" s="117"/>
      <c r="F251" s="117"/>
      <c r="AE251" s="59"/>
    </row>
    <row r="252" spans="1:31" ht="12.75">
      <c r="A252" s="59"/>
      <c r="B252" s="117"/>
      <c r="C252" s="117"/>
      <c r="D252" s="117"/>
      <c r="E252" s="117"/>
      <c r="F252" s="117"/>
      <c r="AE252" s="59"/>
    </row>
    <row r="253" spans="1:31" ht="12.75">
      <c r="A253" s="59"/>
      <c r="B253" s="117"/>
      <c r="C253" s="117"/>
      <c r="D253" s="117"/>
      <c r="E253" s="117"/>
      <c r="F253" s="117"/>
      <c r="AE253" s="59"/>
    </row>
    <row r="254" spans="1:31" ht="12.75">
      <c r="A254" s="59"/>
      <c r="B254" s="117"/>
      <c r="C254" s="117"/>
      <c r="D254" s="117"/>
      <c r="E254" s="117"/>
      <c r="F254" s="117"/>
      <c r="AE254" s="59"/>
    </row>
    <row r="255" spans="1:31" ht="12.75">
      <c r="A255" s="59"/>
      <c r="B255" s="117"/>
      <c r="C255" s="117"/>
      <c r="D255" s="117"/>
      <c r="E255" s="117"/>
      <c r="F255" s="117"/>
      <c r="AE255" s="59"/>
    </row>
    <row r="256" spans="1:31" ht="12.75">
      <c r="A256" s="59"/>
      <c r="B256" s="117"/>
      <c r="C256" s="117"/>
      <c r="D256" s="117"/>
      <c r="E256" s="117"/>
      <c r="F256" s="117"/>
      <c r="AE256" s="59"/>
    </row>
    <row r="257" spans="1:31" ht="12.75">
      <c r="A257" s="59"/>
      <c r="B257" s="117"/>
      <c r="C257" s="117"/>
      <c r="D257" s="117"/>
      <c r="E257" s="117"/>
      <c r="F257" s="117"/>
      <c r="AE257" s="59"/>
    </row>
    <row r="258" spans="1:31" ht="12.75">
      <c r="A258" s="59"/>
      <c r="B258" s="117"/>
      <c r="C258" s="117"/>
      <c r="D258" s="117"/>
      <c r="E258" s="117"/>
      <c r="F258" s="117"/>
      <c r="AE258" s="59"/>
    </row>
    <row r="259" spans="1:31" ht="12.75">
      <c r="A259" s="59"/>
      <c r="B259" s="117"/>
      <c r="C259" s="117"/>
      <c r="D259" s="117"/>
      <c r="E259" s="117"/>
      <c r="F259" s="117"/>
      <c r="AE259" s="59"/>
    </row>
    <row r="260" spans="1:31" ht="12.75">
      <c r="A260" s="59"/>
      <c r="B260" s="117"/>
      <c r="C260" s="117"/>
      <c r="D260" s="117"/>
      <c r="E260" s="117"/>
      <c r="F260" s="117"/>
      <c r="AE260" s="59"/>
    </row>
    <row r="261" spans="1:31" ht="12.75">
      <c r="A261" s="59"/>
      <c r="B261" s="117"/>
      <c r="C261" s="117"/>
      <c r="D261" s="117"/>
      <c r="E261" s="117"/>
      <c r="F261" s="117"/>
      <c r="AE261" s="59"/>
    </row>
    <row r="262" spans="1:31" ht="12.75">
      <c r="A262" s="59"/>
      <c r="B262" s="117"/>
      <c r="C262" s="117"/>
      <c r="D262" s="117"/>
      <c r="E262" s="117"/>
      <c r="F262" s="117"/>
      <c r="AE262" s="59"/>
    </row>
    <row r="263" spans="1:31" ht="12.75">
      <c r="A263" s="59"/>
      <c r="B263" s="117"/>
      <c r="C263" s="117"/>
      <c r="D263" s="117"/>
      <c r="E263" s="117"/>
      <c r="F263" s="117"/>
      <c r="AE263" s="59"/>
    </row>
    <row r="264" spans="1:31" ht="12.75">
      <c r="A264" s="59"/>
      <c r="B264" s="117"/>
      <c r="C264" s="117"/>
      <c r="D264" s="117"/>
      <c r="E264" s="117"/>
      <c r="F264" s="117"/>
      <c r="AE264" s="59"/>
    </row>
    <row r="265" spans="1:31" ht="12.75">
      <c r="A265" s="59"/>
      <c r="B265" s="117"/>
      <c r="C265" s="117"/>
      <c r="D265" s="117"/>
      <c r="E265" s="117"/>
      <c r="F265" s="117"/>
      <c r="AE265" s="59"/>
    </row>
    <row r="266" spans="1:31" ht="12.75">
      <c r="A266" s="59"/>
      <c r="B266" s="117"/>
      <c r="C266" s="117"/>
      <c r="D266" s="117"/>
      <c r="E266" s="117"/>
      <c r="F266" s="117"/>
      <c r="AE266" s="59"/>
    </row>
    <row r="267" spans="1:31" ht="12.75">
      <c r="A267" s="59"/>
      <c r="B267" s="117"/>
      <c r="C267" s="117"/>
      <c r="D267" s="117"/>
      <c r="E267" s="117"/>
      <c r="F267" s="117"/>
      <c r="AE267" s="59"/>
    </row>
    <row r="268" spans="1:31" ht="12.75">
      <c r="A268" s="59"/>
      <c r="B268" s="117"/>
      <c r="C268" s="117"/>
      <c r="D268" s="117"/>
      <c r="E268" s="117"/>
      <c r="F268" s="117"/>
      <c r="AE268" s="59"/>
    </row>
    <row r="269" spans="1:31" ht="12.75">
      <c r="A269" s="59"/>
      <c r="B269" s="117"/>
      <c r="C269" s="117"/>
      <c r="D269" s="117"/>
      <c r="E269" s="117"/>
      <c r="F269" s="117"/>
      <c r="AE269" s="59"/>
    </row>
    <row r="270" spans="1:31" ht="12.75">
      <c r="A270" s="59"/>
      <c r="B270" s="117"/>
      <c r="C270" s="117"/>
      <c r="D270" s="117"/>
      <c r="E270" s="117"/>
      <c r="F270" s="117"/>
      <c r="AE270" s="59"/>
    </row>
    <row r="271" spans="1:31" ht="12.75">
      <c r="A271" s="59"/>
      <c r="B271" s="117"/>
      <c r="C271" s="117"/>
      <c r="D271" s="117"/>
      <c r="E271" s="117"/>
      <c r="F271" s="117"/>
      <c r="AE271" s="59"/>
    </row>
    <row r="272" spans="1:31" ht="12.75">
      <c r="A272" s="59"/>
      <c r="B272" s="117"/>
      <c r="C272" s="117"/>
      <c r="D272" s="117"/>
      <c r="E272" s="117"/>
      <c r="F272" s="117"/>
      <c r="AE272" s="59"/>
    </row>
    <row r="273" spans="1:31" ht="12.75">
      <c r="A273" s="59"/>
      <c r="B273" s="117"/>
      <c r="C273" s="117"/>
      <c r="D273" s="117"/>
      <c r="E273" s="117"/>
      <c r="F273" s="117"/>
      <c r="AE273" s="59"/>
    </row>
    <row r="274" spans="1:31" ht="12.75">
      <c r="A274" s="59"/>
      <c r="B274" s="117"/>
      <c r="C274" s="117"/>
      <c r="D274" s="117"/>
      <c r="E274" s="117"/>
      <c r="F274" s="117"/>
      <c r="AE274" s="59"/>
    </row>
    <row r="275" spans="1:31" ht="12.75">
      <c r="A275" s="59"/>
      <c r="B275" s="117"/>
      <c r="C275" s="117"/>
      <c r="D275" s="117"/>
      <c r="E275" s="117"/>
      <c r="F275" s="117"/>
      <c r="AE275" s="59"/>
    </row>
    <row r="276" spans="1:31" ht="12.75">
      <c r="A276" s="59"/>
      <c r="B276" s="117"/>
      <c r="C276" s="117"/>
      <c r="D276" s="117"/>
      <c r="E276" s="117"/>
      <c r="F276" s="117"/>
      <c r="AE276" s="59"/>
    </row>
    <row r="277" spans="1:31" ht="12.75">
      <c r="A277" s="59"/>
      <c r="B277" s="117"/>
      <c r="C277" s="117"/>
      <c r="D277" s="117"/>
      <c r="E277" s="117"/>
      <c r="F277" s="117"/>
      <c r="AE277" s="59"/>
    </row>
    <row r="278" spans="1:31" ht="12.75">
      <c r="A278" s="59"/>
      <c r="B278" s="117"/>
      <c r="C278" s="117"/>
      <c r="D278" s="117"/>
      <c r="E278" s="117"/>
      <c r="F278" s="117"/>
      <c r="AE278" s="59"/>
    </row>
    <row r="279" spans="1:31" ht="12.75">
      <c r="A279" s="59"/>
      <c r="B279" s="117"/>
      <c r="C279" s="117"/>
      <c r="D279" s="117"/>
      <c r="E279" s="117"/>
      <c r="F279" s="117"/>
      <c r="AE279" s="59"/>
    </row>
    <row r="280" spans="1:31" ht="12.75">
      <c r="A280" s="59"/>
      <c r="B280" s="117"/>
      <c r="C280" s="117"/>
      <c r="D280" s="117"/>
      <c r="E280" s="117"/>
      <c r="F280" s="117"/>
      <c r="AE280" s="59"/>
    </row>
    <row r="281" spans="1:31" ht="12.75">
      <c r="A281" s="59"/>
      <c r="B281" s="117"/>
      <c r="C281" s="117"/>
      <c r="D281" s="117"/>
      <c r="E281" s="117"/>
      <c r="F281" s="117"/>
      <c r="AE281" s="59"/>
    </row>
    <row r="282" spans="1:31" ht="12.75">
      <c r="A282" s="59"/>
      <c r="B282" s="117"/>
      <c r="C282" s="117"/>
      <c r="D282" s="117"/>
      <c r="E282" s="117"/>
      <c r="F282" s="117"/>
      <c r="AE282" s="59"/>
    </row>
    <row r="283" spans="1:31" ht="12.75">
      <c r="A283" s="59"/>
      <c r="B283" s="117"/>
      <c r="C283" s="117"/>
      <c r="D283" s="117"/>
      <c r="E283" s="117"/>
      <c r="F283" s="117"/>
      <c r="AE283" s="59"/>
    </row>
    <row r="284" spans="1:31" ht="12.75">
      <c r="A284" s="59"/>
      <c r="B284" s="117"/>
      <c r="C284" s="117"/>
      <c r="D284" s="117"/>
      <c r="E284" s="117"/>
      <c r="F284" s="117"/>
      <c r="AE284" s="59"/>
    </row>
    <row r="285" spans="1:31" ht="12.75">
      <c r="A285" s="59"/>
      <c r="B285" s="117"/>
      <c r="C285" s="117"/>
      <c r="D285" s="117"/>
      <c r="E285" s="117"/>
      <c r="F285" s="117"/>
      <c r="AE285" s="59"/>
    </row>
    <row r="286" spans="1:31" ht="12.75">
      <c r="A286" s="59"/>
      <c r="B286" s="117"/>
      <c r="C286" s="117"/>
      <c r="D286" s="117"/>
      <c r="E286" s="117"/>
      <c r="F286" s="117"/>
      <c r="AE286" s="59"/>
    </row>
    <row r="287" spans="1:31" ht="12.75">
      <c r="A287" s="59"/>
      <c r="B287" s="117"/>
      <c r="C287" s="117"/>
      <c r="D287" s="117"/>
      <c r="E287" s="117"/>
      <c r="F287" s="117"/>
      <c r="AE287" s="59"/>
    </row>
    <row r="288" spans="1:31" ht="12.75">
      <c r="A288" s="59"/>
      <c r="B288" s="117"/>
      <c r="C288" s="117"/>
      <c r="D288" s="117"/>
      <c r="E288" s="117"/>
      <c r="F288" s="117"/>
      <c r="AE288" s="59"/>
    </row>
    <row r="289" spans="1:31" ht="12.75">
      <c r="A289" s="59"/>
      <c r="B289" s="117"/>
      <c r="C289" s="117"/>
      <c r="D289" s="117"/>
      <c r="E289" s="117"/>
      <c r="F289" s="117"/>
      <c r="AE289" s="59"/>
    </row>
    <row r="290" spans="1:31" ht="12.75">
      <c r="A290" s="59"/>
      <c r="B290" s="117"/>
      <c r="C290" s="117"/>
      <c r="D290" s="117"/>
      <c r="E290" s="117"/>
      <c r="F290" s="117"/>
      <c r="AE290" s="59"/>
    </row>
    <row r="291" spans="1:31" ht="12.75">
      <c r="A291" s="59"/>
      <c r="B291" s="117"/>
      <c r="C291" s="117"/>
      <c r="D291" s="117"/>
      <c r="E291" s="117"/>
      <c r="F291" s="117"/>
      <c r="AE291" s="59"/>
    </row>
    <row r="292" spans="1:31" ht="12.75">
      <c r="A292" s="59"/>
      <c r="B292" s="117"/>
      <c r="C292" s="117"/>
      <c r="D292" s="117"/>
      <c r="E292" s="117"/>
      <c r="F292" s="117"/>
      <c r="AE292" s="59"/>
    </row>
    <row r="293" spans="1:31" ht="12.75">
      <c r="A293" s="59"/>
      <c r="B293" s="117"/>
      <c r="C293" s="117"/>
      <c r="D293" s="117"/>
      <c r="E293" s="117"/>
      <c r="F293" s="117"/>
      <c r="AE293" s="59"/>
    </row>
    <row r="294" spans="1:31" ht="12.75">
      <c r="A294" s="59"/>
      <c r="B294" s="117"/>
      <c r="C294" s="117"/>
      <c r="D294" s="117"/>
      <c r="E294" s="117"/>
      <c r="F294" s="117"/>
      <c r="AE294" s="59"/>
    </row>
    <row r="295" spans="1:31" ht="12.75">
      <c r="A295" s="59"/>
      <c r="B295" s="117"/>
      <c r="C295" s="117"/>
      <c r="D295" s="117"/>
      <c r="E295" s="117"/>
      <c r="F295" s="117"/>
      <c r="AE295" s="59"/>
    </row>
    <row r="296" spans="1:31" ht="12.75">
      <c r="A296" s="59"/>
      <c r="B296" s="117"/>
      <c r="C296" s="117"/>
      <c r="D296" s="117"/>
      <c r="E296" s="117"/>
      <c r="F296" s="117"/>
      <c r="AE296" s="59"/>
    </row>
    <row r="297" spans="1:31" ht="12.75">
      <c r="A297" s="59"/>
      <c r="B297" s="117"/>
      <c r="C297" s="117"/>
      <c r="D297" s="117"/>
      <c r="E297" s="117"/>
      <c r="F297" s="117"/>
      <c r="AE297" s="59"/>
    </row>
    <row r="298" spans="1:31" ht="12.75">
      <c r="A298" s="59"/>
      <c r="B298" s="117"/>
      <c r="C298" s="117"/>
      <c r="D298" s="117"/>
      <c r="E298" s="117"/>
      <c r="F298" s="117"/>
      <c r="AE298" s="59"/>
    </row>
    <row r="299" spans="1:31" ht="12.75">
      <c r="A299" s="59"/>
      <c r="B299" s="117"/>
      <c r="C299" s="117"/>
      <c r="D299" s="117"/>
      <c r="E299" s="117"/>
      <c r="F299" s="117"/>
      <c r="AE299" s="59"/>
    </row>
    <row r="300" spans="1:31" ht="12.75">
      <c r="A300" s="59"/>
      <c r="B300" s="117"/>
      <c r="C300" s="117"/>
      <c r="D300" s="117"/>
      <c r="E300" s="117"/>
      <c r="F300" s="117"/>
      <c r="AE300" s="59"/>
    </row>
    <row r="301" spans="1:31" ht="12.75">
      <c r="A301" s="59"/>
      <c r="B301" s="117"/>
      <c r="C301" s="117"/>
      <c r="D301" s="117"/>
      <c r="E301" s="117"/>
      <c r="F301" s="117"/>
      <c r="AE301" s="59"/>
    </row>
    <row r="302" spans="1:31" ht="12.75">
      <c r="A302" s="59"/>
      <c r="B302" s="117"/>
      <c r="C302" s="117"/>
      <c r="D302" s="117"/>
      <c r="E302" s="117"/>
      <c r="F302" s="117"/>
      <c r="AE302" s="59"/>
    </row>
    <row r="303" spans="1:31" ht="12.75">
      <c r="A303" s="59"/>
      <c r="B303" s="117"/>
      <c r="C303" s="117"/>
      <c r="D303" s="117"/>
      <c r="E303" s="117"/>
      <c r="F303" s="117"/>
      <c r="AE303" s="59"/>
    </row>
    <row r="304" spans="1:31" ht="12.75">
      <c r="A304" s="59"/>
      <c r="B304" s="117"/>
      <c r="C304" s="117"/>
      <c r="D304" s="117"/>
      <c r="E304" s="117"/>
      <c r="F304" s="117"/>
      <c r="AE304" s="59"/>
    </row>
    <row r="305" spans="1:31" ht="12.75">
      <c r="A305" s="59"/>
      <c r="B305" s="117"/>
      <c r="C305" s="117"/>
      <c r="D305" s="117"/>
      <c r="E305" s="117"/>
      <c r="F305" s="117"/>
      <c r="AE305" s="59"/>
    </row>
    <row r="306" spans="1:31" ht="12.75">
      <c r="A306" s="59"/>
      <c r="B306" s="117"/>
      <c r="C306" s="117"/>
      <c r="D306" s="117"/>
      <c r="E306" s="117"/>
      <c r="F306" s="117"/>
      <c r="AE306" s="59"/>
    </row>
    <row r="307" spans="1:31" ht="12.75">
      <c r="A307" s="59"/>
      <c r="B307" s="117"/>
      <c r="C307" s="117"/>
      <c r="D307" s="117"/>
      <c r="E307" s="117"/>
      <c r="F307" s="117"/>
      <c r="AE307" s="59"/>
    </row>
    <row r="308" spans="1:31" ht="12.75">
      <c r="A308" s="59"/>
      <c r="B308" s="117"/>
      <c r="C308" s="117"/>
      <c r="D308" s="117"/>
      <c r="E308" s="117"/>
      <c r="F308" s="117"/>
      <c r="AE308" s="59"/>
    </row>
    <row r="309" spans="1:31" ht="12.75">
      <c r="A309" s="59"/>
      <c r="B309" s="117"/>
      <c r="C309" s="117"/>
      <c r="D309" s="117"/>
      <c r="E309" s="117"/>
      <c r="F309" s="117"/>
      <c r="AE309" s="59"/>
    </row>
    <row r="310" spans="1:31" ht="12.75">
      <c r="A310" s="59"/>
      <c r="B310" s="117"/>
      <c r="C310" s="117"/>
      <c r="D310" s="117"/>
      <c r="E310" s="117"/>
      <c r="F310" s="117"/>
      <c r="AE310" s="59"/>
    </row>
    <row r="311" spans="1:31" ht="12.75">
      <c r="A311" s="59"/>
      <c r="B311" s="117"/>
      <c r="C311" s="117"/>
      <c r="D311" s="117"/>
      <c r="E311" s="117"/>
      <c r="F311" s="117"/>
      <c r="AE311" s="59"/>
    </row>
    <row r="312" spans="1:31" ht="12.75">
      <c r="A312" s="59"/>
      <c r="B312" s="117"/>
      <c r="C312" s="117"/>
      <c r="D312" s="117"/>
      <c r="E312" s="117"/>
      <c r="F312" s="117"/>
      <c r="AE312" s="59"/>
    </row>
    <row r="313" spans="1:31" ht="12.75">
      <c r="A313" s="59"/>
      <c r="B313" s="117"/>
      <c r="C313" s="117"/>
      <c r="D313" s="117"/>
      <c r="E313" s="117"/>
      <c r="F313" s="117"/>
      <c r="AE313" s="59"/>
    </row>
    <row r="314" spans="1:31" ht="12.75">
      <c r="A314" s="59"/>
      <c r="B314" s="117"/>
      <c r="C314" s="117"/>
      <c r="D314" s="117"/>
      <c r="E314" s="117"/>
      <c r="F314" s="117"/>
      <c r="AE314" s="59"/>
    </row>
    <row r="315" spans="1:31" ht="12.75">
      <c r="A315" s="59"/>
      <c r="B315" s="117"/>
      <c r="C315" s="117"/>
      <c r="D315" s="117"/>
      <c r="E315" s="117"/>
      <c r="F315" s="117"/>
      <c r="AE315" s="59"/>
    </row>
    <row r="316" spans="1:31" ht="12.75">
      <c r="A316" s="59"/>
      <c r="B316" s="117"/>
      <c r="C316" s="117"/>
      <c r="D316" s="117"/>
      <c r="E316" s="117"/>
      <c r="F316" s="117"/>
      <c r="AE316" s="59"/>
    </row>
    <row r="317" spans="1:31" ht="12.75">
      <c r="A317" s="59"/>
      <c r="B317" s="117"/>
      <c r="C317" s="117"/>
      <c r="D317" s="117"/>
      <c r="E317" s="117"/>
      <c r="F317" s="117"/>
      <c r="AE317" s="59"/>
    </row>
    <row r="318" spans="1:31" ht="12.75">
      <c r="A318" s="59"/>
      <c r="B318" s="117"/>
      <c r="C318" s="117"/>
      <c r="D318" s="117"/>
      <c r="E318" s="117"/>
      <c r="F318" s="117"/>
      <c r="AE318" s="59"/>
    </row>
    <row r="319" spans="1:31" ht="12.75">
      <c r="A319" s="59"/>
      <c r="B319" s="117"/>
      <c r="C319" s="117"/>
      <c r="D319" s="117"/>
      <c r="E319" s="117"/>
      <c r="F319" s="117"/>
      <c r="AE319" s="59"/>
    </row>
    <row r="320" spans="1:31" ht="12.75">
      <c r="A320" s="59"/>
      <c r="B320" s="117"/>
      <c r="C320" s="117"/>
      <c r="D320" s="117"/>
      <c r="E320" s="117"/>
      <c r="F320" s="117"/>
      <c r="AE320" s="59"/>
    </row>
    <row r="321" spans="1:31" ht="12.75">
      <c r="A321" s="59"/>
      <c r="B321" s="117"/>
      <c r="C321" s="117"/>
      <c r="D321" s="117"/>
      <c r="E321" s="117"/>
      <c r="F321" s="117"/>
      <c r="AE321" s="59"/>
    </row>
    <row r="322" spans="1:31" ht="12.75">
      <c r="A322" s="59"/>
      <c r="B322" s="117"/>
      <c r="C322" s="117"/>
      <c r="D322" s="117"/>
      <c r="E322" s="117"/>
      <c r="F322" s="117"/>
      <c r="AE322" s="59"/>
    </row>
    <row r="323" spans="1:31" ht="12.75">
      <c r="A323" s="59"/>
      <c r="B323" s="117"/>
      <c r="C323" s="117"/>
      <c r="D323" s="117"/>
      <c r="E323" s="117"/>
      <c r="F323" s="117"/>
      <c r="AE323" s="59"/>
    </row>
    <row r="324" spans="1:31" ht="12.75">
      <c r="A324" s="59"/>
      <c r="B324" s="117"/>
      <c r="C324" s="117"/>
      <c r="D324" s="117"/>
      <c r="E324" s="117"/>
      <c r="F324" s="117"/>
      <c r="AE324" s="59"/>
    </row>
    <row r="325" spans="1:31" ht="12.75">
      <c r="A325" s="59"/>
      <c r="B325" s="117"/>
      <c r="C325" s="117"/>
      <c r="D325" s="117"/>
      <c r="E325" s="117"/>
      <c r="F325" s="117"/>
      <c r="AE325" s="59"/>
    </row>
    <row r="326" spans="1:31" ht="12.75">
      <c r="A326" s="59"/>
      <c r="B326" s="117"/>
      <c r="C326" s="117"/>
      <c r="D326" s="117"/>
      <c r="E326" s="117"/>
      <c r="F326" s="117"/>
      <c r="AE326" s="59"/>
    </row>
    <row r="327" spans="1:31" ht="12.75">
      <c r="A327" s="59"/>
      <c r="B327" s="117"/>
      <c r="C327" s="117"/>
      <c r="D327" s="117"/>
      <c r="E327" s="117"/>
      <c r="F327" s="117"/>
      <c r="AE327" s="59"/>
    </row>
    <row r="328" spans="1:31" ht="12.75">
      <c r="A328" s="59"/>
      <c r="B328" s="117"/>
      <c r="C328" s="117"/>
      <c r="D328" s="117"/>
      <c r="E328" s="117"/>
      <c r="F328" s="117"/>
      <c r="AE328" s="59"/>
    </row>
    <row r="329" spans="1:31" ht="12.75">
      <c r="A329" s="59"/>
      <c r="B329" s="117"/>
      <c r="C329" s="117"/>
      <c r="D329" s="117"/>
      <c r="E329" s="117"/>
      <c r="F329" s="117"/>
      <c r="AE329" s="59"/>
    </row>
    <row r="330" spans="1:31" ht="12.75">
      <c r="A330" s="59"/>
      <c r="B330" s="117"/>
      <c r="C330" s="117"/>
      <c r="D330" s="117"/>
      <c r="E330" s="117"/>
      <c r="F330" s="117"/>
      <c r="AE330" s="59"/>
    </row>
    <row r="331" spans="1:31" ht="12.75">
      <c r="A331" s="59"/>
      <c r="B331" s="117"/>
      <c r="C331" s="117"/>
      <c r="D331" s="117"/>
      <c r="E331" s="117"/>
      <c r="F331" s="117"/>
      <c r="AE331" s="59"/>
    </row>
    <row r="332" spans="1:31" ht="12.75">
      <c r="A332" s="59"/>
      <c r="B332" s="117"/>
      <c r="C332" s="117"/>
      <c r="D332" s="117"/>
      <c r="E332" s="117"/>
      <c r="F332" s="117"/>
      <c r="AE332" s="59"/>
    </row>
    <row r="333" spans="1:31" ht="12.75">
      <c r="A333" s="59"/>
      <c r="B333" s="117"/>
      <c r="C333" s="117"/>
      <c r="D333" s="117"/>
      <c r="E333" s="117"/>
      <c r="F333" s="117"/>
      <c r="AE333" s="59"/>
    </row>
    <row r="334" spans="1:31" ht="12.75">
      <c r="A334" s="59"/>
      <c r="B334" s="117"/>
      <c r="C334" s="117"/>
      <c r="D334" s="117"/>
      <c r="E334" s="117"/>
      <c r="F334" s="117"/>
      <c r="AE334" s="59"/>
    </row>
    <row r="335" spans="1:31" ht="12.75">
      <c r="A335" s="59"/>
      <c r="B335" s="117"/>
      <c r="C335" s="117"/>
      <c r="D335" s="117"/>
      <c r="E335" s="117"/>
      <c r="F335" s="117"/>
      <c r="AE335" s="59"/>
    </row>
    <row r="336" spans="1:31" ht="12.75">
      <c r="A336" s="59"/>
      <c r="B336" s="117"/>
      <c r="C336" s="117"/>
      <c r="D336" s="117"/>
      <c r="E336" s="117"/>
      <c r="F336" s="117"/>
      <c r="AE336" s="59"/>
    </row>
    <row r="337" spans="1:31" ht="12.75">
      <c r="A337" s="59"/>
      <c r="B337" s="117"/>
      <c r="C337" s="117"/>
      <c r="D337" s="117"/>
      <c r="E337" s="117"/>
      <c r="F337" s="117"/>
      <c r="AE337" s="59"/>
    </row>
    <row r="338" spans="1:31" ht="12.75">
      <c r="A338" s="59"/>
      <c r="B338" s="117"/>
      <c r="C338" s="117"/>
      <c r="D338" s="117"/>
      <c r="E338" s="117"/>
      <c r="F338" s="117"/>
      <c r="AE338" s="59"/>
    </row>
    <row r="339" spans="1:31" ht="12.75">
      <c r="A339" s="59"/>
      <c r="B339" s="117"/>
      <c r="C339" s="117"/>
      <c r="D339" s="117"/>
      <c r="E339" s="117"/>
      <c r="F339" s="117"/>
      <c r="AE339" s="59"/>
    </row>
    <row r="340" spans="1:31" ht="12.75">
      <c r="A340" s="59"/>
      <c r="B340" s="117"/>
      <c r="C340" s="117"/>
      <c r="D340" s="117"/>
      <c r="E340" s="117"/>
      <c r="F340" s="117"/>
      <c r="AE340" s="59"/>
    </row>
    <row r="341" spans="1:31" ht="12.75">
      <c r="A341" s="59"/>
      <c r="B341" s="117"/>
      <c r="C341" s="117"/>
      <c r="D341" s="117"/>
      <c r="E341" s="117"/>
      <c r="F341" s="117"/>
      <c r="AE341" s="59"/>
    </row>
    <row r="342" spans="1:31" ht="12.75">
      <c r="A342" s="59"/>
      <c r="B342" s="117"/>
      <c r="C342" s="117"/>
      <c r="D342" s="117"/>
      <c r="E342" s="117"/>
      <c r="F342" s="117"/>
      <c r="AE342" s="59"/>
    </row>
    <row r="343" spans="1:31" ht="12.75">
      <c r="A343" s="59"/>
      <c r="B343" s="117"/>
      <c r="C343" s="117"/>
      <c r="D343" s="117"/>
      <c r="E343" s="117"/>
      <c r="F343" s="117"/>
      <c r="AE343" s="59"/>
    </row>
    <row r="344" spans="1:31" ht="12.75">
      <c r="A344" s="59"/>
      <c r="B344" s="117"/>
      <c r="C344" s="117"/>
      <c r="D344" s="117"/>
      <c r="E344" s="117"/>
      <c r="F344" s="117"/>
      <c r="AE344" s="59"/>
    </row>
    <row r="345" spans="1:31" ht="12.75">
      <c r="A345" s="59"/>
      <c r="B345" s="117"/>
      <c r="C345" s="117"/>
      <c r="D345" s="117"/>
      <c r="E345" s="117"/>
      <c r="F345" s="117"/>
      <c r="AE345" s="59"/>
    </row>
    <row r="346" spans="1:31" ht="12.75">
      <c r="A346" s="59"/>
      <c r="B346" s="117"/>
      <c r="C346" s="117"/>
      <c r="D346" s="117"/>
      <c r="E346" s="117"/>
      <c r="F346" s="117"/>
      <c r="AE346" s="59"/>
    </row>
    <row r="347" spans="1:31" ht="12.75">
      <c r="A347" s="59"/>
      <c r="B347" s="117"/>
      <c r="C347" s="117"/>
      <c r="D347" s="117"/>
      <c r="E347" s="117"/>
      <c r="F347" s="117"/>
      <c r="AE347" s="59"/>
    </row>
    <row r="348" spans="1:31" ht="12.75">
      <c r="A348" s="59"/>
      <c r="B348" s="117"/>
      <c r="C348" s="117"/>
      <c r="D348" s="117"/>
      <c r="E348" s="117"/>
      <c r="F348" s="117"/>
      <c r="AE348" s="59"/>
    </row>
    <row r="349" spans="1:31" ht="12.75">
      <c r="A349" s="59"/>
      <c r="B349" s="117"/>
      <c r="C349" s="117"/>
      <c r="D349" s="117"/>
      <c r="E349" s="117"/>
      <c r="F349" s="117"/>
      <c r="AE349" s="59"/>
    </row>
    <row r="350" spans="1:31" ht="12.75">
      <c r="A350" s="59"/>
      <c r="B350" s="117"/>
      <c r="C350" s="117"/>
      <c r="D350" s="117"/>
      <c r="E350" s="117"/>
      <c r="F350" s="117"/>
      <c r="AE350" s="59"/>
    </row>
    <row r="351" spans="1:31" ht="12.75">
      <c r="A351" s="59"/>
      <c r="B351" s="117"/>
      <c r="C351" s="117"/>
      <c r="D351" s="117"/>
      <c r="E351" s="117"/>
      <c r="F351" s="117"/>
      <c r="AE351" s="59"/>
    </row>
    <row r="352" spans="1:31" ht="12.75">
      <c r="A352" s="59"/>
      <c r="B352" s="117"/>
      <c r="C352" s="117"/>
      <c r="D352" s="117"/>
      <c r="E352" s="117"/>
      <c r="F352" s="117"/>
      <c r="AE352" s="59"/>
    </row>
    <row r="353" spans="1:31" ht="12.75">
      <c r="A353" s="59"/>
      <c r="B353" s="117"/>
      <c r="C353" s="117"/>
      <c r="D353" s="117"/>
      <c r="E353" s="117"/>
      <c r="F353" s="117"/>
      <c r="AE353" s="59"/>
    </row>
    <row r="354" spans="1:31" ht="12.75">
      <c r="A354" s="59"/>
      <c r="B354" s="117"/>
      <c r="C354" s="117"/>
      <c r="D354" s="117"/>
      <c r="E354" s="117"/>
      <c r="F354" s="117"/>
      <c r="AE354" s="59"/>
    </row>
    <row r="355" spans="1:31" ht="12.75">
      <c r="A355" s="59"/>
      <c r="B355" s="117"/>
      <c r="C355" s="117"/>
      <c r="D355" s="117"/>
      <c r="E355" s="117"/>
      <c r="F355" s="117"/>
      <c r="AE355" s="59"/>
    </row>
    <row r="356" spans="1:31" ht="12.75">
      <c r="A356" s="59"/>
      <c r="B356" s="117"/>
      <c r="C356" s="117"/>
      <c r="D356" s="117"/>
      <c r="E356" s="117"/>
      <c r="F356" s="117"/>
      <c r="AE356" s="59"/>
    </row>
    <row r="357" spans="1:31" ht="12.75">
      <c r="A357" s="59"/>
      <c r="B357" s="117"/>
      <c r="C357" s="117"/>
      <c r="D357" s="117"/>
      <c r="E357" s="117"/>
      <c r="F357" s="117"/>
      <c r="AE357" s="59"/>
    </row>
    <row r="358" spans="1:31" ht="12.75">
      <c r="A358" s="59"/>
      <c r="B358" s="117"/>
      <c r="C358" s="117"/>
      <c r="D358" s="117"/>
      <c r="E358" s="117"/>
      <c r="F358" s="117"/>
      <c r="AE358" s="59"/>
    </row>
    <row r="359" spans="1:31" ht="12.75">
      <c r="A359" s="59"/>
      <c r="B359" s="117"/>
      <c r="C359" s="117"/>
      <c r="D359" s="117"/>
      <c r="E359" s="117"/>
      <c r="F359" s="117"/>
      <c r="AE359" s="59"/>
    </row>
    <row r="360" spans="1:31" ht="12.75">
      <c r="A360" s="59"/>
      <c r="B360" s="117"/>
      <c r="C360" s="117"/>
      <c r="D360" s="117"/>
      <c r="E360" s="117"/>
      <c r="F360" s="117"/>
      <c r="AE360" s="59"/>
    </row>
    <row r="361" spans="1:31" ht="12.75">
      <c r="A361" s="59"/>
      <c r="B361" s="117"/>
      <c r="C361" s="117"/>
      <c r="D361" s="117"/>
      <c r="E361" s="117"/>
      <c r="F361" s="117"/>
      <c r="AE361" s="59"/>
    </row>
    <row r="362" spans="1:31" ht="12.75">
      <c r="A362" s="59"/>
      <c r="B362" s="117"/>
      <c r="C362" s="117"/>
      <c r="D362" s="117"/>
      <c r="E362" s="117"/>
      <c r="F362" s="117"/>
      <c r="AE362" s="59"/>
    </row>
    <row r="363" spans="1:31" ht="12.75">
      <c r="A363" s="59"/>
      <c r="B363" s="117"/>
      <c r="C363" s="117"/>
      <c r="D363" s="117"/>
      <c r="E363" s="117"/>
      <c r="F363" s="117"/>
      <c r="AE363" s="59"/>
    </row>
    <row r="364" spans="1:31" ht="12.75">
      <c r="A364" s="59"/>
      <c r="B364" s="117"/>
      <c r="C364" s="117"/>
      <c r="D364" s="117"/>
      <c r="E364" s="117"/>
      <c r="F364" s="117"/>
      <c r="AE364" s="59"/>
    </row>
    <row r="365" spans="1:31" ht="12.75">
      <c r="A365" s="59"/>
      <c r="B365" s="117"/>
      <c r="C365" s="117"/>
      <c r="D365" s="117"/>
      <c r="E365" s="117"/>
      <c r="F365" s="117"/>
      <c r="AE365" s="59"/>
    </row>
    <row r="366" spans="1:31" ht="12.75">
      <c r="A366" s="59"/>
      <c r="B366" s="117"/>
      <c r="C366" s="117"/>
      <c r="D366" s="117"/>
      <c r="E366" s="117"/>
      <c r="F366" s="117"/>
      <c r="AE366" s="59"/>
    </row>
    <row r="367" spans="1:31" ht="12.75">
      <c r="A367" s="59"/>
      <c r="B367" s="117"/>
      <c r="C367" s="117"/>
      <c r="D367" s="117"/>
      <c r="E367" s="117"/>
      <c r="F367" s="117"/>
      <c r="AE367" s="59"/>
    </row>
    <row r="368" spans="1:31" ht="12.75">
      <c r="A368" s="59"/>
      <c r="B368" s="117"/>
      <c r="C368" s="117"/>
      <c r="D368" s="117"/>
      <c r="E368" s="117"/>
      <c r="F368" s="117"/>
      <c r="AE368" s="59"/>
    </row>
    <row r="369" spans="1:31" ht="12.75">
      <c r="A369" s="59"/>
      <c r="B369" s="117"/>
      <c r="C369" s="117"/>
      <c r="D369" s="117"/>
      <c r="E369" s="117"/>
      <c r="F369" s="117"/>
      <c r="AE369" s="59"/>
    </row>
    <row r="370" spans="1:31" ht="12.75">
      <c r="A370" s="59"/>
      <c r="B370" s="117"/>
      <c r="C370" s="117"/>
      <c r="D370" s="117"/>
      <c r="E370" s="117"/>
      <c r="F370" s="117"/>
      <c r="AE370" s="59"/>
    </row>
    <row r="371" spans="1:31" ht="12.75">
      <c r="A371" s="59"/>
      <c r="B371" s="117"/>
      <c r="C371" s="117"/>
      <c r="D371" s="117"/>
      <c r="E371" s="117"/>
      <c r="F371" s="117"/>
      <c r="AE371" s="59"/>
    </row>
    <row r="372" spans="1:31" ht="12.75">
      <c r="A372" s="59"/>
      <c r="B372" s="117"/>
      <c r="C372" s="117"/>
      <c r="D372" s="117"/>
      <c r="E372" s="117"/>
      <c r="F372" s="117"/>
      <c r="AE372" s="59"/>
    </row>
    <row r="373" spans="1:31" ht="12.75">
      <c r="A373" s="59"/>
      <c r="B373" s="117"/>
      <c r="C373" s="117"/>
      <c r="D373" s="117"/>
      <c r="E373" s="117"/>
      <c r="F373" s="117"/>
      <c r="AE373" s="59"/>
    </row>
    <row r="374" spans="1:31" ht="12.75">
      <c r="A374" s="59"/>
      <c r="B374" s="117"/>
      <c r="C374" s="117"/>
      <c r="D374" s="117"/>
      <c r="E374" s="117"/>
      <c r="F374" s="117"/>
      <c r="AE374" s="59"/>
    </row>
    <row r="375" spans="1:31" ht="12.75">
      <c r="A375" s="59"/>
      <c r="B375" s="117"/>
      <c r="C375" s="117"/>
      <c r="D375" s="117"/>
      <c r="E375" s="117"/>
      <c r="F375" s="117"/>
      <c r="AE375" s="59"/>
    </row>
    <row r="376" spans="1:31" ht="12.75">
      <c r="A376" s="59"/>
      <c r="B376" s="117"/>
      <c r="C376" s="117"/>
      <c r="D376" s="117"/>
      <c r="E376" s="117"/>
      <c r="F376" s="117"/>
      <c r="AE376" s="59"/>
    </row>
    <row r="377" spans="1:31" ht="12.75">
      <c r="A377" s="59"/>
      <c r="B377" s="117"/>
      <c r="C377" s="117"/>
      <c r="D377" s="117"/>
      <c r="E377" s="117"/>
      <c r="F377" s="117"/>
      <c r="AE377" s="59"/>
    </row>
    <row r="378" spans="1:31" ht="12.75">
      <c r="A378" s="59"/>
      <c r="B378" s="117"/>
      <c r="C378" s="117"/>
      <c r="D378" s="117"/>
      <c r="E378" s="117"/>
      <c r="F378" s="117"/>
      <c r="AE378" s="59"/>
    </row>
    <row r="379" spans="1:31" ht="12.75">
      <c r="A379" s="59"/>
      <c r="B379" s="117"/>
      <c r="C379" s="117"/>
      <c r="D379" s="117"/>
      <c r="E379" s="117"/>
      <c r="F379" s="117"/>
      <c r="AE379" s="59"/>
    </row>
    <row r="380" spans="1:31" ht="12.75">
      <c r="A380" s="59"/>
      <c r="B380" s="117"/>
      <c r="C380" s="117"/>
      <c r="D380" s="117"/>
      <c r="E380" s="117"/>
      <c r="F380" s="117"/>
      <c r="AE380" s="59"/>
    </row>
    <row r="381" spans="1:31" ht="12.75">
      <c r="A381" s="59"/>
      <c r="B381" s="117"/>
      <c r="C381" s="117"/>
      <c r="D381" s="117"/>
      <c r="E381" s="117"/>
      <c r="F381" s="117"/>
      <c r="AE381" s="59"/>
    </row>
    <row r="382" spans="1:31" ht="12.75">
      <c r="A382" s="59"/>
      <c r="B382" s="117"/>
      <c r="C382" s="117"/>
      <c r="D382" s="117"/>
      <c r="E382" s="117"/>
      <c r="F382" s="117"/>
      <c r="AE382" s="59"/>
    </row>
    <row r="383" spans="1:31" ht="12.75">
      <c r="A383" s="59"/>
      <c r="B383" s="117"/>
      <c r="C383" s="117"/>
      <c r="D383" s="117"/>
      <c r="E383" s="117"/>
      <c r="F383" s="117"/>
      <c r="AE383" s="59"/>
    </row>
    <row r="384" spans="1:31" ht="12.75">
      <c r="A384" s="59"/>
      <c r="B384" s="117"/>
      <c r="C384" s="117"/>
      <c r="D384" s="117"/>
      <c r="E384" s="117"/>
      <c r="F384" s="117"/>
      <c r="AE384" s="59"/>
    </row>
    <row r="385" spans="1:31" ht="12.75">
      <c r="A385" s="59"/>
      <c r="B385" s="117"/>
      <c r="C385" s="117"/>
      <c r="D385" s="117"/>
      <c r="E385" s="117"/>
      <c r="F385" s="117"/>
      <c r="AE385" s="59"/>
    </row>
    <row r="386" spans="1:31" ht="12.75">
      <c r="A386" s="59"/>
      <c r="B386" s="117"/>
      <c r="C386" s="117"/>
      <c r="D386" s="117"/>
      <c r="E386" s="117"/>
      <c r="F386" s="117"/>
      <c r="AE386" s="59"/>
    </row>
    <row r="387" spans="1:31" ht="12.75">
      <c r="A387" s="59"/>
      <c r="B387" s="117"/>
      <c r="C387" s="117"/>
      <c r="D387" s="117"/>
      <c r="E387" s="117"/>
      <c r="F387" s="117"/>
      <c r="AE387" s="59"/>
    </row>
    <row r="388" spans="1:31" ht="12.75">
      <c r="A388" s="59"/>
      <c r="B388" s="117"/>
      <c r="C388" s="117"/>
      <c r="D388" s="117"/>
      <c r="E388" s="117"/>
      <c r="F388" s="117"/>
      <c r="AE388" s="59"/>
    </row>
    <row r="389" spans="1:31" ht="12.75">
      <c r="A389" s="59"/>
      <c r="B389" s="117"/>
      <c r="C389" s="117"/>
      <c r="D389" s="117"/>
      <c r="E389" s="117"/>
      <c r="F389" s="117"/>
      <c r="AE389" s="59"/>
    </row>
    <row r="390" spans="1:31" ht="12.75">
      <c r="A390" s="59"/>
      <c r="B390" s="117"/>
      <c r="C390" s="117"/>
      <c r="D390" s="117"/>
      <c r="E390" s="117"/>
      <c r="F390" s="117"/>
      <c r="AE390" s="59"/>
    </row>
    <row r="391" spans="1:31" ht="12.75">
      <c r="A391" s="59"/>
      <c r="B391" s="117"/>
      <c r="C391" s="117"/>
      <c r="D391" s="117"/>
      <c r="E391" s="117"/>
      <c r="F391" s="117"/>
      <c r="AE391" s="59"/>
    </row>
    <row r="392" spans="1:31" ht="12.75">
      <c r="A392" s="59"/>
      <c r="B392" s="117"/>
      <c r="C392" s="117"/>
      <c r="D392" s="117"/>
      <c r="E392" s="117"/>
      <c r="F392" s="117"/>
      <c r="AE392" s="59"/>
    </row>
    <row r="393" spans="1:31" ht="12.75">
      <c r="A393" s="59"/>
      <c r="B393" s="117"/>
      <c r="C393" s="117"/>
      <c r="D393" s="117"/>
      <c r="E393" s="117"/>
      <c r="F393" s="117"/>
      <c r="AE393" s="59"/>
    </row>
    <row r="394" spans="1:31" ht="12.75">
      <c r="A394" s="59"/>
      <c r="B394" s="117"/>
      <c r="C394" s="117"/>
      <c r="D394" s="117"/>
      <c r="E394" s="117"/>
      <c r="F394" s="117"/>
      <c r="AE394" s="59"/>
    </row>
    <row r="395" spans="1:31" ht="12.75">
      <c r="A395" s="59"/>
      <c r="B395" s="117"/>
      <c r="C395" s="117"/>
      <c r="D395" s="117"/>
      <c r="E395" s="117"/>
      <c r="F395" s="117"/>
      <c r="AE395" s="59"/>
    </row>
    <row r="396" spans="1:31" ht="12.75">
      <c r="A396" s="59"/>
      <c r="B396" s="117"/>
      <c r="C396" s="117"/>
      <c r="D396" s="117"/>
      <c r="E396" s="117"/>
      <c r="F396" s="117"/>
      <c r="AE396" s="59"/>
    </row>
    <row r="397" spans="1:31" ht="12.75">
      <c r="A397" s="59"/>
      <c r="B397" s="117"/>
      <c r="C397" s="117"/>
      <c r="D397" s="117"/>
      <c r="E397" s="117"/>
      <c r="F397" s="117"/>
      <c r="AE397" s="59"/>
    </row>
    <row r="398" spans="1:31" ht="12.75">
      <c r="A398" s="59"/>
      <c r="B398" s="117"/>
      <c r="C398" s="117"/>
      <c r="D398" s="117"/>
      <c r="E398" s="117"/>
      <c r="F398" s="117"/>
      <c r="AE398" s="59"/>
    </row>
    <row r="399" spans="1:31" ht="12.75">
      <c r="A399" s="59"/>
      <c r="B399" s="117"/>
      <c r="C399" s="117"/>
      <c r="D399" s="117"/>
      <c r="E399" s="117"/>
      <c r="F399" s="117"/>
      <c r="AE399" s="59"/>
    </row>
    <row r="400" spans="1:31" ht="12.75">
      <c r="A400" s="59"/>
      <c r="B400" s="117"/>
      <c r="C400" s="117"/>
      <c r="D400" s="117"/>
      <c r="E400" s="117"/>
      <c r="F400" s="117"/>
      <c r="AE400" s="59"/>
    </row>
    <row r="401" spans="1:31" ht="12.75">
      <c r="A401" s="59"/>
      <c r="B401" s="117"/>
      <c r="C401" s="117"/>
      <c r="D401" s="117"/>
      <c r="E401" s="117"/>
      <c r="F401" s="117"/>
      <c r="AE401" s="59"/>
    </row>
    <row r="402" spans="1:31" ht="12.75">
      <c r="A402" s="59"/>
      <c r="B402" s="117"/>
      <c r="C402" s="117"/>
      <c r="D402" s="117"/>
      <c r="E402" s="117"/>
      <c r="F402" s="117"/>
      <c r="AE402" s="59"/>
    </row>
    <row r="403" spans="1:31" ht="12.75">
      <c r="A403" s="59"/>
      <c r="B403" s="117"/>
      <c r="C403" s="117"/>
      <c r="D403" s="117"/>
      <c r="E403" s="117"/>
      <c r="F403" s="117"/>
      <c r="AE403" s="59"/>
    </row>
    <row r="404" spans="1:31" ht="12.75">
      <c r="A404" s="59"/>
      <c r="B404" s="117"/>
      <c r="C404" s="117"/>
      <c r="D404" s="117"/>
      <c r="E404" s="117"/>
      <c r="F404" s="117"/>
      <c r="AE404" s="59"/>
    </row>
    <row r="405" spans="1:31" ht="12.75">
      <c r="A405" s="59"/>
      <c r="B405" s="117"/>
      <c r="C405" s="117"/>
      <c r="D405" s="117"/>
      <c r="E405" s="117"/>
      <c r="F405" s="117"/>
      <c r="AE405" s="59"/>
    </row>
    <row r="406" spans="1:31" ht="12.75">
      <c r="A406" s="59"/>
      <c r="B406" s="117"/>
      <c r="C406" s="117"/>
      <c r="D406" s="117"/>
      <c r="E406" s="117"/>
      <c r="F406" s="117"/>
      <c r="AE406" s="59"/>
    </row>
    <row r="407" spans="1:31" ht="12.75">
      <c r="A407" s="59"/>
      <c r="B407" s="117"/>
      <c r="C407" s="117"/>
      <c r="D407" s="117"/>
      <c r="E407" s="117"/>
      <c r="F407" s="117"/>
      <c r="AE407" s="59"/>
    </row>
    <row r="408" spans="1:31" ht="12.75">
      <c r="A408" s="59"/>
      <c r="B408" s="117"/>
      <c r="C408" s="117"/>
      <c r="D408" s="117"/>
      <c r="E408" s="117"/>
      <c r="F408" s="117"/>
      <c r="AE408" s="59"/>
    </row>
    <row r="409" spans="1:31" ht="12.75">
      <c r="A409" s="59"/>
      <c r="B409" s="117"/>
      <c r="C409" s="117"/>
      <c r="D409" s="117"/>
      <c r="E409" s="117"/>
      <c r="F409" s="117"/>
      <c r="AE409" s="59"/>
    </row>
    <row r="410" spans="1:31" ht="12.75">
      <c r="A410" s="59"/>
      <c r="B410" s="117"/>
      <c r="C410" s="117"/>
      <c r="D410" s="117"/>
      <c r="E410" s="117"/>
      <c r="F410" s="117"/>
      <c r="AE410" s="59"/>
    </row>
    <row r="411" spans="1:31" ht="12.75">
      <c r="A411" s="59"/>
      <c r="B411" s="117"/>
      <c r="C411" s="117"/>
      <c r="D411" s="117"/>
      <c r="E411" s="117"/>
      <c r="F411" s="117"/>
      <c r="AE411" s="59"/>
    </row>
    <row r="412" spans="1:31" ht="12.75">
      <c r="A412" s="59"/>
      <c r="B412" s="117"/>
      <c r="C412" s="117"/>
      <c r="D412" s="117"/>
      <c r="E412" s="117"/>
      <c r="F412" s="117"/>
      <c r="AE412" s="59"/>
    </row>
    <row r="413" spans="1:31" ht="12.75">
      <c r="A413" s="59"/>
      <c r="B413" s="117"/>
      <c r="C413" s="117"/>
      <c r="D413" s="117"/>
      <c r="E413" s="117"/>
      <c r="F413" s="117"/>
      <c r="AE413" s="59"/>
    </row>
    <row r="414" spans="1:31" ht="12.75">
      <c r="A414" s="59"/>
      <c r="B414" s="117"/>
      <c r="C414" s="117"/>
      <c r="D414" s="117"/>
      <c r="E414" s="117"/>
      <c r="F414" s="117"/>
      <c r="AE414" s="59"/>
    </row>
    <row r="415" spans="1:31" ht="12.75">
      <c r="A415" s="59"/>
      <c r="B415" s="117"/>
      <c r="C415" s="117"/>
      <c r="D415" s="117"/>
      <c r="E415" s="117"/>
      <c r="F415" s="117"/>
      <c r="AE415" s="59"/>
    </row>
    <row r="416" spans="1:31" ht="12.75">
      <c r="A416" s="59"/>
      <c r="B416" s="117"/>
      <c r="C416" s="117"/>
      <c r="D416" s="117"/>
      <c r="E416" s="117"/>
      <c r="F416" s="117"/>
      <c r="AE416" s="59"/>
    </row>
    <row r="417" spans="1:31" ht="12.75">
      <c r="A417" s="59"/>
      <c r="B417" s="117"/>
      <c r="C417" s="117"/>
      <c r="D417" s="117"/>
      <c r="E417" s="117"/>
      <c r="F417" s="117"/>
      <c r="AE417" s="59"/>
    </row>
    <row r="418" spans="1:31" ht="12.75">
      <c r="A418" s="59"/>
      <c r="B418" s="117"/>
      <c r="C418" s="117"/>
      <c r="D418" s="117"/>
      <c r="E418" s="117"/>
      <c r="F418" s="117"/>
      <c r="AE418" s="59"/>
    </row>
    <row r="419" spans="1:31" ht="12.75">
      <c r="A419" s="59"/>
      <c r="B419" s="117"/>
      <c r="C419" s="117"/>
      <c r="D419" s="117"/>
      <c r="E419" s="117"/>
      <c r="F419" s="117"/>
      <c r="AE419" s="59"/>
    </row>
    <row r="420" spans="1:31" ht="12.75">
      <c r="A420" s="59"/>
      <c r="B420" s="117"/>
      <c r="C420" s="117"/>
      <c r="D420" s="117"/>
      <c r="E420" s="117"/>
      <c r="F420" s="117"/>
      <c r="AE420" s="59"/>
    </row>
    <row r="421" spans="1:31" ht="12.75">
      <c r="A421" s="59"/>
      <c r="B421" s="117"/>
      <c r="C421" s="117"/>
      <c r="D421" s="117"/>
      <c r="E421" s="117"/>
      <c r="F421" s="117"/>
      <c r="AE421" s="59"/>
    </row>
    <row r="422" spans="1:31" ht="12.75">
      <c r="A422" s="59"/>
      <c r="B422" s="117"/>
      <c r="C422" s="117"/>
      <c r="D422" s="117"/>
      <c r="E422" s="117"/>
      <c r="F422" s="117"/>
      <c r="AE422" s="59"/>
    </row>
    <row r="423" spans="1:31" ht="12.75">
      <c r="A423" s="59"/>
      <c r="B423" s="117"/>
      <c r="C423" s="117"/>
      <c r="D423" s="117"/>
      <c r="E423" s="117"/>
      <c r="F423" s="117"/>
      <c r="AE423" s="59"/>
    </row>
    <row r="424" spans="1:31" ht="12.75">
      <c r="A424" s="59"/>
      <c r="B424" s="117"/>
      <c r="C424" s="117"/>
      <c r="D424" s="117"/>
      <c r="E424" s="117"/>
      <c r="F424" s="117"/>
      <c r="AE424" s="59"/>
    </row>
    <row r="425" spans="1:31" ht="12.75">
      <c r="A425" s="59"/>
      <c r="B425" s="117"/>
      <c r="C425" s="117"/>
      <c r="D425" s="117"/>
      <c r="E425" s="117"/>
      <c r="F425" s="117"/>
      <c r="AE425" s="59"/>
    </row>
    <row r="426" spans="1:31" ht="12.75">
      <c r="A426" s="59"/>
      <c r="B426" s="117"/>
      <c r="C426" s="117"/>
      <c r="D426" s="117"/>
      <c r="E426" s="117"/>
      <c r="F426" s="117"/>
      <c r="AE426" s="59"/>
    </row>
    <row r="427" spans="1:31" ht="12.75">
      <c r="A427" s="59"/>
      <c r="B427" s="117"/>
      <c r="C427" s="117"/>
      <c r="D427" s="117"/>
      <c r="E427" s="117"/>
      <c r="F427" s="117"/>
      <c r="AE427" s="59"/>
    </row>
    <row r="428" spans="1:31" ht="12.75">
      <c r="A428" s="59"/>
      <c r="B428" s="117"/>
      <c r="C428" s="117"/>
      <c r="D428" s="117"/>
      <c r="E428" s="117"/>
      <c r="F428" s="117"/>
      <c r="AE428" s="59"/>
    </row>
    <row r="429" spans="1:31" ht="12.75">
      <c r="A429" s="59"/>
      <c r="B429" s="117"/>
      <c r="C429" s="117"/>
      <c r="D429" s="117"/>
      <c r="E429" s="117"/>
      <c r="F429" s="117"/>
      <c r="AE429" s="59"/>
    </row>
    <row r="430" spans="1:31" ht="12.75">
      <c r="A430" s="59"/>
      <c r="B430" s="117"/>
      <c r="C430" s="117"/>
      <c r="D430" s="117"/>
      <c r="E430" s="117"/>
      <c r="F430" s="117"/>
      <c r="AE430" s="59"/>
    </row>
    <row r="431" spans="1:31" ht="12.75">
      <c r="A431" s="59"/>
      <c r="B431" s="117"/>
      <c r="C431" s="117"/>
      <c r="D431" s="117"/>
      <c r="E431" s="117"/>
      <c r="F431" s="117"/>
      <c r="AE431" s="59"/>
    </row>
    <row r="432" spans="1:31" ht="12.75">
      <c r="A432" s="59"/>
      <c r="B432" s="117"/>
      <c r="C432" s="117"/>
      <c r="D432" s="117"/>
      <c r="E432" s="117"/>
      <c r="F432" s="117"/>
      <c r="AE432" s="59"/>
    </row>
    <row r="433" spans="1:31" ht="12.75">
      <c r="A433" s="59"/>
      <c r="B433" s="117"/>
      <c r="C433" s="117"/>
      <c r="D433" s="117"/>
      <c r="E433" s="117"/>
      <c r="F433" s="117"/>
      <c r="AE433" s="59"/>
    </row>
    <row r="434" spans="1:31" ht="12.75">
      <c r="A434" s="59"/>
      <c r="B434" s="117"/>
      <c r="C434" s="117"/>
      <c r="D434" s="117"/>
      <c r="E434" s="117"/>
      <c r="F434" s="117"/>
      <c r="AE434" s="59"/>
    </row>
    <row r="435" spans="1:31" ht="12.75">
      <c r="A435" s="59"/>
      <c r="B435" s="117"/>
      <c r="C435" s="117"/>
      <c r="D435" s="117"/>
      <c r="E435" s="117"/>
      <c r="F435" s="117"/>
      <c r="AE435" s="59"/>
    </row>
    <row r="436" spans="1:31" ht="12.75">
      <c r="A436" s="59"/>
      <c r="B436" s="117"/>
      <c r="C436" s="117"/>
      <c r="D436" s="117"/>
      <c r="E436" s="117"/>
      <c r="F436" s="117"/>
      <c r="AE436" s="59"/>
    </row>
    <row r="437" spans="1:31" ht="12.75">
      <c r="A437" s="59"/>
      <c r="B437" s="117"/>
      <c r="C437" s="117"/>
      <c r="D437" s="117"/>
      <c r="E437" s="117"/>
      <c r="F437" s="117"/>
      <c r="AE437" s="59"/>
    </row>
    <row r="438" spans="1:31" ht="12.75">
      <c r="A438" s="59"/>
      <c r="B438" s="117"/>
      <c r="C438" s="117"/>
      <c r="D438" s="117"/>
      <c r="E438" s="117"/>
      <c r="F438" s="117"/>
      <c r="AE438" s="59"/>
    </row>
    <row r="439" spans="1:31" ht="12.75">
      <c r="A439" s="59"/>
      <c r="B439" s="117"/>
      <c r="C439" s="117"/>
      <c r="D439" s="117"/>
      <c r="E439" s="117"/>
      <c r="F439" s="117"/>
      <c r="AE439" s="59"/>
    </row>
    <row r="440" spans="1:31" ht="12.75">
      <c r="A440" s="59"/>
      <c r="B440" s="117"/>
      <c r="C440" s="117"/>
      <c r="D440" s="117"/>
      <c r="E440" s="117"/>
      <c r="F440" s="117"/>
      <c r="AE440" s="59"/>
    </row>
    <row r="441" spans="1:31" ht="12.75">
      <c r="A441" s="59"/>
      <c r="B441" s="117"/>
      <c r="C441" s="117"/>
      <c r="D441" s="117"/>
      <c r="E441" s="117"/>
      <c r="F441" s="117"/>
      <c r="AE441" s="59"/>
    </row>
    <row r="442" spans="1:31" ht="12.75">
      <c r="A442" s="59"/>
      <c r="B442" s="117"/>
      <c r="C442" s="117"/>
      <c r="D442" s="117"/>
      <c r="E442" s="117"/>
      <c r="F442" s="117"/>
      <c r="AE442" s="59"/>
    </row>
    <row r="443" spans="1:31" ht="12.75">
      <c r="A443" s="59"/>
      <c r="B443" s="117"/>
      <c r="C443" s="117"/>
      <c r="D443" s="117"/>
      <c r="E443" s="117"/>
      <c r="F443" s="117"/>
      <c r="AE443" s="59"/>
    </row>
    <row r="444" spans="1:31" ht="12.75">
      <c r="A444" s="59"/>
      <c r="B444" s="117"/>
      <c r="C444" s="117"/>
      <c r="D444" s="117"/>
      <c r="E444" s="117"/>
      <c r="F444" s="117"/>
      <c r="AE444" s="59"/>
    </row>
    <row r="445" spans="1:31" ht="12.75">
      <c r="A445" s="59"/>
      <c r="B445" s="117"/>
      <c r="C445" s="117"/>
      <c r="D445" s="117"/>
      <c r="E445" s="117"/>
      <c r="F445" s="117"/>
      <c r="AE445" s="59"/>
    </row>
    <row r="446" spans="1:31" ht="12.75">
      <c r="A446" s="59"/>
      <c r="B446" s="117"/>
      <c r="C446" s="117"/>
      <c r="D446" s="117"/>
      <c r="E446" s="117"/>
      <c r="F446" s="117"/>
      <c r="AE446" s="59"/>
    </row>
    <row r="447" spans="1:31" ht="12.75">
      <c r="A447" s="59"/>
      <c r="B447" s="117"/>
      <c r="C447" s="117"/>
      <c r="D447" s="117"/>
      <c r="E447" s="117"/>
      <c r="F447" s="117"/>
      <c r="AE447" s="59"/>
    </row>
    <row r="448" spans="1:31" ht="12.75">
      <c r="A448" s="59"/>
      <c r="B448" s="117"/>
      <c r="C448" s="117"/>
      <c r="D448" s="117"/>
      <c r="E448" s="117"/>
      <c r="F448" s="117"/>
      <c r="AE448" s="59"/>
    </row>
    <row r="449" spans="1:31" ht="12.75">
      <c r="A449" s="59"/>
      <c r="B449" s="117"/>
      <c r="C449" s="117"/>
      <c r="D449" s="117"/>
      <c r="E449" s="117"/>
      <c r="F449" s="117"/>
      <c r="AE449" s="59"/>
    </row>
    <row r="450" spans="1:31" ht="12.75">
      <c r="A450" s="59"/>
      <c r="B450" s="117"/>
      <c r="C450" s="117"/>
      <c r="D450" s="117"/>
      <c r="E450" s="117"/>
      <c r="F450" s="117"/>
      <c r="AE450" s="59"/>
    </row>
    <row r="451" spans="1:31" ht="12.75">
      <c r="A451" s="59"/>
      <c r="B451" s="117"/>
      <c r="C451" s="117"/>
      <c r="D451" s="117"/>
      <c r="E451" s="117"/>
      <c r="F451" s="117"/>
      <c r="AE451" s="59"/>
    </row>
    <row r="452" spans="1:31" ht="12.75">
      <c r="A452" s="59"/>
      <c r="B452" s="117"/>
      <c r="C452" s="117"/>
      <c r="D452" s="117"/>
      <c r="E452" s="117"/>
      <c r="F452" s="117"/>
      <c r="AE452" s="59"/>
    </row>
    <row r="453" spans="1:31" ht="12.75">
      <c r="A453" s="59"/>
      <c r="B453" s="117"/>
      <c r="C453" s="117"/>
      <c r="D453" s="117"/>
      <c r="E453" s="117"/>
      <c r="F453" s="117"/>
      <c r="AE453" s="59"/>
    </row>
    <row r="454" spans="1:31" ht="12.75">
      <c r="A454" s="59"/>
      <c r="B454" s="117"/>
      <c r="C454" s="117"/>
      <c r="D454" s="117"/>
      <c r="E454" s="117"/>
      <c r="F454" s="117"/>
      <c r="AE454" s="59"/>
    </row>
    <row r="455" spans="1:31" ht="12.75">
      <c r="A455" s="59"/>
      <c r="B455" s="117"/>
      <c r="C455" s="117"/>
      <c r="D455" s="117"/>
      <c r="E455" s="117"/>
      <c r="F455" s="117"/>
      <c r="AE455" s="59"/>
    </row>
    <row r="456" spans="1:31" ht="12.75">
      <c r="A456" s="59"/>
      <c r="B456" s="117"/>
      <c r="C456" s="117"/>
      <c r="D456" s="117"/>
      <c r="E456" s="117"/>
      <c r="F456" s="117"/>
      <c r="AE456" s="59"/>
    </row>
    <row r="457" spans="1:31" ht="12.75">
      <c r="A457" s="59"/>
      <c r="B457" s="117"/>
      <c r="C457" s="117"/>
      <c r="D457" s="117"/>
      <c r="E457" s="117"/>
      <c r="F457" s="117"/>
      <c r="AE457" s="59"/>
    </row>
    <row r="458" spans="1:31" ht="12.75">
      <c r="A458" s="59"/>
      <c r="B458" s="117"/>
      <c r="C458" s="117"/>
      <c r="D458" s="117"/>
      <c r="E458" s="117"/>
      <c r="F458" s="117"/>
      <c r="AE458" s="59"/>
    </row>
    <row r="459" spans="1:31" ht="12.75">
      <c r="A459" s="59"/>
      <c r="B459" s="117"/>
      <c r="C459" s="117"/>
      <c r="D459" s="117"/>
      <c r="E459" s="117"/>
      <c r="F459" s="117"/>
      <c r="AE459" s="59"/>
    </row>
    <row r="460" spans="1:31" ht="12.75">
      <c r="A460" s="59"/>
      <c r="B460" s="117"/>
      <c r="C460" s="117"/>
      <c r="D460" s="117"/>
      <c r="E460" s="117"/>
      <c r="F460" s="117"/>
      <c r="AE460" s="59"/>
    </row>
    <row r="461" spans="1:31" ht="12.75">
      <c r="A461" s="59"/>
      <c r="B461" s="117"/>
      <c r="C461" s="117"/>
      <c r="D461" s="117"/>
      <c r="E461" s="117"/>
      <c r="F461" s="117"/>
      <c r="AE461" s="59"/>
    </row>
    <row r="462" spans="1:31" ht="12.75">
      <c r="A462" s="59"/>
      <c r="B462" s="117"/>
      <c r="C462" s="117"/>
      <c r="D462" s="117"/>
      <c r="E462" s="117"/>
      <c r="F462" s="117"/>
      <c r="AE462" s="59"/>
    </row>
    <row r="463" spans="1:31" ht="12.75">
      <c r="A463" s="59"/>
      <c r="B463" s="117"/>
      <c r="C463" s="117"/>
      <c r="D463" s="117"/>
      <c r="E463" s="117"/>
      <c r="F463" s="117"/>
      <c r="AE463" s="59"/>
    </row>
    <row r="464" spans="1:31" ht="12.75">
      <c r="A464" s="59"/>
      <c r="B464" s="117"/>
      <c r="C464" s="117"/>
      <c r="D464" s="117"/>
      <c r="E464" s="117"/>
      <c r="F464" s="117"/>
      <c r="AE464" s="59"/>
    </row>
    <row r="465" spans="1:31" ht="12.75">
      <c r="A465" s="59"/>
      <c r="B465" s="117"/>
      <c r="C465" s="117"/>
      <c r="D465" s="117"/>
      <c r="E465" s="117"/>
      <c r="F465" s="117"/>
      <c r="AE465" s="59"/>
    </row>
    <row r="466" spans="1:31" ht="12.75">
      <c r="A466" s="59"/>
      <c r="B466" s="117"/>
      <c r="C466" s="117"/>
      <c r="D466" s="117"/>
      <c r="E466" s="117"/>
      <c r="F466" s="117"/>
      <c r="AE466" s="59"/>
    </row>
    <row r="467" spans="1:31" ht="12.75">
      <c r="A467" s="59"/>
      <c r="B467" s="117"/>
      <c r="C467" s="117"/>
      <c r="D467" s="117"/>
      <c r="E467" s="117"/>
      <c r="F467" s="117"/>
      <c r="AE467" s="59"/>
    </row>
    <row r="468" spans="1:31" ht="12.75">
      <c r="A468" s="59"/>
      <c r="B468" s="117"/>
      <c r="C468" s="117"/>
      <c r="D468" s="117"/>
      <c r="E468" s="117"/>
      <c r="F468" s="117"/>
      <c r="AE468" s="59"/>
    </row>
    <row r="469" spans="1:31" ht="12.75">
      <c r="A469" s="59"/>
      <c r="B469" s="117"/>
      <c r="C469" s="117"/>
      <c r="D469" s="117"/>
      <c r="E469" s="117"/>
      <c r="F469" s="117"/>
      <c r="AE469" s="59"/>
    </row>
    <row r="470" spans="1:31" ht="12.75">
      <c r="A470" s="59"/>
      <c r="B470" s="117"/>
      <c r="C470" s="117"/>
      <c r="D470" s="117"/>
      <c r="E470" s="117"/>
      <c r="F470" s="117"/>
      <c r="AE470" s="59"/>
    </row>
    <row r="471" spans="1:31" ht="12.75">
      <c r="A471" s="59"/>
      <c r="B471" s="117"/>
      <c r="C471" s="117"/>
      <c r="D471" s="117"/>
      <c r="E471" s="117"/>
      <c r="F471" s="117"/>
      <c r="AE471" s="59"/>
    </row>
    <row r="472" spans="1:31" ht="12.75">
      <c r="A472" s="59"/>
      <c r="B472" s="117"/>
      <c r="C472" s="117"/>
      <c r="D472" s="117"/>
      <c r="E472" s="117"/>
      <c r="F472" s="117"/>
      <c r="AE472" s="59"/>
    </row>
    <row r="473" spans="1:31" ht="12.75">
      <c r="A473" s="59"/>
      <c r="B473" s="117"/>
      <c r="C473" s="117"/>
      <c r="D473" s="117"/>
      <c r="E473" s="117"/>
      <c r="F473" s="117"/>
      <c r="AE473" s="59"/>
    </row>
    <row r="474" spans="1:31" ht="12.75">
      <c r="A474" s="59"/>
      <c r="B474" s="117"/>
      <c r="C474" s="117"/>
      <c r="D474" s="117"/>
      <c r="E474" s="117"/>
      <c r="F474" s="117"/>
      <c r="AE474" s="59"/>
    </row>
    <row r="475" spans="1:31" ht="12.75">
      <c r="A475" s="59"/>
      <c r="B475" s="117"/>
      <c r="C475" s="117"/>
      <c r="D475" s="117"/>
      <c r="E475" s="117"/>
      <c r="F475" s="117"/>
      <c r="AE475" s="59"/>
    </row>
    <row r="476" spans="1:31" ht="12.75">
      <c r="A476" s="59"/>
      <c r="B476" s="117"/>
      <c r="C476" s="117"/>
      <c r="D476" s="117"/>
      <c r="E476" s="117"/>
      <c r="F476" s="117"/>
      <c r="AE476" s="59"/>
    </row>
    <row r="477" spans="1:31" ht="12.75">
      <c r="A477" s="59"/>
      <c r="B477" s="117"/>
      <c r="C477" s="117"/>
      <c r="D477" s="117"/>
      <c r="E477" s="117"/>
      <c r="F477" s="117"/>
      <c r="AE477" s="59"/>
    </row>
    <row r="478" spans="1:31" ht="12.75">
      <c r="A478" s="59"/>
      <c r="B478" s="117"/>
      <c r="C478" s="117"/>
      <c r="D478" s="117"/>
      <c r="E478" s="117"/>
      <c r="F478" s="117"/>
      <c r="AE478" s="59"/>
    </row>
    <row r="479" spans="1:31" ht="12.75">
      <c r="A479" s="59"/>
      <c r="B479" s="117"/>
      <c r="C479" s="117"/>
      <c r="D479" s="117"/>
      <c r="E479" s="117"/>
      <c r="F479" s="117"/>
      <c r="AE479" s="59"/>
    </row>
    <row r="480" spans="1:31" ht="12.75">
      <c r="A480" s="59"/>
      <c r="B480" s="117"/>
      <c r="C480" s="117"/>
      <c r="D480" s="117"/>
      <c r="E480" s="117"/>
      <c r="F480" s="117"/>
      <c r="AE480" s="59"/>
    </row>
    <row r="481" spans="1:31" ht="12.75">
      <c r="A481" s="59"/>
      <c r="B481" s="117"/>
      <c r="C481" s="117"/>
      <c r="D481" s="117"/>
      <c r="E481" s="117"/>
      <c r="F481" s="117"/>
      <c r="AE481" s="59"/>
    </row>
    <row r="482" spans="1:31" ht="12.75">
      <c r="A482" s="59"/>
      <c r="B482" s="117"/>
      <c r="C482" s="117"/>
      <c r="D482" s="117"/>
      <c r="E482" s="117"/>
      <c r="F482" s="117"/>
      <c r="AE482" s="59"/>
    </row>
    <row r="483" spans="1:31" ht="12.75">
      <c r="A483" s="59"/>
      <c r="B483" s="117"/>
      <c r="C483" s="117"/>
      <c r="D483" s="117"/>
      <c r="E483" s="117"/>
      <c r="F483" s="117"/>
      <c r="AE483" s="59"/>
    </row>
    <row r="484" spans="1:31" ht="12.75">
      <c r="A484" s="59"/>
      <c r="B484" s="117"/>
      <c r="C484" s="117"/>
      <c r="D484" s="117"/>
      <c r="E484" s="117"/>
      <c r="F484" s="117"/>
      <c r="AE484" s="59"/>
    </row>
    <row r="485" spans="1:31" ht="12.75">
      <c r="A485" s="59"/>
      <c r="B485" s="117"/>
      <c r="C485" s="117"/>
      <c r="D485" s="117"/>
      <c r="E485" s="117"/>
      <c r="F485" s="117"/>
      <c r="AE485" s="59"/>
    </row>
    <row r="486" spans="1:31" ht="12.75">
      <c r="A486" s="59"/>
      <c r="B486" s="117"/>
      <c r="C486" s="117"/>
      <c r="D486" s="117"/>
      <c r="E486" s="117"/>
      <c r="F486" s="117"/>
      <c r="AE486" s="59"/>
    </row>
    <row r="487" spans="1:31" ht="12.75">
      <c r="A487" s="59"/>
      <c r="B487" s="117"/>
      <c r="C487" s="117"/>
      <c r="D487" s="117"/>
      <c r="E487" s="117"/>
      <c r="F487" s="117"/>
      <c r="AE487" s="59"/>
    </row>
    <row r="488" spans="1:31" ht="12.75">
      <c r="A488" s="59"/>
      <c r="B488" s="117"/>
      <c r="C488" s="117"/>
      <c r="D488" s="117"/>
      <c r="E488" s="117"/>
      <c r="F488" s="117"/>
      <c r="AE488" s="59"/>
    </row>
    <row r="489" spans="1:31" ht="12.75">
      <c r="A489" s="59"/>
      <c r="B489" s="117"/>
      <c r="C489" s="117"/>
      <c r="D489" s="117"/>
      <c r="E489" s="117"/>
      <c r="F489" s="117"/>
      <c r="AE489" s="59"/>
    </row>
    <row r="490" spans="1:31" ht="12.75">
      <c r="A490" s="59"/>
      <c r="B490" s="117"/>
      <c r="C490" s="117"/>
      <c r="D490" s="117"/>
      <c r="E490" s="117"/>
      <c r="F490" s="117"/>
      <c r="AE490" s="59"/>
    </row>
    <row r="491" spans="1:31" ht="12.75">
      <c r="A491" s="59"/>
      <c r="B491" s="117"/>
      <c r="C491" s="117"/>
      <c r="D491" s="117"/>
      <c r="E491" s="117"/>
      <c r="F491" s="117"/>
      <c r="AE491" s="59"/>
    </row>
    <row r="492" spans="1:31" ht="12.75">
      <c r="A492" s="59"/>
      <c r="B492" s="117"/>
      <c r="C492" s="117"/>
      <c r="D492" s="117"/>
      <c r="E492" s="117"/>
      <c r="F492" s="117"/>
      <c r="AE492" s="59"/>
    </row>
    <row r="493" spans="1:31" ht="12.75">
      <c r="A493" s="59"/>
      <c r="B493" s="117"/>
      <c r="C493" s="117"/>
      <c r="D493" s="117"/>
      <c r="E493" s="117"/>
      <c r="F493" s="117"/>
      <c r="AE493" s="59"/>
    </row>
    <row r="494" spans="1:31" ht="12.75">
      <c r="A494" s="59"/>
      <c r="B494" s="117"/>
      <c r="C494" s="117"/>
      <c r="D494" s="117"/>
      <c r="E494" s="117"/>
      <c r="F494" s="117"/>
      <c r="AE494" s="59"/>
    </row>
    <row r="495" spans="1:31" ht="12.75">
      <c r="A495" s="59"/>
      <c r="B495" s="117"/>
      <c r="C495" s="117"/>
      <c r="D495" s="117"/>
      <c r="E495" s="117"/>
      <c r="F495" s="117"/>
      <c r="AE495" s="59"/>
    </row>
    <row r="496" spans="1:31" ht="12.75">
      <c r="A496" s="59"/>
      <c r="B496" s="117"/>
      <c r="C496" s="117"/>
      <c r="D496" s="117"/>
      <c r="E496" s="117"/>
      <c r="F496" s="117"/>
      <c r="AE496" s="59"/>
    </row>
    <row r="497" spans="1:31" ht="12.75">
      <c r="A497" s="59"/>
      <c r="B497" s="117"/>
      <c r="C497" s="117"/>
      <c r="D497" s="117"/>
      <c r="E497" s="117"/>
      <c r="F497" s="117"/>
      <c r="AE497" s="59"/>
    </row>
    <row r="498" spans="1:31" ht="12.75">
      <c r="A498" s="59"/>
      <c r="B498" s="117"/>
      <c r="C498" s="117"/>
      <c r="D498" s="117"/>
      <c r="E498" s="117"/>
      <c r="F498" s="117"/>
      <c r="AE498" s="59"/>
    </row>
    <row r="499" spans="1:31" ht="12.75">
      <c r="A499" s="59"/>
      <c r="B499" s="117"/>
      <c r="C499" s="117"/>
      <c r="D499" s="117"/>
      <c r="E499" s="117"/>
      <c r="F499" s="117"/>
      <c r="AE499" s="59"/>
    </row>
    <row r="500" spans="1:31" ht="12.75">
      <c r="A500" s="59"/>
      <c r="B500" s="117"/>
      <c r="C500" s="117"/>
      <c r="D500" s="117"/>
      <c r="E500" s="117"/>
      <c r="F500" s="117"/>
      <c r="AE500" s="59"/>
    </row>
    <row r="501" spans="1:31" ht="12.75">
      <c r="A501" s="59"/>
      <c r="B501" s="117"/>
      <c r="C501" s="117"/>
      <c r="D501" s="117"/>
      <c r="E501" s="117"/>
      <c r="F501" s="117"/>
      <c r="AE501" s="59"/>
    </row>
    <row r="502" spans="1:31" ht="12.75">
      <c r="A502" s="59"/>
      <c r="B502" s="117"/>
      <c r="C502" s="117"/>
      <c r="D502" s="117"/>
      <c r="E502" s="117"/>
      <c r="F502" s="117"/>
      <c r="AE502" s="59"/>
    </row>
    <row r="503" spans="1:31" ht="12.75">
      <c r="A503" s="59"/>
      <c r="B503" s="117"/>
      <c r="C503" s="117"/>
      <c r="D503" s="117"/>
      <c r="E503" s="117"/>
      <c r="F503" s="117"/>
      <c r="AE503" s="59"/>
    </row>
    <row r="504" spans="1:31" ht="12.75">
      <c r="A504" s="59"/>
      <c r="B504" s="117"/>
      <c r="C504" s="117"/>
      <c r="D504" s="117"/>
      <c r="E504" s="117"/>
      <c r="F504" s="117"/>
      <c r="AE504" s="59"/>
    </row>
    <row r="505" spans="1:31" ht="12.75">
      <c r="A505" s="59"/>
      <c r="B505" s="117"/>
      <c r="C505" s="117"/>
      <c r="D505" s="117"/>
      <c r="E505" s="117"/>
      <c r="F505" s="117"/>
      <c r="AE505" s="59"/>
    </row>
    <row r="506" spans="1:31" ht="12.75">
      <c r="A506" s="59"/>
      <c r="B506" s="117"/>
      <c r="C506" s="117"/>
      <c r="D506" s="117"/>
      <c r="E506" s="117"/>
      <c r="F506" s="117"/>
      <c r="AE506" s="59"/>
    </row>
    <row r="507" spans="1:31" ht="12.75">
      <c r="A507" s="59"/>
      <c r="B507" s="117"/>
      <c r="C507" s="117"/>
      <c r="D507" s="117"/>
      <c r="E507" s="117"/>
      <c r="F507" s="117"/>
      <c r="AE507" s="59"/>
    </row>
    <row r="508" spans="1:31" ht="12.75">
      <c r="A508" s="59"/>
      <c r="B508" s="117"/>
      <c r="C508" s="117"/>
      <c r="D508" s="117"/>
      <c r="E508" s="117"/>
      <c r="F508" s="117"/>
      <c r="AE508" s="59"/>
    </row>
    <row r="509" spans="1:31" ht="12.75">
      <c r="A509" s="59"/>
      <c r="B509" s="117"/>
      <c r="C509" s="117"/>
      <c r="D509" s="117"/>
      <c r="E509" s="117"/>
      <c r="F509" s="117"/>
      <c r="AE509" s="59"/>
    </row>
    <row r="510" spans="1:31" ht="12.75">
      <c r="A510" s="59"/>
      <c r="B510" s="117"/>
      <c r="C510" s="117"/>
      <c r="D510" s="117"/>
      <c r="E510" s="117"/>
      <c r="F510" s="117"/>
      <c r="AE510" s="59"/>
    </row>
    <row r="511" spans="1:31" ht="12.75">
      <c r="A511" s="59"/>
      <c r="B511" s="117"/>
      <c r="C511" s="117"/>
      <c r="D511" s="117"/>
      <c r="E511" s="117"/>
      <c r="F511" s="117"/>
      <c r="AE511" s="59"/>
    </row>
    <row r="512" spans="1:31" ht="12.75">
      <c r="A512" s="59"/>
      <c r="B512" s="117"/>
      <c r="C512" s="117"/>
      <c r="D512" s="117"/>
      <c r="E512" s="117"/>
      <c r="F512" s="117"/>
      <c r="AE512" s="59"/>
    </row>
    <row r="513" spans="1:31" ht="12.75">
      <c r="A513" s="59"/>
      <c r="B513" s="117"/>
      <c r="C513" s="117"/>
      <c r="D513" s="117"/>
      <c r="E513" s="117"/>
      <c r="F513" s="117"/>
      <c r="AE513" s="59"/>
    </row>
    <row r="514" spans="1:31" ht="12.75">
      <c r="A514" s="59"/>
      <c r="B514" s="117"/>
      <c r="C514" s="117"/>
      <c r="D514" s="117"/>
      <c r="E514" s="117"/>
      <c r="F514" s="117"/>
      <c r="AE514" s="59"/>
    </row>
    <row r="515" spans="1:31" ht="12.75">
      <c r="A515" s="59"/>
      <c r="B515" s="117"/>
      <c r="C515" s="117"/>
      <c r="D515" s="117"/>
      <c r="E515" s="117"/>
      <c r="F515" s="117"/>
      <c r="AE515" s="59"/>
    </row>
    <row r="516" spans="1:31" ht="12.75">
      <c r="A516" s="59"/>
      <c r="B516" s="117"/>
      <c r="C516" s="117"/>
      <c r="D516" s="117"/>
      <c r="E516" s="117"/>
      <c r="F516" s="117"/>
      <c r="AE516" s="59"/>
    </row>
    <row r="517" spans="1:31" ht="12.75">
      <c r="A517" s="59"/>
      <c r="B517" s="117"/>
      <c r="C517" s="117"/>
      <c r="D517" s="117"/>
      <c r="E517" s="117"/>
      <c r="F517" s="117"/>
      <c r="AE517" s="59"/>
    </row>
    <row r="518" spans="1:31" ht="12.75">
      <c r="A518" s="59"/>
      <c r="B518" s="117"/>
      <c r="C518" s="117"/>
      <c r="D518" s="117"/>
      <c r="E518" s="117"/>
      <c r="F518" s="117"/>
      <c r="AE518" s="59"/>
    </row>
    <row r="519" spans="1:31" ht="12.75">
      <c r="A519" s="59"/>
      <c r="B519" s="117"/>
      <c r="C519" s="117"/>
      <c r="D519" s="117"/>
      <c r="E519" s="117"/>
      <c r="F519" s="117"/>
      <c r="AE519" s="59"/>
    </row>
    <row r="520" spans="1:31" ht="12.75">
      <c r="A520" s="59"/>
      <c r="B520" s="117"/>
      <c r="C520" s="117"/>
      <c r="D520" s="117"/>
      <c r="E520" s="117"/>
      <c r="F520" s="117"/>
      <c r="AE520" s="59"/>
    </row>
    <row r="521" spans="1:31" ht="12.75">
      <c r="A521" s="59"/>
      <c r="B521" s="117"/>
      <c r="C521" s="117"/>
      <c r="D521" s="117"/>
      <c r="E521" s="117"/>
      <c r="F521" s="117"/>
      <c r="AE521" s="59"/>
    </row>
    <row r="522" spans="1:31" ht="12.75">
      <c r="A522" s="59"/>
      <c r="B522" s="117"/>
      <c r="C522" s="117"/>
      <c r="D522" s="117"/>
      <c r="E522" s="117"/>
      <c r="F522" s="117"/>
      <c r="AE522" s="59"/>
    </row>
    <row r="523" spans="1:31" ht="12.75">
      <c r="A523" s="59"/>
      <c r="B523" s="117"/>
      <c r="C523" s="117"/>
      <c r="D523" s="117"/>
      <c r="E523" s="117"/>
      <c r="F523" s="117"/>
      <c r="AE523" s="59"/>
    </row>
    <row r="524" spans="1:31" ht="12.75">
      <c r="A524" s="59"/>
      <c r="B524" s="117"/>
      <c r="C524" s="117"/>
      <c r="D524" s="117"/>
      <c r="E524" s="117"/>
      <c r="F524" s="117"/>
      <c r="AE524" s="59"/>
    </row>
    <row r="525" spans="1:31" ht="12.75">
      <c r="A525" s="59"/>
      <c r="B525" s="117"/>
      <c r="C525" s="117"/>
      <c r="D525" s="117"/>
      <c r="E525" s="117"/>
      <c r="F525" s="117"/>
      <c r="AE525" s="59"/>
    </row>
    <row r="526" spans="1:31" ht="12.75">
      <c r="A526" s="59"/>
      <c r="B526" s="117"/>
      <c r="C526" s="117"/>
      <c r="D526" s="117"/>
      <c r="E526" s="117"/>
      <c r="F526" s="117"/>
      <c r="AE526" s="59"/>
    </row>
    <row r="527" spans="1:31" ht="12.75">
      <c r="A527" s="59"/>
      <c r="B527" s="117"/>
      <c r="C527" s="117"/>
      <c r="D527" s="117"/>
      <c r="E527" s="117"/>
      <c r="F527" s="117"/>
      <c r="AE527" s="59"/>
    </row>
    <row r="528" spans="1:31" ht="12.75">
      <c r="A528" s="59"/>
      <c r="B528" s="117"/>
      <c r="C528" s="117"/>
      <c r="D528" s="117"/>
      <c r="E528" s="117"/>
      <c r="F528" s="117"/>
      <c r="AE528" s="59"/>
    </row>
    <row r="529" spans="1:31" ht="12.75">
      <c r="A529" s="59"/>
      <c r="B529" s="117"/>
      <c r="C529" s="117"/>
      <c r="D529" s="117"/>
      <c r="E529" s="117"/>
      <c r="F529" s="117"/>
      <c r="AE529" s="59"/>
    </row>
    <row r="530" spans="1:31" ht="12.75">
      <c r="A530" s="59"/>
      <c r="B530" s="117"/>
      <c r="C530" s="117"/>
      <c r="D530" s="117"/>
      <c r="E530" s="117"/>
      <c r="F530" s="117"/>
      <c r="AE530" s="59"/>
    </row>
    <row r="531" spans="1:31" ht="12.75">
      <c r="A531" s="59"/>
      <c r="B531" s="117"/>
      <c r="C531" s="117"/>
      <c r="D531" s="117"/>
      <c r="E531" s="117"/>
      <c r="F531" s="117"/>
      <c r="AE531" s="59"/>
    </row>
    <row r="532" spans="1:31" ht="12.75">
      <c r="A532" s="59"/>
      <c r="B532" s="117"/>
      <c r="C532" s="117"/>
      <c r="D532" s="117"/>
      <c r="E532" s="117"/>
      <c r="F532" s="117"/>
      <c r="AE532" s="59"/>
    </row>
    <row r="533" spans="1:31" ht="12.75">
      <c r="A533" s="59"/>
      <c r="B533" s="117"/>
      <c r="C533" s="117"/>
      <c r="D533" s="117"/>
      <c r="E533" s="117"/>
      <c r="F533" s="117"/>
      <c r="AE533" s="59"/>
    </row>
    <row r="534" spans="1:31" ht="12.75">
      <c r="A534" s="59"/>
      <c r="B534" s="117"/>
      <c r="C534" s="117"/>
      <c r="D534" s="117"/>
      <c r="E534" s="117"/>
      <c r="F534" s="117"/>
      <c r="AE534" s="59"/>
    </row>
    <row r="535" spans="1:31" ht="12.75">
      <c r="A535" s="59"/>
      <c r="B535" s="117"/>
      <c r="C535" s="117"/>
      <c r="D535" s="117"/>
      <c r="E535" s="117"/>
      <c r="F535" s="117"/>
      <c r="AE535" s="59"/>
    </row>
    <row r="536" spans="1:31" ht="12.75">
      <c r="A536" s="59"/>
      <c r="B536" s="117"/>
      <c r="C536" s="117"/>
      <c r="D536" s="117"/>
      <c r="E536" s="117"/>
      <c r="F536" s="117"/>
      <c r="AE536" s="59"/>
    </row>
    <row r="537" spans="1:31" ht="12.75">
      <c r="A537" s="59"/>
      <c r="B537" s="117"/>
      <c r="C537" s="117"/>
      <c r="D537" s="117"/>
      <c r="E537" s="117"/>
      <c r="F537" s="117"/>
      <c r="AE537" s="59"/>
    </row>
    <row r="538" spans="1:31" ht="12.75">
      <c r="A538" s="59"/>
      <c r="B538" s="117"/>
      <c r="C538" s="117"/>
      <c r="D538" s="117"/>
      <c r="E538" s="117"/>
      <c r="F538" s="117"/>
      <c r="AE538" s="59"/>
    </row>
    <row r="539" spans="1:31" ht="12.75">
      <c r="A539" s="59"/>
      <c r="B539" s="117"/>
      <c r="C539" s="117"/>
      <c r="D539" s="117"/>
      <c r="E539" s="117"/>
      <c r="F539" s="117"/>
      <c r="AE539" s="59"/>
    </row>
    <row r="540" spans="1:31" ht="12.75">
      <c r="A540" s="59"/>
      <c r="B540" s="117"/>
      <c r="C540" s="117"/>
      <c r="D540" s="117"/>
      <c r="E540" s="117"/>
      <c r="F540" s="117"/>
      <c r="AE540" s="59"/>
    </row>
    <row r="541" spans="1:31" ht="12.75">
      <c r="A541" s="59"/>
      <c r="B541" s="117"/>
      <c r="C541" s="117"/>
      <c r="D541" s="117"/>
      <c r="E541" s="117"/>
      <c r="F541" s="117"/>
      <c r="AE541" s="59"/>
    </row>
    <row r="542" spans="1:31" ht="12.75">
      <c r="A542" s="59"/>
      <c r="B542" s="117"/>
      <c r="C542" s="117"/>
      <c r="D542" s="117"/>
      <c r="E542" s="117"/>
      <c r="F542" s="117"/>
      <c r="AE542" s="59"/>
    </row>
    <row r="543" spans="1:31" ht="12.75">
      <c r="A543" s="59"/>
      <c r="B543" s="117"/>
      <c r="C543" s="117"/>
      <c r="D543" s="117"/>
      <c r="E543" s="117"/>
      <c r="F543" s="117"/>
      <c r="AE543" s="59"/>
    </row>
    <row r="544" spans="1:31" ht="12.75">
      <c r="A544" s="59"/>
      <c r="B544" s="117"/>
      <c r="C544" s="117"/>
      <c r="D544" s="117"/>
      <c r="E544" s="117"/>
      <c r="F544" s="117"/>
      <c r="AE544" s="59"/>
    </row>
    <row r="545" spans="1:31" ht="12.75">
      <c r="A545" s="59"/>
      <c r="B545" s="117"/>
      <c r="C545" s="117"/>
      <c r="D545" s="117"/>
      <c r="E545" s="117"/>
      <c r="F545" s="117"/>
      <c r="AE545" s="59"/>
    </row>
    <row r="546" spans="1:31" ht="12.75">
      <c r="A546" s="59"/>
      <c r="B546" s="117"/>
      <c r="C546" s="117"/>
      <c r="D546" s="117"/>
      <c r="E546" s="117"/>
      <c r="F546" s="117"/>
      <c r="AE546" s="59"/>
    </row>
    <row r="547" spans="1:31" ht="12.75">
      <c r="A547" s="59"/>
      <c r="B547" s="117"/>
      <c r="C547" s="117"/>
      <c r="D547" s="117"/>
      <c r="E547" s="117"/>
      <c r="F547" s="117"/>
      <c r="AE547" s="59"/>
    </row>
    <row r="548" spans="1:31" ht="12.75">
      <c r="A548" s="59"/>
      <c r="B548" s="117"/>
      <c r="C548" s="117"/>
      <c r="D548" s="117"/>
      <c r="E548" s="117"/>
      <c r="F548" s="117"/>
      <c r="AE548" s="59"/>
    </row>
    <row r="549" spans="1:31" ht="12.75">
      <c r="A549" s="59"/>
      <c r="B549" s="117"/>
      <c r="C549" s="117"/>
      <c r="D549" s="117"/>
      <c r="E549" s="117"/>
      <c r="F549" s="117"/>
      <c r="AE549" s="59"/>
    </row>
    <row r="550" spans="1:31" ht="12.75">
      <c r="A550" s="59"/>
      <c r="B550" s="117"/>
      <c r="C550" s="117"/>
      <c r="D550" s="117"/>
      <c r="E550" s="117"/>
      <c r="F550" s="117"/>
      <c r="AE550" s="59"/>
    </row>
    <row r="551" spans="1:31" ht="12.75">
      <c r="A551" s="59"/>
      <c r="B551" s="117"/>
      <c r="C551" s="117"/>
      <c r="D551" s="117"/>
      <c r="E551" s="117"/>
      <c r="F551" s="117"/>
      <c r="AE551" s="59"/>
    </row>
    <row r="552" spans="1:31" ht="12.75">
      <c r="A552" s="59"/>
      <c r="B552" s="117"/>
      <c r="C552" s="117"/>
      <c r="D552" s="117"/>
      <c r="E552" s="117"/>
      <c r="F552" s="117"/>
      <c r="AE552" s="59"/>
    </row>
    <row r="553" spans="1:31" ht="12.75">
      <c r="A553" s="59"/>
      <c r="B553" s="117"/>
      <c r="C553" s="117"/>
      <c r="D553" s="117"/>
      <c r="E553" s="117"/>
      <c r="F553" s="117"/>
      <c r="AE553" s="59"/>
    </row>
    <row r="554" spans="1:31" ht="12.75">
      <c r="A554" s="59"/>
      <c r="B554" s="117"/>
      <c r="C554" s="117"/>
      <c r="D554" s="117"/>
      <c r="E554" s="117"/>
      <c r="F554" s="117"/>
      <c r="AE554" s="59"/>
    </row>
    <row r="555" spans="1:31" ht="12.75">
      <c r="A555" s="59"/>
      <c r="B555" s="117"/>
      <c r="C555" s="117"/>
      <c r="D555" s="117"/>
      <c r="E555" s="117"/>
      <c r="F555" s="117"/>
      <c r="AE555" s="59"/>
    </row>
    <row r="556" spans="1:31" ht="12.75">
      <c r="A556" s="59"/>
      <c r="B556" s="117"/>
      <c r="C556" s="117"/>
      <c r="D556" s="117"/>
      <c r="E556" s="117"/>
      <c r="F556" s="117"/>
      <c r="AE556" s="59"/>
    </row>
    <row r="557" spans="1:31" ht="12.75">
      <c r="A557" s="59"/>
      <c r="B557" s="117"/>
      <c r="C557" s="117"/>
      <c r="D557" s="117"/>
      <c r="E557" s="117"/>
      <c r="F557" s="117"/>
      <c r="AE557" s="59"/>
    </row>
    <row r="558" spans="1:31" ht="12.75">
      <c r="A558" s="59"/>
      <c r="B558" s="117"/>
      <c r="C558" s="117"/>
      <c r="D558" s="117"/>
      <c r="E558" s="117"/>
      <c r="F558" s="117"/>
      <c r="AE558" s="59"/>
    </row>
    <row r="559" spans="1:31" ht="12.75">
      <c r="A559" s="59"/>
      <c r="B559" s="117"/>
      <c r="C559" s="117"/>
      <c r="D559" s="117"/>
      <c r="E559" s="117"/>
      <c r="F559" s="117"/>
      <c r="AE559" s="59"/>
    </row>
    <row r="560" spans="1:31" ht="12.75">
      <c r="A560" s="59"/>
      <c r="B560" s="117"/>
      <c r="C560" s="117"/>
      <c r="D560" s="117"/>
      <c r="E560" s="117"/>
      <c r="F560" s="117"/>
      <c r="AE560" s="59"/>
    </row>
    <row r="561" spans="1:31" ht="12.75">
      <c r="A561" s="59"/>
      <c r="B561" s="117"/>
      <c r="C561" s="117"/>
      <c r="D561" s="117"/>
      <c r="E561" s="117"/>
      <c r="F561" s="117"/>
      <c r="AE561" s="59"/>
    </row>
    <row r="562" spans="1:31" ht="12.75">
      <c r="A562" s="59"/>
      <c r="B562" s="117"/>
      <c r="C562" s="117"/>
      <c r="D562" s="117"/>
      <c r="E562" s="117"/>
      <c r="F562" s="117"/>
      <c r="AE562" s="59"/>
    </row>
    <row r="563" spans="1:31" ht="12.75">
      <c r="A563" s="59"/>
      <c r="B563" s="117"/>
      <c r="C563" s="117"/>
      <c r="D563" s="117"/>
      <c r="E563" s="117"/>
      <c r="F563" s="117"/>
      <c r="AE563" s="59"/>
    </row>
    <row r="564" spans="1:31" ht="12.75">
      <c r="A564" s="59"/>
      <c r="B564" s="117"/>
      <c r="C564" s="117"/>
      <c r="D564" s="117"/>
      <c r="E564" s="117"/>
      <c r="F564" s="117"/>
      <c r="AE564" s="59"/>
    </row>
    <row r="565" spans="1:31" ht="12.75">
      <c r="A565" s="59"/>
      <c r="B565" s="117"/>
      <c r="C565" s="117"/>
      <c r="D565" s="117"/>
      <c r="E565" s="117"/>
      <c r="F565" s="117"/>
      <c r="AE565" s="59"/>
    </row>
    <row r="566" spans="1:31" ht="12.75">
      <c r="A566" s="59"/>
      <c r="B566" s="117"/>
      <c r="C566" s="117"/>
      <c r="D566" s="117"/>
      <c r="E566" s="117"/>
      <c r="F566" s="117"/>
      <c r="AE566" s="59"/>
    </row>
    <row r="567" spans="1:31" ht="12.75">
      <c r="A567" s="59"/>
      <c r="B567" s="117"/>
      <c r="C567" s="117"/>
      <c r="D567" s="117"/>
      <c r="E567" s="117"/>
      <c r="F567" s="117"/>
      <c r="AE567" s="59"/>
    </row>
    <row r="568" spans="1:31" ht="12.75">
      <c r="A568" s="59"/>
      <c r="B568" s="117"/>
      <c r="C568" s="117"/>
      <c r="D568" s="117"/>
      <c r="E568" s="117"/>
      <c r="F568" s="117"/>
      <c r="AE568" s="59"/>
    </row>
    <row r="569" spans="1:31" ht="12.75">
      <c r="A569" s="59"/>
      <c r="B569" s="117"/>
      <c r="C569" s="117"/>
      <c r="D569" s="117"/>
      <c r="E569" s="117"/>
      <c r="F569" s="117"/>
      <c r="AE569" s="59"/>
    </row>
    <row r="570" spans="1:31" ht="12.75">
      <c r="A570" s="59"/>
      <c r="B570" s="117"/>
      <c r="C570" s="117"/>
      <c r="D570" s="117"/>
      <c r="E570" s="117"/>
      <c r="F570" s="117"/>
      <c r="AE570" s="59"/>
    </row>
    <row r="571" spans="1:31" ht="12.75">
      <c r="A571" s="59"/>
      <c r="B571" s="117"/>
      <c r="C571" s="117"/>
      <c r="D571" s="117"/>
      <c r="E571" s="117"/>
      <c r="F571" s="117"/>
      <c r="AE571" s="59"/>
    </row>
    <row r="572" spans="1:31" ht="12.75">
      <c r="A572" s="59"/>
      <c r="B572" s="117"/>
      <c r="C572" s="117"/>
      <c r="D572" s="117"/>
      <c r="E572" s="117"/>
      <c r="F572" s="117"/>
      <c r="AE572" s="59"/>
    </row>
    <row r="573" spans="1:31" ht="12.75">
      <c r="A573" s="59"/>
      <c r="B573" s="117"/>
      <c r="C573" s="117"/>
      <c r="D573" s="117"/>
      <c r="E573" s="117"/>
      <c r="F573" s="117"/>
      <c r="AE573" s="59"/>
    </row>
    <row r="574" spans="1:31" ht="12.75">
      <c r="A574" s="59"/>
      <c r="B574" s="117"/>
      <c r="C574" s="117"/>
      <c r="D574" s="117"/>
      <c r="E574" s="117"/>
      <c r="F574" s="117"/>
      <c r="AE574" s="59"/>
    </row>
    <row r="575" spans="1:31" ht="12.75">
      <c r="A575" s="59"/>
      <c r="B575" s="117"/>
      <c r="C575" s="117"/>
      <c r="D575" s="117"/>
      <c r="E575" s="117"/>
      <c r="F575" s="117"/>
      <c r="AE575" s="59"/>
    </row>
    <row r="576" spans="1:31" ht="12.75">
      <c r="A576" s="59"/>
      <c r="B576" s="117"/>
      <c r="C576" s="117"/>
      <c r="D576" s="117"/>
      <c r="E576" s="117"/>
      <c r="F576" s="117"/>
      <c r="AE576" s="59"/>
    </row>
    <row r="577" spans="1:31" ht="12.75">
      <c r="A577" s="59"/>
      <c r="B577" s="117"/>
      <c r="C577" s="117"/>
      <c r="D577" s="117"/>
      <c r="E577" s="117"/>
      <c r="F577" s="117"/>
      <c r="AE577" s="59"/>
    </row>
    <row r="578" spans="1:31" ht="12.75">
      <c r="A578" s="59"/>
      <c r="B578" s="117"/>
      <c r="C578" s="117"/>
      <c r="D578" s="117"/>
      <c r="E578" s="117"/>
      <c r="F578" s="117"/>
      <c r="AE578" s="59"/>
    </row>
    <row r="579" spans="1:31" ht="12.75">
      <c r="A579" s="59"/>
      <c r="B579" s="117"/>
      <c r="C579" s="117"/>
      <c r="D579" s="117"/>
      <c r="E579" s="117"/>
      <c r="F579" s="117"/>
      <c r="AE579" s="59"/>
    </row>
    <row r="580" spans="1:31" ht="12.75">
      <c r="A580" s="59"/>
      <c r="B580" s="117"/>
      <c r="C580" s="117"/>
      <c r="D580" s="117"/>
      <c r="E580" s="117"/>
      <c r="F580" s="117"/>
      <c r="AE580" s="59"/>
    </row>
    <row r="581" spans="1:31" ht="12.75">
      <c r="A581" s="59"/>
      <c r="B581" s="117"/>
      <c r="C581" s="117"/>
      <c r="D581" s="117"/>
      <c r="E581" s="117"/>
      <c r="F581" s="117"/>
      <c r="AE581" s="59"/>
    </row>
    <row r="582" spans="1:31" ht="12.75">
      <c r="A582" s="59"/>
      <c r="B582" s="117"/>
      <c r="C582" s="117"/>
      <c r="D582" s="117"/>
      <c r="E582" s="117"/>
      <c r="F582" s="117"/>
      <c r="AE582" s="59"/>
    </row>
    <row r="583" spans="1:31" ht="12.75">
      <c r="A583" s="59"/>
      <c r="B583" s="117"/>
      <c r="C583" s="117"/>
      <c r="D583" s="117"/>
      <c r="E583" s="117"/>
      <c r="F583" s="117"/>
      <c r="AE583" s="59"/>
    </row>
    <row r="584" spans="1:31" ht="12.75">
      <c r="A584" s="59"/>
      <c r="B584" s="117"/>
      <c r="C584" s="117"/>
      <c r="D584" s="117"/>
      <c r="E584" s="117"/>
      <c r="F584" s="117"/>
      <c r="AE584" s="59"/>
    </row>
    <row r="585" spans="1:31" ht="12.75">
      <c r="A585" s="59"/>
      <c r="B585" s="117"/>
      <c r="C585" s="117"/>
      <c r="D585" s="117"/>
      <c r="E585" s="117"/>
      <c r="F585" s="117"/>
      <c r="AE585" s="59"/>
    </row>
    <row r="586" spans="1:31" ht="12.75">
      <c r="A586" s="59"/>
      <c r="B586" s="117"/>
      <c r="C586" s="117"/>
      <c r="D586" s="117"/>
      <c r="E586" s="117"/>
      <c r="F586" s="117"/>
      <c r="AE586" s="59"/>
    </row>
    <row r="587" spans="1:31" ht="12.75">
      <c r="A587" s="59"/>
      <c r="B587" s="117"/>
      <c r="C587" s="117"/>
      <c r="D587" s="117"/>
      <c r="E587" s="117"/>
      <c r="F587" s="117"/>
      <c r="AE587" s="59"/>
    </row>
    <row r="588" spans="1:31" ht="12.75">
      <c r="A588" s="59"/>
      <c r="B588" s="117"/>
      <c r="C588" s="117"/>
      <c r="D588" s="117"/>
      <c r="E588" s="117"/>
      <c r="F588" s="117"/>
      <c r="AE588" s="59"/>
    </row>
    <row r="589" spans="1:31" ht="12.75">
      <c r="A589" s="59"/>
      <c r="B589" s="117"/>
      <c r="C589" s="117"/>
      <c r="D589" s="117"/>
      <c r="E589" s="117"/>
      <c r="F589" s="117"/>
      <c r="AE589" s="59"/>
    </row>
    <row r="590" spans="1:31" ht="12.75">
      <c r="A590" s="59"/>
      <c r="B590" s="117"/>
      <c r="C590" s="117"/>
      <c r="D590" s="117"/>
      <c r="E590" s="117"/>
      <c r="F590" s="117"/>
      <c r="AE590" s="59"/>
    </row>
    <row r="591" spans="1:31" ht="12.75">
      <c r="A591" s="59"/>
      <c r="B591" s="117"/>
      <c r="C591" s="117"/>
      <c r="D591" s="117"/>
      <c r="E591" s="117"/>
      <c r="F591" s="117"/>
      <c r="AE591" s="59"/>
    </row>
    <row r="592" spans="1:31" ht="12.75">
      <c r="A592" s="59"/>
      <c r="B592" s="117"/>
      <c r="C592" s="117"/>
      <c r="D592" s="117"/>
      <c r="E592" s="117"/>
      <c r="F592" s="117"/>
      <c r="AE592" s="59"/>
    </row>
    <row r="593" spans="1:31" ht="12.75">
      <c r="A593" s="59"/>
      <c r="B593" s="117"/>
      <c r="C593" s="117"/>
      <c r="D593" s="117"/>
      <c r="E593" s="117"/>
      <c r="F593" s="117"/>
      <c r="AE593" s="59"/>
    </row>
    <row r="594" spans="1:31" ht="12.75">
      <c r="A594" s="59"/>
      <c r="B594" s="117"/>
      <c r="C594" s="117"/>
      <c r="D594" s="117"/>
      <c r="E594" s="117"/>
      <c r="F594" s="117"/>
      <c r="AE594" s="59"/>
    </row>
    <row r="595" spans="1:31" ht="12.75">
      <c r="A595" s="59"/>
      <c r="B595" s="117"/>
      <c r="C595" s="117"/>
      <c r="D595" s="117"/>
      <c r="E595" s="117"/>
      <c r="F595" s="117"/>
      <c r="AE595" s="59"/>
    </row>
    <row r="596" spans="1:31" ht="12.75">
      <c r="A596" s="59"/>
      <c r="B596" s="117"/>
      <c r="C596" s="117"/>
      <c r="D596" s="117"/>
      <c r="E596" s="117"/>
      <c r="F596" s="117"/>
      <c r="AE596" s="59"/>
    </row>
    <row r="597" spans="1:31" ht="12.75">
      <c r="A597" s="59"/>
      <c r="B597" s="117"/>
      <c r="C597" s="117"/>
      <c r="D597" s="117"/>
      <c r="E597" s="117"/>
      <c r="F597" s="117"/>
      <c r="AE597" s="59"/>
    </row>
    <row r="598" spans="1:31" ht="12.75">
      <c r="A598" s="59"/>
      <c r="B598" s="117"/>
      <c r="C598" s="117"/>
      <c r="D598" s="117"/>
      <c r="E598" s="117"/>
      <c r="F598" s="117"/>
      <c r="AE598" s="59"/>
    </row>
    <row r="599" spans="1:31" ht="12.75">
      <c r="A599" s="59"/>
      <c r="B599" s="117"/>
      <c r="C599" s="117"/>
      <c r="D599" s="117"/>
      <c r="E599" s="117"/>
      <c r="F599" s="117"/>
      <c r="AE599" s="59"/>
    </row>
    <row r="600" spans="1:31" ht="12.75">
      <c r="A600" s="59"/>
      <c r="B600" s="117"/>
      <c r="C600" s="117"/>
      <c r="D600" s="117"/>
      <c r="E600" s="117"/>
      <c r="F600" s="117"/>
      <c r="AE600" s="59"/>
    </row>
    <row r="601" spans="1:31" ht="12.75">
      <c r="A601" s="59"/>
      <c r="B601" s="117"/>
      <c r="C601" s="117"/>
      <c r="D601" s="117"/>
      <c r="E601" s="117"/>
      <c r="F601" s="117"/>
      <c r="AE601" s="59"/>
    </row>
    <row r="602" spans="1:31" ht="12.75">
      <c r="A602" s="59"/>
      <c r="B602" s="117"/>
      <c r="C602" s="117"/>
      <c r="D602" s="117"/>
      <c r="E602" s="117"/>
      <c r="F602" s="117"/>
      <c r="AE602" s="59"/>
    </row>
    <row r="603" spans="1:31" ht="12.75">
      <c r="A603" s="59"/>
      <c r="B603" s="117"/>
      <c r="C603" s="117"/>
      <c r="D603" s="117"/>
      <c r="E603" s="117"/>
      <c r="F603" s="117"/>
      <c r="AE603" s="59"/>
    </row>
    <row r="604" spans="1:31" ht="12.75">
      <c r="A604" s="59"/>
      <c r="B604" s="117"/>
      <c r="C604" s="117"/>
      <c r="D604" s="117"/>
      <c r="E604" s="117"/>
      <c r="F604" s="117"/>
      <c r="AE604" s="59"/>
    </row>
    <row r="605" spans="1:31" ht="12.75">
      <c r="A605" s="59"/>
      <c r="B605" s="117"/>
      <c r="C605" s="117"/>
      <c r="D605" s="117"/>
      <c r="E605" s="117"/>
      <c r="F605" s="117"/>
      <c r="AE605" s="59"/>
    </row>
    <row r="606" spans="1:31" ht="12.75">
      <c r="A606" s="59"/>
      <c r="B606" s="117"/>
      <c r="C606" s="117"/>
      <c r="D606" s="117"/>
      <c r="E606" s="117"/>
      <c r="F606" s="117"/>
      <c r="AE606" s="59"/>
    </row>
    <row r="607" spans="1:31" ht="12.75">
      <c r="A607" s="59"/>
      <c r="B607" s="117"/>
      <c r="C607" s="117"/>
      <c r="D607" s="117"/>
      <c r="E607" s="117"/>
      <c r="F607" s="117"/>
      <c r="AE607" s="59"/>
    </row>
    <row r="608" spans="1:31" ht="12.75">
      <c r="A608" s="59"/>
      <c r="B608" s="117"/>
      <c r="C608" s="117"/>
      <c r="D608" s="117"/>
      <c r="E608" s="117"/>
      <c r="F608" s="117"/>
      <c r="AE608" s="59"/>
    </row>
    <row r="609" spans="1:31" ht="12.75">
      <c r="A609" s="59"/>
      <c r="B609" s="117"/>
      <c r="C609" s="117"/>
      <c r="D609" s="117"/>
      <c r="E609" s="117"/>
      <c r="F609" s="117"/>
      <c r="AE609" s="59"/>
    </row>
    <row r="610" spans="1:31" ht="12.75">
      <c r="A610" s="59"/>
      <c r="B610" s="117"/>
      <c r="C610" s="117"/>
      <c r="D610" s="117"/>
      <c r="E610" s="117"/>
      <c r="F610" s="117"/>
      <c r="AE610" s="59"/>
    </row>
    <row r="611" spans="1:31" ht="12.75">
      <c r="A611" s="59"/>
      <c r="B611" s="117"/>
      <c r="C611" s="117"/>
      <c r="D611" s="117"/>
      <c r="E611" s="117"/>
      <c r="F611" s="117"/>
      <c r="AE611" s="59"/>
    </row>
    <row r="612" spans="1:31" ht="12.75">
      <c r="A612" s="59"/>
      <c r="B612" s="117"/>
      <c r="C612" s="117"/>
      <c r="D612" s="117"/>
      <c r="E612" s="117"/>
      <c r="F612" s="117"/>
      <c r="AE612" s="59"/>
    </row>
    <row r="613" spans="1:31" ht="12.75">
      <c r="A613" s="59"/>
      <c r="B613" s="117"/>
      <c r="C613" s="117"/>
      <c r="D613" s="117"/>
      <c r="E613" s="117"/>
      <c r="F613" s="117"/>
      <c r="AE613" s="59"/>
    </row>
    <row r="614" spans="1:31" ht="12.75">
      <c r="A614" s="59"/>
      <c r="B614" s="117"/>
      <c r="C614" s="117"/>
      <c r="D614" s="117"/>
      <c r="E614" s="117"/>
      <c r="F614" s="117"/>
      <c r="AE614" s="59"/>
    </row>
    <row r="615" spans="1:31" ht="12.75">
      <c r="A615" s="59"/>
      <c r="B615" s="117"/>
      <c r="C615" s="117"/>
      <c r="D615" s="117"/>
      <c r="E615" s="117"/>
      <c r="F615" s="117"/>
      <c r="AE615" s="59"/>
    </row>
    <row r="616" spans="1:31" ht="12.75">
      <c r="A616" s="59"/>
      <c r="B616" s="117"/>
      <c r="C616" s="117"/>
      <c r="D616" s="117"/>
      <c r="E616" s="117"/>
      <c r="F616" s="117"/>
      <c r="AE616" s="59"/>
    </row>
    <row r="617" spans="1:31" ht="12.75">
      <c r="A617" s="59"/>
      <c r="B617" s="117"/>
      <c r="C617" s="117"/>
      <c r="D617" s="117"/>
      <c r="E617" s="117"/>
      <c r="F617" s="117"/>
      <c r="AE617" s="59"/>
    </row>
    <row r="618" spans="1:31" ht="12.75">
      <c r="A618" s="59"/>
      <c r="B618" s="117"/>
      <c r="C618" s="117"/>
      <c r="D618" s="117"/>
      <c r="E618" s="117"/>
      <c r="F618" s="117"/>
      <c r="AE618" s="59"/>
    </row>
    <row r="619" spans="1:31" ht="12.75">
      <c r="A619" s="59"/>
      <c r="B619" s="117"/>
      <c r="C619" s="117"/>
      <c r="D619" s="117"/>
      <c r="E619" s="117"/>
      <c r="F619" s="117"/>
      <c r="AE619" s="59"/>
    </row>
    <row r="620" spans="1:31" ht="12.75">
      <c r="A620" s="59"/>
      <c r="B620" s="117"/>
      <c r="C620" s="117"/>
      <c r="D620" s="117"/>
      <c r="E620" s="117"/>
      <c r="F620" s="117"/>
      <c r="AE620" s="59"/>
    </row>
    <row r="621" spans="1:31" ht="12.75">
      <c r="A621" s="59"/>
      <c r="B621" s="117"/>
      <c r="C621" s="117"/>
      <c r="D621" s="117"/>
      <c r="E621" s="117"/>
      <c r="F621" s="117"/>
      <c r="AE621" s="59"/>
    </row>
    <row r="622" spans="1:31" ht="12.75">
      <c r="A622" s="59"/>
      <c r="B622" s="117"/>
      <c r="C622" s="117"/>
      <c r="D622" s="117"/>
      <c r="E622" s="117"/>
      <c r="F622" s="117"/>
      <c r="AE622" s="59"/>
    </row>
    <row r="623" spans="1:31" ht="12.75">
      <c r="A623" s="59"/>
      <c r="B623" s="117"/>
      <c r="C623" s="117"/>
      <c r="D623" s="117"/>
      <c r="E623" s="117"/>
      <c r="F623" s="117"/>
      <c r="AE623" s="59"/>
    </row>
    <row r="624" spans="1:31" ht="12.75">
      <c r="A624" s="59"/>
      <c r="B624" s="117"/>
      <c r="C624" s="117"/>
      <c r="D624" s="117"/>
      <c r="E624" s="117"/>
      <c r="F624" s="117"/>
      <c r="AE624" s="59"/>
    </row>
    <row r="625" spans="1:31" ht="12.75">
      <c r="A625" s="59"/>
      <c r="B625" s="117"/>
      <c r="C625" s="117"/>
      <c r="D625" s="117"/>
      <c r="E625" s="117"/>
      <c r="F625" s="117"/>
      <c r="AE625" s="59"/>
    </row>
    <row r="626" spans="1:31" ht="12.75">
      <c r="A626" s="59"/>
      <c r="B626" s="117"/>
      <c r="C626" s="117"/>
      <c r="D626" s="117"/>
      <c r="E626" s="117"/>
      <c r="F626" s="117"/>
      <c r="AE626" s="59"/>
    </row>
    <row r="627" spans="1:31" ht="12.75">
      <c r="A627" s="59"/>
      <c r="B627" s="117"/>
      <c r="C627" s="117"/>
      <c r="D627" s="117"/>
      <c r="E627" s="117"/>
      <c r="F627" s="117"/>
      <c r="AE627" s="59"/>
    </row>
    <row r="628" spans="1:31" ht="12.75">
      <c r="A628" s="59"/>
      <c r="B628" s="117"/>
      <c r="C628" s="117"/>
      <c r="D628" s="117"/>
      <c r="E628" s="117"/>
      <c r="F628" s="117"/>
      <c r="AE628" s="59"/>
    </row>
    <row r="629" spans="1:31" ht="12.75">
      <c r="A629" s="59"/>
      <c r="B629" s="117"/>
      <c r="C629" s="117"/>
      <c r="D629" s="117"/>
      <c r="E629" s="117"/>
      <c r="F629" s="117"/>
      <c r="AE629" s="59"/>
    </row>
    <row r="630" spans="1:31" ht="12.75">
      <c r="A630" s="59"/>
      <c r="B630" s="117"/>
      <c r="C630" s="117"/>
      <c r="D630" s="117"/>
      <c r="E630" s="117"/>
      <c r="F630" s="117"/>
      <c r="AE630" s="59"/>
    </row>
    <row r="631" spans="1:31" ht="12.75">
      <c r="A631" s="59"/>
      <c r="B631" s="117"/>
      <c r="C631" s="117"/>
      <c r="D631" s="117"/>
      <c r="E631" s="117"/>
      <c r="F631" s="117"/>
      <c r="AE631" s="59"/>
    </row>
    <row r="632" spans="1:31" ht="12.75">
      <c r="A632" s="59"/>
      <c r="B632" s="117"/>
      <c r="C632" s="117"/>
      <c r="D632" s="117"/>
      <c r="E632" s="117"/>
      <c r="F632" s="117"/>
      <c r="AE632" s="59"/>
    </row>
    <row r="633" spans="1:31" ht="12.75">
      <c r="A633" s="59"/>
      <c r="B633" s="117"/>
      <c r="C633" s="117"/>
      <c r="D633" s="117"/>
      <c r="E633" s="117"/>
      <c r="F633" s="117"/>
      <c r="AE633" s="59"/>
    </row>
    <row r="634" spans="1:31" ht="12.75">
      <c r="A634" s="59"/>
      <c r="B634" s="117"/>
      <c r="C634" s="117"/>
      <c r="D634" s="117"/>
      <c r="E634" s="117"/>
      <c r="F634" s="117"/>
      <c r="AE634" s="59"/>
    </row>
    <row r="635" spans="1:31" ht="12.75">
      <c r="A635" s="59"/>
      <c r="B635" s="117"/>
      <c r="C635" s="117"/>
      <c r="D635" s="117"/>
      <c r="E635" s="117"/>
      <c r="F635" s="117"/>
      <c r="AE635" s="59"/>
    </row>
    <row r="636" spans="1:31" ht="12.75">
      <c r="A636" s="59"/>
      <c r="B636" s="117"/>
      <c r="C636" s="117"/>
      <c r="D636" s="117"/>
      <c r="E636" s="117"/>
      <c r="F636" s="117"/>
      <c r="AE636" s="59"/>
    </row>
    <row r="637" spans="1:31" ht="12.75">
      <c r="A637" s="59"/>
      <c r="B637" s="117"/>
      <c r="C637" s="117"/>
      <c r="D637" s="117"/>
      <c r="E637" s="117"/>
      <c r="F637" s="117"/>
      <c r="AE637" s="59"/>
    </row>
    <row r="638" spans="1:31" ht="12.75">
      <c r="A638" s="59"/>
      <c r="B638" s="117"/>
      <c r="C638" s="117"/>
      <c r="D638" s="117"/>
      <c r="E638" s="117"/>
      <c r="F638" s="117"/>
      <c r="AE638" s="59"/>
    </row>
    <row r="639" spans="1:31" ht="12.75">
      <c r="A639" s="59"/>
      <c r="B639" s="117"/>
      <c r="C639" s="117"/>
      <c r="D639" s="117"/>
      <c r="E639" s="117"/>
      <c r="F639" s="117"/>
      <c r="AE639" s="59"/>
    </row>
    <row r="640" spans="1:31" ht="12.75">
      <c r="A640" s="59"/>
      <c r="B640" s="117"/>
      <c r="C640" s="117"/>
      <c r="D640" s="117"/>
      <c r="E640" s="117"/>
      <c r="F640" s="117"/>
      <c r="AE640" s="59"/>
    </row>
    <row r="641" spans="1:31" ht="12.75">
      <c r="A641" s="59"/>
      <c r="B641" s="117"/>
      <c r="C641" s="117"/>
      <c r="D641" s="117"/>
      <c r="E641" s="117"/>
      <c r="F641" s="117"/>
      <c r="AE641" s="59"/>
    </row>
    <row r="642" spans="1:31" ht="12.75">
      <c r="A642" s="59"/>
      <c r="B642" s="117"/>
      <c r="C642" s="117"/>
      <c r="D642" s="117"/>
      <c r="E642" s="117"/>
      <c r="F642" s="117"/>
      <c r="AE642" s="59"/>
    </row>
    <row r="643" spans="1:31" ht="12.75">
      <c r="A643" s="59"/>
      <c r="B643" s="117"/>
      <c r="C643" s="117"/>
      <c r="D643" s="117"/>
      <c r="E643" s="117"/>
      <c r="F643" s="117"/>
      <c r="AE643" s="59"/>
    </row>
    <row r="644" spans="1:31" ht="12.75">
      <c r="A644" s="59"/>
      <c r="B644" s="117"/>
      <c r="C644" s="117"/>
      <c r="D644" s="117"/>
      <c r="E644" s="117"/>
      <c r="F644" s="117"/>
      <c r="AE644" s="59"/>
    </row>
    <row r="645" spans="1:31" ht="12.75">
      <c r="A645" s="59"/>
      <c r="B645" s="117"/>
      <c r="C645" s="117"/>
      <c r="D645" s="117"/>
      <c r="E645" s="117"/>
      <c r="F645" s="117"/>
      <c r="AE645" s="59"/>
    </row>
    <row r="646" spans="1:31" ht="12.75">
      <c r="A646" s="59"/>
      <c r="B646" s="117"/>
      <c r="C646" s="117"/>
      <c r="D646" s="117"/>
      <c r="E646" s="117"/>
      <c r="F646" s="117"/>
      <c r="AE646" s="59"/>
    </row>
    <row r="647" spans="1:31" ht="12.75">
      <c r="A647" s="59"/>
      <c r="B647" s="117"/>
      <c r="C647" s="117"/>
      <c r="D647" s="117"/>
      <c r="E647" s="117"/>
      <c r="F647" s="117"/>
      <c r="AE647" s="59"/>
    </row>
    <row r="648" spans="1:31" ht="12.75">
      <c r="A648" s="59"/>
      <c r="B648" s="117"/>
      <c r="C648" s="117"/>
      <c r="D648" s="117"/>
      <c r="E648" s="117"/>
      <c r="F648" s="117"/>
      <c r="AE648" s="59"/>
    </row>
    <row r="649" spans="1:31" ht="12.75">
      <c r="A649" s="59"/>
      <c r="B649" s="117"/>
      <c r="C649" s="117"/>
      <c r="D649" s="117"/>
      <c r="E649" s="117"/>
      <c r="F649" s="117"/>
      <c r="AE649" s="59"/>
    </row>
    <row r="650" spans="1:31" ht="12.75">
      <c r="A650" s="59"/>
      <c r="B650" s="117"/>
      <c r="C650" s="117"/>
      <c r="D650" s="117"/>
      <c r="E650" s="117"/>
      <c r="F650" s="117"/>
      <c r="AE650" s="59"/>
    </row>
    <row r="651" spans="1:31" ht="12.75">
      <c r="A651" s="59"/>
      <c r="B651" s="117"/>
      <c r="C651" s="117"/>
      <c r="D651" s="117"/>
      <c r="E651" s="117"/>
      <c r="F651" s="117"/>
      <c r="AE651" s="59"/>
    </row>
    <row r="652" spans="1:31" ht="12.75">
      <c r="A652" s="59"/>
      <c r="B652" s="117"/>
      <c r="C652" s="117"/>
      <c r="D652" s="117"/>
      <c r="E652" s="117"/>
      <c r="F652" s="117"/>
      <c r="AE652" s="59"/>
    </row>
    <row r="653" spans="1:31" ht="12.75">
      <c r="A653" s="59"/>
      <c r="B653" s="117"/>
      <c r="C653" s="117"/>
      <c r="D653" s="117"/>
      <c r="E653" s="117"/>
      <c r="F653" s="117"/>
      <c r="AE653" s="59"/>
    </row>
    <row r="654" spans="1:31" ht="12.75">
      <c r="A654" s="59"/>
      <c r="B654" s="117"/>
      <c r="C654" s="117"/>
      <c r="D654" s="117"/>
      <c r="E654" s="117"/>
      <c r="F654" s="117"/>
      <c r="AE654" s="59"/>
    </row>
    <row r="655" spans="1:31" ht="12.75">
      <c r="A655" s="59"/>
      <c r="B655" s="117"/>
      <c r="C655" s="117"/>
      <c r="D655" s="117"/>
      <c r="E655" s="117"/>
      <c r="F655" s="117"/>
      <c r="AE655" s="59"/>
    </row>
    <row r="656" spans="1:31" ht="12.75">
      <c r="A656" s="59"/>
      <c r="B656" s="117"/>
      <c r="C656" s="117"/>
      <c r="D656" s="117"/>
      <c r="E656" s="117"/>
      <c r="F656" s="117"/>
      <c r="AE656" s="59"/>
    </row>
    <row r="657" spans="1:31" ht="12.75">
      <c r="A657" s="59"/>
      <c r="B657" s="117"/>
      <c r="C657" s="117"/>
      <c r="D657" s="117"/>
      <c r="E657" s="117"/>
      <c r="F657" s="117"/>
      <c r="AE657" s="59"/>
    </row>
    <row r="658" spans="1:31" ht="12.75">
      <c r="A658" s="59"/>
      <c r="B658" s="117"/>
      <c r="C658" s="117"/>
      <c r="D658" s="117"/>
      <c r="E658" s="117"/>
      <c r="F658" s="117"/>
      <c r="AE658" s="59"/>
    </row>
    <row r="659" spans="1:31" ht="12.75">
      <c r="A659" s="59"/>
      <c r="B659" s="117"/>
      <c r="C659" s="117"/>
      <c r="D659" s="117"/>
      <c r="E659" s="117"/>
      <c r="F659" s="117"/>
      <c r="AE659" s="59"/>
    </row>
    <row r="660" spans="1:31" ht="12.75">
      <c r="A660" s="59"/>
      <c r="B660" s="117"/>
      <c r="C660" s="117"/>
      <c r="D660" s="117"/>
      <c r="E660" s="117"/>
      <c r="F660" s="117"/>
      <c r="AE660" s="59"/>
    </row>
    <row r="661" spans="1:31" ht="12.75">
      <c r="A661" s="59"/>
      <c r="B661" s="117"/>
      <c r="C661" s="117"/>
      <c r="D661" s="117"/>
      <c r="E661" s="117"/>
      <c r="F661" s="117"/>
      <c r="AE661" s="59"/>
    </row>
    <row r="662" spans="1:31" ht="12.75">
      <c r="A662" s="59"/>
      <c r="B662" s="117"/>
      <c r="C662" s="117"/>
      <c r="D662" s="117"/>
      <c r="E662" s="117"/>
      <c r="F662" s="117"/>
      <c r="AE662" s="59"/>
    </row>
    <row r="663" spans="1:31" ht="12.75">
      <c r="A663" s="59"/>
      <c r="B663" s="117"/>
      <c r="C663" s="117"/>
      <c r="D663" s="117"/>
      <c r="E663" s="117"/>
      <c r="F663" s="117"/>
      <c r="AE663" s="59"/>
    </row>
    <row r="664" spans="1:31" ht="12.75">
      <c r="A664" s="59"/>
      <c r="B664" s="117"/>
      <c r="C664" s="117"/>
      <c r="D664" s="117"/>
      <c r="E664" s="117"/>
      <c r="F664" s="117"/>
      <c r="AE664" s="59"/>
    </row>
    <row r="665" spans="1:31" ht="12.75">
      <c r="A665" s="59"/>
      <c r="B665" s="117"/>
      <c r="C665" s="117"/>
      <c r="D665" s="117"/>
      <c r="E665" s="117"/>
      <c r="F665" s="117"/>
      <c r="AE665" s="59"/>
    </row>
    <row r="666" spans="1:31" ht="12.75">
      <c r="A666" s="59"/>
      <c r="B666" s="117"/>
      <c r="C666" s="117"/>
      <c r="D666" s="117"/>
      <c r="E666" s="117"/>
      <c r="F666" s="117"/>
      <c r="AE666" s="59"/>
    </row>
    <row r="667" spans="1:31" ht="12.75">
      <c r="A667" s="59"/>
      <c r="B667" s="117"/>
      <c r="C667" s="117"/>
      <c r="D667" s="117"/>
      <c r="E667" s="117"/>
      <c r="F667" s="117"/>
      <c r="AE667" s="59"/>
    </row>
    <row r="668" spans="1:31" ht="12.75">
      <c r="A668" s="59"/>
      <c r="B668" s="117"/>
      <c r="C668" s="117"/>
      <c r="D668" s="117"/>
      <c r="E668" s="117"/>
      <c r="F668" s="117"/>
      <c r="AE668" s="59"/>
    </row>
    <row r="669" spans="1:31" ht="12.75">
      <c r="A669" s="59"/>
      <c r="B669" s="117"/>
      <c r="C669" s="117"/>
      <c r="D669" s="117"/>
      <c r="E669" s="117"/>
      <c r="F669" s="117"/>
      <c r="AE669" s="59"/>
    </row>
    <row r="670" spans="1:31" ht="12.75">
      <c r="A670" s="59"/>
      <c r="B670" s="117"/>
      <c r="C670" s="117"/>
      <c r="D670" s="117"/>
      <c r="E670" s="117"/>
      <c r="F670" s="117"/>
      <c r="AE670" s="59"/>
    </row>
    <row r="671" spans="1:31" ht="12.75">
      <c r="A671" s="59"/>
      <c r="B671" s="117"/>
      <c r="C671" s="117"/>
      <c r="D671" s="117"/>
      <c r="E671" s="117"/>
      <c r="F671" s="117"/>
      <c r="AE671" s="59"/>
    </row>
    <row r="672" spans="1:31" ht="12.75">
      <c r="A672" s="59"/>
      <c r="B672" s="117"/>
      <c r="C672" s="117"/>
      <c r="D672" s="117"/>
      <c r="E672" s="117"/>
      <c r="F672" s="117"/>
      <c r="AE672" s="59"/>
    </row>
    <row r="673" spans="1:31" ht="12.75">
      <c r="A673" s="59"/>
      <c r="B673" s="117"/>
      <c r="C673" s="117"/>
      <c r="D673" s="117"/>
      <c r="E673" s="117"/>
      <c r="F673" s="117"/>
      <c r="AE673" s="59"/>
    </row>
    <row r="674" spans="1:31" ht="12.75">
      <c r="A674" s="59"/>
      <c r="B674" s="117"/>
      <c r="C674" s="117"/>
      <c r="D674" s="117"/>
      <c r="E674" s="117"/>
      <c r="F674" s="117"/>
      <c r="AE674" s="59"/>
    </row>
    <row r="675" spans="1:31" ht="12.75">
      <c r="A675" s="59"/>
      <c r="B675" s="117"/>
      <c r="C675" s="117"/>
      <c r="D675" s="117"/>
      <c r="E675" s="117"/>
      <c r="F675" s="117"/>
      <c r="AE675" s="59"/>
    </row>
    <row r="676" spans="1:31" ht="12.75">
      <c r="A676" s="59"/>
      <c r="B676" s="117"/>
      <c r="C676" s="117"/>
      <c r="D676" s="117"/>
      <c r="E676" s="117"/>
      <c r="F676" s="117"/>
      <c r="AE676" s="59"/>
    </row>
    <row r="677" spans="1:31" ht="12.75">
      <c r="A677" s="59"/>
      <c r="B677" s="117"/>
      <c r="C677" s="117"/>
      <c r="D677" s="117"/>
      <c r="E677" s="117"/>
      <c r="F677" s="117"/>
      <c r="AE677" s="59"/>
    </row>
    <row r="678" spans="1:31" ht="12.75">
      <c r="A678" s="59"/>
      <c r="B678" s="117"/>
      <c r="C678" s="117"/>
      <c r="D678" s="117"/>
      <c r="E678" s="117"/>
      <c r="F678" s="117"/>
      <c r="AE678" s="59"/>
    </row>
    <row r="679" spans="1:31" ht="12.75">
      <c r="A679" s="59"/>
      <c r="B679" s="117"/>
      <c r="C679" s="117"/>
      <c r="D679" s="117"/>
      <c r="E679" s="117"/>
      <c r="F679" s="117"/>
      <c r="AE679" s="59"/>
    </row>
    <row r="680" spans="1:31" ht="12.75">
      <c r="A680" s="59"/>
      <c r="B680" s="117"/>
      <c r="C680" s="117"/>
      <c r="D680" s="117"/>
      <c r="E680" s="117"/>
      <c r="F680" s="117"/>
      <c r="AE680" s="59"/>
    </row>
    <row r="681" spans="1:31" ht="12.75">
      <c r="A681" s="59"/>
      <c r="B681" s="117"/>
      <c r="C681" s="117"/>
      <c r="D681" s="117"/>
      <c r="E681" s="117"/>
      <c r="F681" s="117"/>
      <c r="AE681" s="59"/>
    </row>
    <row r="682" spans="1:31" ht="12.75">
      <c r="A682" s="59"/>
      <c r="B682" s="117"/>
      <c r="C682" s="117"/>
      <c r="D682" s="117"/>
      <c r="E682" s="117"/>
      <c r="F682" s="117"/>
      <c r="AE682" s="59"/>
    </row>
    <row r="683" spans="1:31" ht="12.75">
      <c r="A683" s="59"/>
      <c r="B683" s="117"/>
      <c r="C683" s="117"/>
      <c r="D683" s="117"/>
      <c r="E683" s="117"/>
      <c r="F683" s="117"/>
      <c r="AE683" s="59"/>
    </row>
    <row r="684" spans="1:31" ht="12.75">
      <c r="A684" s="59"/>
      <c r="B684" s="117"/>
      <c r="C684" s="117"/>
      <c r="D684" s="117"/>
      <c r="E684" s="117"/>
      <c r="F684" s="117"/>
      <c r="AE684" s="59"/>
    </row>
    <row r="685" spans="1:31" ht="12.75">
      <c r="A685" s="59"/>
      <c r="B685" s="117"/>
      <c r="C685" s="117"/>
      <c r="D685" s="117"/>
      <c r="E685" s="117"/>
      <c r="F685" s="117"/>
      <c r="AE685" s="59"/>
    </row>
    <row r="686" spans="1:31" ht="12.75">
      <c r="A686" s="59"/>
      <c r="B686" s="117"/>
      <c r="C686" s="117"/>
      <c r="D686" s="117"/>
      <c r="E686" s="117"/>
      <c r="F686" s="117"/>
      <c r="AE686" s="59"/>
    </row>
    <row r="687" spans="1:31" ht="12.75">
      <c r="A687" s="59"/>
      <c r="B687" s="117"/>
      <c r="C687" s="117"/>
      <c r="D687" s="117"/>
      <c r="E687" s="117"/>
      <c r="F687" s="117"/>
      <c r="AE687" s="59"/>
    </row>
    <row r="688" spans="1:31" ht="12.75">
      <c r="A688" s="59"/>
      <c r="B688" s="117"/>
      <c r="C688" s="117"/>
      <c r="D688" s="117"/>
      <c r="E688" s="117"/>
      <c r="F688" s="117"/>
      <c r="AE688" s="59"/>
    </row>
    <row r="689" spans="1:31" ht="12.75">
      <c r="A689" s="59"/>
      <c r="B689" s="117"/>
      <c r="C689" s="117"/>
      <c r="D689" s="117"/>
      <c r="E689" s="117"/>
      <c r="F689" s="117"/>
      <c r="AE689" s="59"/>
    </row>
    <row r="690" spans="1:31" ht="12.75">
      <c r="A690" s="59"/>
      <c r="B690" s="117"/>
      <c r="C690" s="117"/>
      <c r="D690" s="117"/>
      <c r="E690" s="117"/>
      <c r="F690" s="117"/>
      <c r="AE690" s="59"/>
    </row>
    <row r="691" spans="1:31" ht="12.75">
      <c r="A691" s="59"/>
      <c r="B691" s="117"/>
      <c r="C691" s="117"/>
      <c r="D691" s="117"/>
      <c r="E691" s="117"/>
      <c r="F691" s="117"/>
      <c r="AE691" s="59"/>
    </row>
    <row r="692" spans="1:31" ht="12.75">
      <c r="A692" s="59"/>
      <c r="B692" s="117"/>
      <c r="C692" s="117"/>
      <c r="D692" s="117"/>
      <c r="E692" s="117"/>
      <c r="F692" s="117"/>
      <c r="AE692" s="59"/>
    </row>
    <row r="693" spans="1:31" ht="12.75">
      <c r="A693" s="59"/>
      <c r="B693" s="117"/>
      <c r="C693" s="117"/>
      <c r="D693" s="117"/>
      <c r="E693" s="117"/>
      <c r="F693" s="117"/>
      <c r="AE693" s="59"/>
    </row>
    <row r="694" spans="1:31" ht="12.75">
      <c r="A694" s="59"/>
      <c r="B694" s="117"/>
      <c r="C694" s="117"/>
      <c r="D694" s="117"/>
      <c r="E694" s="117"/>
      <c r="F694" s="117"/>
      <c r="AE694" s="59"/>
    </row>
    <row r="695" spans="1:31" ht="12.75">
      <c r="A695" s="59"/>
      <c r="B695" s="117"/>
      <c r="C695" s="117"/>
      <c r="D695" s="117"/>
      <c r="E695" s="117"/>
      <c r="F695" s="117"/>
      <c r="AE695" s="59"/>
    </row>
    <row r="696" spans="1:31" ht="12.75">
      <c r="A696" s="59"/>
      <c r="B696" s="117"/>
      <c r="C696" s="117"/>
      <c r="D696" s="117"/>
      <c r="E696" s="117"/>
      <c r="F696" s="117"/>
      <c r="AE696" s="59"/>
    </row>
    <row r="697" spans="1:31" ht="12.75">
      <c r="A697" s="59"/>
      <c r="B697" s="117"/>
      <c r="C697" s="117"/>
      <c r="D697" s="117"/>
      <c r="E697" s="117"/>
      <c r="F697" s="117"/>
      <c r="AE697" s="59"/>
    </row>
    <row r="698" spans="1:31" ht="12.75">
      <c r="A698" s="59"/>
      <c r="B698" s="117"/>
      <c r="C698" s="117"/>
      <c r="D698" s="117"/>
      <c r="E698" s="117"/>
      <c r="F698" s="117"/>
      <c r="AE698" s="59"/>
    </row>
    <row r="699" spans="1:31" ht="12.75">
      <c r="A699" s="59"/>
      <c r="B699" s="117"/>
      <c r="C699" s="117"/>
      <c r="D699" s="117"/>
      <c r="E699" s="117"/>
      <c r="F699" s="117"/>
      <c r="AE699" s="59"/>
    </row>
    <row r="700" spans="1:31" ht="12.75">
      <c r="A700" s="59"/>
      <c r="B700" s="117"/>
      <c r="C700" s="117"/>
      <c r="D700" s="117"/>
      <c r="E700" s="117"/>
      <c r="F700" s="117"/>
      <c r="AE700" s="59"/>
    </row>
    <row r="701" spans="1:31" ht="12.75">
      <c r="A701" s="59"/>
      <c r="B701" s="117"/>
      <c r="C701" s="117"/>
      <c r="D701" s="117"/>
      <c r="E701" s="117"/>
      <c r="F701" s="117"/>
      <c r="AE701" s="59"/>
    </row>
    <row r="702" spans="1:31" ht="12.75">
      <c r="A702" s="59"/>
      <c r="B702" s="117"/>
      <c r="C702" s="117"/>
      <c r="D702" s="117"/>
      <c r="E702" s="117"/>
      <c r="F702" s="117"/>
      <c r="AE702" s="59"/>
    </row>
    <row r="703" spans="1:31" ht="12.75">
      <c r="A703" s="59"/>
      <c r="B703" s="117"/>
      <c r="C703" s="117"/>
      <c r="D703" s="117"/>
      <c r="E703" s="117"/>
      <c r="F703" s="117"/>
      <c r="AE703" s="59"/>
    </row>
    <row r="704" spans="1:31" ht="12.75">
      <c r="A704" s="59"/>
      <c r="B704" s="117"/>
      <c r="C704" s="117"/>
      <c r="D704" s="117"/>
      <c r="E704" s="117"/>
      <c r="F704" s="117"/>
      <c r="AE704" s="59"/>
    </row>
    <row r="705" spans="1:31" ht="12.75">
      <c r="A705" s="59"/>
      <c r="B705" s="117"/>
      <c r="C705" s="117"/>
      <c r="D705" s="117"/>
      <c r="E705" s="117"/>
      <c r="F705" s="117"/>
      <c r="AE705" s="59"/>
    </row>
    <row r="706" spans="1:31" ht="12.75">
      <c r="A706" s="59"/>
      <c r="B706" s="117"/>
      <c r="C706" s="117"/>
      <c r="D706" s="117"/>
      <c r="E706" s="117"/>
      <c r="F706" s="117"/>
      <c r="AE706" s="59"/>
    </row>
    <row r="707" spans="1:31" ht="12.75">
      <c r="A707" s="59"/>
      <c r="B707" s="117"/>
      <c r="C707" s="117"/>
      <c r="D707" s="117"/>
      <c r="E707" s="117"/>
      <c r="F707" s="117"/>
      <c r="AE707" s="59"/>
    </row>
    <row r="708" spans="1:31" ht="12.75">
      <c r="A708" s="59"/>
      <c r="B708" s="117"/>
      <c r="C708" s="117"/>
      <c r="D708" s="117"/>
      <c r="E708" s="117"/>
      <c r="F708" s="117"/>
      <c r="AE708" s="59"/>
    </row>
    <row r="709" spans="1:31" ht="12.75">
      <c r="A709" s="59"/>
      <c r="B709" s="117"/>
      <c r="C709" s="117"/>
      <c r="D709" s="117"/>
      <c r="E709" s="117"/>
      <c r="F709" s="117"/>
      <c r="AE709" s="59"/>
    </row>
    <row r="710" spans="1:31" ht="12.75">
      <c r="A710" s="59"/>
      <c r="B710" s="117"/>
      <c r="C710" s="117"/>
      <c r="D710" s="117"/>
      <c r="E710" s="117"/>
      <c r="F710" s="117"/>
      <c r="AE710" s="59"/>
    </row>
    <row r="711" spans="1:31" ht="12.75">
      <c r="A711" s="59"/>
      <c r="B711" s="117"/>
      <c r="C711" s="117"/>
      <c r="D711" s="117"/>
      <c r="E711" s="117"/>
      <c r="F711" s="117"/>
      <c r="AE711" s="59"/>
    </row>
    <row r="712" spans="1:31" ht="12.75">
      <c r="A712" s="59"/>
      <c r="B712" s="117"/>
      <c r="C712" s="117"/>
      <c r="D712" s="117"/>
      <c r="E712" s="117"/>
      <c r="F712" s="117"/>
      <c r="AE712" s="59"/>
    </row>
    <row r="713" spans="1:31" ht="12.75">
      <c r="A713" s="59"/>
      <c r="B713" s="117"/>
      <c r="C713" s="117"/>
      <c r="D713" s="117"/>
      <c r="E713" s="117"/>
      <c r="F713" s="117"/>
      <c r="AE713" s="59"/>
    </row>
    <row r="714" spans="1:31" ht="12.75">
      <c r="A714" s="59"/>
      <c r="B714" s="117"/>
      <c r="C714" s="117"/>
      <c r="D714" s="117"/>
      <c r="E714" s="117"/>
      <c r="F714" s="117"/>
      <c r="AE714" s="59"/>
    </row>
    <row r="715" spans="1:31" ht="12.75">
      <c r="A715" s="59"/>
      <c r="B715" s="117"/>
      <c r="C715" s="117"/>
      <c r="D715" s="117"/>
      <c r="E715" s="117"/>
      <c r="F715" s="117"/>
      <c r="AE715" s="59"/>
    </row>
    <row r="716" spans="1:31" ht="12.75">
      <c r="A716" s="59"/>
      <c r="B716" s="117"/>
      <c r="C716" s="117"/>
      <c r="D716" s="117"/>
      <c r="E716" s="117"/>
      <c r="F716" s="117"/>
      <c r="AE716" s="59"/>
    </row>
    <row r="717" spans="1:31" ht="12.75">
      <c r="A717" s="59"/>
      <c r="B717" s="117"/>
      <c r="C717" s="117"/>
      <c r="D717" s="117"/>
      <c r="E717" s="117"/>
      <c r="F717" s="117"/>
      <c r="AE717" s="59"/>
    </row>
    <row r="718" spans="1:31" ht="12.75">
      <c r="A718" s="59"/>
      <c r="B718" s="117"/>
      <c r="C718" s="117"/>
      <c r="D718" s="117"/>
      <c r="E718" s="117"/>
      <c r="F718" s="117"/>
      <c r="AE718" s="59"/>
    </row>
    <row r="719" spans="1:31" ht="12.75">
      <c r="A719" s="59"/>
      <c r="B719" s="117"/>
      <c r="C719" s="117"/>
      <c r="D719" s="117"/>
      <c r="E719" s="117"/>
      <c r="F719" s="117"/>
      <c r="AE719" s="59"/>
    </row>
    <row r="720" spans="1:31" ht="12.75">
      <c r="A720" s="59"/>
      <c r="B720" s="117"/>
      <c r="C720" s="117"/>
      <c r="D720" s="117"/>
      <c r="E720" s="117"/>
      <c r="F720" s="117"/>
      <c r="AE720" s="59"/>
    </row>
    <row r="721" spans="1:31" ht="12.75">
      <c r="A721" s="59"/>
      <c r="B721" s="117"/>
      <c r="C721" s="117"/>
      <c r="D721" s="117"/>
      <c r="E721" s="117"/>
      <c r="F721" s="117"/>
      <c r="AE721" s="59"/>
    </row>
    <row r="722" spans="1:31" ht="12.75">
      <c r="A722" s="59"/>
      <c r="B722" s="117"/>
      <c r="C722" s="117"/>
      <c r="D722" s="117"/>
      <c r="E722" s="117"/>
      <c r="F722" s="117"/>
      <c r="AE722" s="59"/>
    </row>
    <row r="723" spans="1:31" ht="12.75">
      <c r="A723" s="59"/>
      <c r="B723" s="117"/>
      <c r="C723" s="117"/>
      <c r="D723" s="117"/>
      <c r="E723" s="117"/>
      <c r="F723" s="117"/>
      <c r="AE723" s="59"/>
    </row>
    <row r="724" spans="1:31" ht="12.75">
      <c r="A724" s="59"/>
      <c r="B724" s="117"/>
      <c r="C724" s="117"/>
      <c r="D724" s="117"/>
      <c r="E724" s="117"/>
      <c r="F724" s="117"/>
      <c r="AE724" s="59"/>
    </row>
    <row r="725" spans="1:31" ht="12.75">
      <c r="A725" s="59"/>
      <c r="B725" s="117"/>
      <c r="C725" s="117"/>
      <c r="D725" s="117"/>
      <c r="E725" s="117"/>
      <c r="F725" s="117"/>
      <c r="AE725" s="59"/>
    </row>
    <row r="726" spans="1:31" ht="12.75">
      <c r="A726" s="59"/>
      <c r="B726" s="117"/>
      <c r="C726" s="117"/>
      <c r="D726" s="117"/>
      <c r="E726" s="117"/>
      <c r="F726" s="117"/>
      <c r="AE726" s="59"/>
    </row>
    <row r="727" spans="1:31" ht="12.75">
      <c r="A727" s="59"/>
      <c r="B727" s="117"/>
      <c r="C727" s="117"/>
      <c r="D727" s="117"/>
      <c r="E727" s="117"/>
      <c r="F727" s="117"/>
      <c r="AE727" s="59"/>
    </row>
    <row r="728" spans="1:31" ht="12.75">
      <c r="A728" s="59"/>
      <c r="B728" s="117"/>
      <c r="C728" s="117"/>
      <c r="D728" s="117"/>
      <c r="E728" s="117"/>
      <c r="F728" s="117"/>
      <c r="AE728" s="59"/>
    </row>
    <row r="729" spans="1:31" ht="12.75">
      <c r="A729" s="59"/>
      <c r="B729" s="117"/>
      <c r="C729" s="117"/>
      <c r="D729" s="117"/>
      <c r="E729" s="117"/>
      <c r="F729" s="117"/>
      <c r="AE729" s="59"/>
    </row>
    <row r="730" spans="1:31" ht="12.75">
      <c r="A730" s="59"/>
      <c r="B730" s="117"/>
      <c r="C730" s="117"/>
      <c r="D730" s="117"/>
      <c r="E730" s="117"/>
      <c r="F730" s="117"/>
      <c r="AE730" s="59"/>
    </row>
    <row r="731" spans="1:31" ht="12.75">
      <c r="A731" s="59"/>
      <c r="B731" s="117"/>
      <c r="C731" s="117"/>
      <c r="D731" s="117"/>
      <c r="E731" s="117"/>
      <c r="F731" s="117"/>
      <c r="AE731" s="59"/>
    </row>
    <row r="732" spans="1:31" ht="12.75">
      <c r="A732" s="59"/>
      <c r="B732" s="117"/>
      <c r="C732" s="117"/>
      <c r="D732" s="117"/>
      <c r="E732" s="117"/>
      <c r="F732" s="117"/>
      <c r="AE732" s="59"/>
    </row>
    <row r="733" spans="1:31" ht="12.75">
      <c r="A733" s="59"/>
      <c r="B733" s="117"/>
      <c r="C733" s="117"/>
      <c r="D733" s="117"/>
      <c r="E733" s="117"/>
      <c r="F733" s="117"/>
      <c r="AE733" s="59"/>
    </row>
    <row r="734" spans="1:31" ht="12.75">
      <c r="A734" s="59"/>
      <c r="B734" s="117"/>
      <c r="C734" s="117"/>
      <c r="D734" s="117"/>
      <c r="E734" s="117"/>
      <c r="F734" s="117"/>
      <c r="AE734" s="59"/>
    </row>
    <row r="735" spans="1:31" ht="12.75">
      <c r="A735" s="59"/>
      <c r="B735" s="117"/>
      <c r="C735" s="117"/>
      <c r="D735" s="117"/>
      <c r="E735" s="117"/>
      <c r="F735" s="117"/>
      <c r="AE735" s="59"/>
    </row>
    <row r="736" spans="1:31" ht="12.75">
      <c r="A736" s="59"/>
      <c r="B736" s="117"/>
      <c r="C736" s="117"/>
      <c r="D736" s="117"/>
      <c r="E736" s="117"/>
      <c r="F736" s="117"/>
      <c r="AE736" s="59"/>
    </row>
    <row r="737" spans="1:31" ht="12.75">
      <c r="A737" s="59"/>
      <c r="B737" s="117"/>
      <c r="C737" s="117"/>
      <c r="D737" s="117"/>
      <c r="E737" s="117"/>
      <c r="F737" s="117"/>
      <c r="AE737" s="59"/>
    </row>
    <row r="738" spans="1:31" ht="12.75">
      <c r="A738" s="59"/>
      <c r="B738" s="117"/>
      <c r="C738" s="117"/>
      <c r="D738" s="117"/>
      <c r="E738" s="117"/>
      <c r="F738" s="117"/>
      <c r="AE738" s="59"/>
    </row>
    <row r="739" spans="1:31" ht="12.75">
      <c r="A739" s="59"/>
      <c r="B739" s="117"/>
      <c r="C739" s="117"/>
      <c r="D739" s="117"/>
      <c r="E739" s="117"/>
      <c r="F739" s="117"/>
      <c r="AE739" s="59"/>
    </row>
    <row r="740" spans="1:31" ht="12.75">
      <c r="A740" s="59"/>
      <c r="B740" s="117"/>
      <c r="C740" s="117"/>
      <c r="D740" s="117"/>
      <c r="E740" s="117"/>
      <c r="F740" s="117"/>
      <c r="AE740" s="59"/>
    </row>
    <row r="741" spans="1:31" ht="12.75">
      <c r="A741" s="59"/>
      <c r="B741" s="117"/>
      <c r="C741" s="117"/>
      <c r="D741" s="117"/>
      <c r="E741" s="117"/>
      <c r="F741" s="117"/>
      <c r="AE741" s="59"/>
    </row>
    <row r="742" spans="1:31" ht="12.75">
      <c r="A742" s="59"/>
      <c r="B742" s="117"/>
      <c r="C742" s="117"/>
      <c r="D742" s="117"/>
      <c r="E742" s="117"/>
      <c r="F742" s="117"/>
      <c r="AE742" s="59"/>
    </row>
    <row r="743" spans="1:31" ht="12.75">
      <c r="A743" s="59"/>
      <c r="B743" s="117"/>
      <c r="C743" s="117"/>
      <c r="D743" s="117"/>
      <c r="E743" s="117"/>
      <c r="F743" s="117"/>
      <c r="AE743" s="59"/>
    </row>
    <row r="744" spans="1:31" ht="12.75">
      <c r="A744" s="59"/>
      <c r="B744" s="117"/>
      <c r="C744" s="117"/>
      <c r="D744" s="117"/>
      <c r="E744" s="117"/>
      <c r="F744" s="117"/>
      <c r="AE744" s="59"/>
    </row>
    <row r="745" spans="1:31" ht="12.75">
      <c r="A745" s="59"/>
      <c r="B745" s="117"/>
      <c r="C745" s="117"/>
      <c r="D745" s="117"/>
      <c r="E745" s="117"/>
      <c r="F745" s="117"/>
      <c r="AE745" s="59"/>
    </row>
    <row r="746" spans="1:31" ht="12.75">
      <c r="A746" s="59"/>
      <c r="B746" s="117"/>
      <c r="C746" s="117"/>
      <c r="D746" s="117"/>
      <c r="E746" s="117"/>
      <c r="F746" s="117"/>
      <c r="AE746" s="59"/>
    </row>
    <row r="747" spans="1:31" ht="12.75">
      <c r="A747" s="59"/>
      <c r="B747" s="117"/>
      <c r="C747" s="117"/>
      <c r="D747" s="117"/>
      <c r="E747" s="117"/>
      <c r="F747" s="117"/>
      <c r="AE747" s="59"/>
    </row>
    <row r="748" spans="1:31" ht="12.75">
      <c r="A748" s="59"/>
      <c r="B748" s="117"/>
      <c r="C748" s="117"/>
      <c r="D748" s="117"/>
      <c r="E748" s="117"/>
      <c r="F748" s="117"/>
      <c r="AE748" s="59"/>
    </row>
    <row r="749" spans="1:31" ht="12.75">
      <c r="A749" s="59"/>
      <c r="B749" s="117"/>
      <c r="C749" s="117"/>
      <c r="D749" s="117"/>
      <c r="E749" s="117"/>
      <c r="F749" s="117"/>
      <c r="AE749" s="59"/>
    </row>
    <row r="750" spans="1:31" ht="12.75">
      <c r="A750" s="59"/>
      <c r="B750" s="117"/>
      <c r="C750" s="117"/>
      <c r="D750" s="117"/>
      <c r="E750" s="117"/>
      <c r="F750" s="117"/>
      <c r="AE750" s="59"/>
    </row>
    <row r="751" spans="1:31" ht="12.75">
      <c r="A751" s="59"/>
      <c r="B751" s="117"/>
      <c r="C751" s="117"/>
      <c r="D751" s="117"/>
      <c r="E751" s="117"/>
      <c r="F751" s="117"/>
      <c r="AE751" s="59"/>
    </row>
    <row r="752" spans="1:31" ht="12.75">
      <c r="A752" s="59"/>
      <c r="B752" s="117"/>
      <c r="C752" s="117"/>
      <c r="D752" s="117"/>
      <c r="E752" s="117"/>
      <c r="F752" s="117"/>
      <c r="AE752" s="59"/>
    </row>
    <row r="753" spans="1:31" ht="12.75">
      <c r="A753" s="59"/>
      <c r="B753" s="117"/>
      <c r="C753" s="117"/>
      <c r="D753" s="117"/>
      <c r="E753" s="117"/>
      <c r="F753" s="117"/>
      <c r="AE753" s="59"/>
    </row>
    <row r="754" spans="1:31" ht="12.75">
      <c r="A754" s="59"/>
      <c r="B754" s="117"/>
      <c r="C754" s="117"/>
      <c r="D754" s="117"/>
      <c r="E754" s="117"/>
      <c r="F754" s="117"/>
      <c r="AE754" s="59"/>
    </row>
    <row r="755" spans="1:31" ht="12.75">
      <c r="A755" s="59"/>
      <c r="B755" s="117"/>
      <c r="C755" s="117"/>
      <c r="D755" s="117"/>
      <c r="E755" s="117"/>
      <c r="F755" s="117"/>
      <c r="AE755" s="59"/>
    </row>
    <row r="756" spans="1:31" ht="12.75">
      <c r="A756" s="59"/>
      <c r="B756" s="117"/>
      <c r="C756" s="117"/>
      <c r="D756" s="117"/>
      <c r="E756" s="117"/>
      <c r="F756" s="117"/>
      <c r="AE756" s="59"/>
    </row>
    <row r="757" spans="1:31" ht="12.75">
      <c r="A757" s="59"/>
      <c r="B757" s="117"/>
      <c r="C757" s="117"/>
      <c r="D757" s="117"/>
      <c r="E757" s="117"/>
      <c r="F757" s="117"/>
      <c r="AE757" s="59"/>
    </row>
    <row r="758" spans="1:31" ht="12.75">
      <c r="A758" s="59"/>
      <c r="B758" s="117"/>
      <c r="C758" s="117"/>
      <c r="D758" s="117"/>
      <c r="E758" s="117"/>
      <c r="F758" s="117"/>
      <c r="AE758" s="59"/>
    </row>
    <row r="759" spans="1:31" ht="12.75">
      <c r="A759" s="59"/>
      <c r="B759" s="117"/>
      <c r="C759" s="117"/>
      <c r="D759" s="117"/>
      <c r="E759" s="117"/>
      <c r="F759" s="117"/>
      <c r="AE759" s="59"/>
    </row>
    <row r="760" spans="1:31" ht="12.75">
      <c r="A760" s="59"/>
      <c r="B760" s="117"/>
      <c r="C760" s="117"/>
      <c r="D760" s="117"/>
      <c r="E760" s="117"/>
      <c r="F760" s="117"/>
      <c r="AE760" s="59"/>
    </row>
    <row r="761" spans="1:31" ht="12.75">
      <c r="A761" s="59"/>
      <c r="B761" s="117"/>
      <c r="C761" s="117"/>
      <c r="D761" s="117"/>
      <c r="E761" s="117"/>
      <c r="F761" s="117"/>
      <c r="AE761" s="59"/>
    </row>
    <row r="762" spans="1:31" ht="12.75">
      <c r="A762" s="59"/>
      <c r="B762" s="117"/>
      <c r="C762" s="117"/>
      <c r="D762" s="117"/>
      <c r="E762" s="117"/>
      <c r="F762" s="117"/>
      <c r="AE762" s="59"/>
    </row>
    <row r="763" spans="1:31" ht="12.75">
      <c r="A763" s="59"/>
      <c r="B763" s="117"/>
      <c r="C763" s="117"/>
      <c r="D763" s="117"/>
      <c r="E763" s="117"/>
      <c r="F763" s="117"/>
      <c r="AE763" s="59"/>
    </row>
    <row r="764" spans="1:31" ht="12.75">
      <c r="A764" s="59"/>
      <c r="B764" s="117"/>
      <c r="C764" s="117"/>
      <c r="D764" s="117"/>
      <c r="E764" s="117"/>
      <c r="F764" s="117"/>
      <c r="AE764" s="59"/>
    </row>
    <row r="765" spans="1:31" ht="12.75">
      <c r="A765" s="59"/>
      <c r="B765" s="117"/>
      <c r="C765" s="117"/>
      <c r="D765" s="117"/>
      <c r="E765" s="117"/>
      <c r="F765" s="117"/>
      <c r="AE765" s="59"/>
    </row>
    <row r="766" spans="1:31" ht="12.75">
      <c r="A766" s="59"/>
      <c r="B766" s="117"/>
      <c r="C766" s="117"/>
      <c r="D766" s="117"/>
      <c r="E766" s="117"/>
      <c r="F766" s="117"/>
      <c r="AE766" s="59"/>
    </row>
    <row r="767" spans="1:31" ht="12.75">
      <c r="A767" s="59"/>
      <c r="B767" s="117"/>
      <c r="C767" s="117"/>
      <c r="D767" s="117"/>
      <c r="E767" s="117"/>
      <c r="F767" s="117"/>
      <c r="AE767" s="59"/>
    </row>
    <row r="768" spans="1:31" ht="12.75">
      <c r="A768" s="59"/>
      <c r="B768" s="117"/>
      <c r="C768" s="117"/>
      <c r="D768" s="117"/>
      <c r="E768" s="117"/>
      <c r="F768" s="117"/>
      <c r="AE768" s="59"/>
    </row>
    <row r="769" spans="1:31" ht="12.75">
      <c r="A769" s="59"/>
      <c r="B769" s="117"/>
      <c r="C769" s="117"/>
      <c r="D769" s="117"/>
      <c r="E769" s="117"/>
      <c r="F769" s="117"/>
      <c r="AE769" s="59"/>
    </row>
    <row r="770" spans="1:31" ht="12.75">
      <c r="A770" s="59"/>
      <c r="B770" s="117"/>
      <c r="C770" s="117"/>
      <c r="D770" s="117"/>
      <c r="E770" s="117"/>
      <c r="F770" s="117"/>
      <c r="AE770" s="59"/>
    </row>
    <row r="771" spans="1:31" ht="12.75">
      <c r="A771" s="59"/>
      <c r="B771" s="117"/>
      <c r="C771" s="117"/>
      <c r="D771" s="117"/>
      <c r="E771" s="117"/>
      <c r="F771" s="117"/>
      <c r="AE771" s="59"/>
    </row>
    <row r="772" spans="1:31" ht="12.75">
      <c r="A772" s="59"/>
      <c r="B772" s="117"/>
      <c r="C772" s="117"/>
      <c r="D772" s="117"/>
      <c r="E772" s="117"/>
      <c r="F772" s="117"/>
      <c r="AE772" s="59"/>
    </row>
    <row r="773" spans="1:31" ht="12.75">
      <c r="A773" s="59"/>
      <c r="B773" s="117"/>
      <c r="C773" s="117"/>
      <c r="D773" s="117"/>
      <c r="E773" s="117"/>
      <c r="F773" s="117"/>
      <c r="AE773" s="59"/>
    </row>
    <row r="774" spans="1:31" ht="12.75">
      <c r="A774" s="59"/>
      <c r="B774" s="117"/>
      <c r="C774" s="117"/>
      <c r="D774" s="117"/>
      <c r="E774" s="117"/>
      <c r="F774" s="117"/>
      <c r="AE774" s="59"/>
    </row>
    <row r="775" spans="1:31" ht="12.75">
      <c r="A775" s="59"/>
      <c r="B775" s="117"/>
      <c r="C775" s="117"/>
      <c r="D775" s="117"/>
      <c r="E775" s="117"/>
      <c r="F775" s="117"/>
      <c r="AE775" s="59"/>
    </row>
    <row r="776" spans="1:31" ht="12.75">
      <c r="A776" s="59"/>
      <c r="B776" s="117"/>
      <c r="C776" s="117"/>
      <c r="D776" s="117"/>
      <c r="E776" s="117"/>
      <c r="F776" s="117"/>
      <c r="AE776" s="59"/>
    </row>
    <row r="777" spans="1:31" ht="12.75">
      <c r="A777" s="59"/>
      <c r="B777" s="117"/>
      <c r="C777" s="117"/>
      <c r="D777" s="117"/>
      <c r="E777" s="117"/>
      <c r="F777" s="117"/>
      <c r="AE777" s="59"/>
    </row>
    <row r="778" spans="1:31" ht="12.75">
      <c r="A778" s="59"/>
      <c r="B778" s="117"/>
      <c r="C778" s="117"/>
      <c r="D778" s="117"/>
      <c r="E778" s="117"/>
      <c r="F778" s="117"/>
      <c r="AE778" s="59"/>
    </row>
    <row r="779" spans="1:31" ht="12.75">
      <c r="A779" s="59"/>
      <c r="B779" s="117"/>
      <c r="C779" s="117"/>
      <c r="D779" s="117"/>
      <c r="E779" s="117"/>
      <c r="F779" s="117"/>
      <c r="AE779" s="59"/>
    </row>
    <row r="780" spans="1:31" ht="12.75">
      <c r="A780" s="59"/>
      <c r="B780" s="117"/>
      <c r="C780" s="117"/>
      <c r="D780" s="117"/>
      <c r="E780" s="117"/>
      <c r="F780" s="117"/>
      <c r="AE780" s="59"/>
    </row>
    <row r="781" spans="1:31" ht="12.75">
      <c r="A781" s="59"/>
      <c r="B781" s="117"/>
      <c r="C781" s="117"/>
      <c r="D781" s="117"/>
      <c r="E781" s="117"/>
      <c r="F781" s="117"/>
      <c r="AE781" s="59"/>
    </row>
    <row r="782" spans="1:31" ht="12.75">
      <c r="A782" s="59"/>
      <c r="B782" s="117"/>
      <c r="C782" s="117"/>
      <c r="D782" s="117"/>
      <c r="E782" s="117"/>
      <c r="F782" s="117"/>
      <c r="AE782" s="59"/>
    </row>
    <row r="783" spans="1:31" ht="12.75">
      <c r="A783" s="59"/>
      <c r="B783" s="117"/>
      <c r="C783" s="117"/>
      <c r="D783" s="117"/>
      <c r="E783" s="117"/>
      <c r="F783" s="117"/>
      <c r="AE783" s="59"/>
    </row>
    <row r="784" spans="1:31" ht="12.75">
      <c r="A784" s="59"/>
      <c r="B784" s="117"/>
      <c r="C784" s="117"/>
      <c r="D784" s="117"/>
      <c r="E784" s="117"/>
      <c r="F784" s="117"/>
      <c r="AE784" s="59"/>
    </row>
    <row r="785" spans="1:31" ht="12.75">
      <c r="A785" s="59"/>
      <c r="B785" s="117"/>
      <c r="C785" s="117"/>
      <c r="D785" s="117"/>
      <c r="E785" s="117"/>
      <c r="F785" s="117"/>
      <c r="AE785" s="59"/>
    </row>
    <row r="786" spans="1:31" ht="12.75">
      <c r="A786" s="59"/>
      <c r="B786" s="117"/>
      <c r="C786" s="117"/>
      <c r="D786" s="117"/>
      <c r="E786" s="117"/>
      <c r="F786" s="117"/>
      <c r="AE786" s="59"/>
    </row>
    <row r="787" spans="1:31" ht="12.75">
      <c r="A787" s="59"/>
      <c r="B787" s="117"/>
      <c r="C787" s="117"/>
      <c r="D787" s="117"/>
      <c r="E787" s="117"/>
      <c r="F787" s="117"/>
      <c r="AE787" s="59"/>
    </row>
    <row r="788" spans="1:31" ht="12.75">
      <c r="A788" s="59"/>
      <c r="B788" s="117"/>
      <c r="C788" s="117"/>
      <c r="D788" s="117"/>
      <c r="E788" s="117"/>
      <c r="F788" s="117"/>
      <c r="AE788" s="59"/>
    </row>
    <row r="789" spans="1:31" ht="12.75">
      <c r="A789" s="59"/>
      <c r="B789" s="117"/>
      <c r="C789" s="117"/>
      <c r="D789" s="117"/>
      <c r="E789" s="117"/>
      <c r="F789" s="117"/>
      <c r="AE789" s="59"/>
    </row>
    <row r="790" spans="1:31" ht="12.75">
      <c r="A790" s="59"/>
      <c r="B790" s="117"/>
      <c r="C790" s="117"/>
      <c r="D790" s="117"/>
      <c r="E790" s="117"/>
      <c r="F790" s="117"/>
      <c r="AE790" s="59"/>
    </row>
    <row r="791" spans="1:31" ht="12.75">
      <c r="A791" s="59"/>
      <c r="B791" s="117"/>
      <c r="C791" s="117"/>
      <c r="D791" s="117"/>
      <c r="E791" s="117"/>
      <c r="F791" s="117"/>
      <c r="AE791" s="59"/>
    </row>
    <row r="792" spans="1:31" ht="12.75">
      <c r="A792" s="59"/>
      <c r="B792" s="117"/>
      <c r="C792" s="117"/>
      <c r="D792" s="117"/>
      <c r="E792" s="117"/>
      <c r="F792" s="117"/>
      <c r="AE792" s="59"/>
    </row>
    <row r="793" spans="1:31" ht="12.75">
      <c r="A793" s="59"/>
      <c r="B793" s="117"/>
      <c r="C793" s="117"/>
      <c r="D793" s="117"/>
      <c r="E793" s="117"/>
      <c r="F793" s="117"/>
      <c r="AE793" s="59"/>
    </row>
    <row r="794" spans="1:31" ht="12.75">
      <c r="A794" s="59"/>
      <c r="B794" s="117"/>
      <c r="C794" s="117"/>
      <c r="D794" s="117"/>
      <c r="E794" s="117"/>
      <c r="F794" s="117"/>
      <c r="AE794" s="59"/>
    </row>
    <row r="795" spans="1:31" ht="12.75">
      <c r="A795" s="59"/>
      <c r="B795" s="117"/>
      <c r="C795" s="117"/>
      <c r="D795" s="117"/>
      <c r="E795" s="117"/>
      <c r="F795" s="117"/>
      <c r="AE795" s="59"/>
    </row>
    <row r="796" spans="1:31" ht="12.75">
      <c r="A796" s="59"/>
      <c r="B796" s="117"/>
      <c r="C796" s="117"/>
      <c r="D796" s="117"/>
      <c r="E796" s="117"/>
      <c r="F796" s="117"/>
      <c r="AE796" s="59"/>
    </row>
    <row r="797" spans="1:31" ht="12.75">
      <c r="A797" s="59"/>
      <c r="B797" s="117"/>
      <c r="C797" s="117"/>
      <c r="D797" s="117"/>
      <c r="E797" s="117"/>
      <c r="F797" s="117"/>
      <c r="AE797" s="59"/>
    </row>
    <row r="798" spans="1:31" ht="12.75">
      <c r="A798" s="59"/>
      <c r="B798" s="117"/>
      <c r="C798" s="117"/>
      <c r="D798" s="117"/>
      <c r="E798" s="117"/>
      <c r="F798" s="117"/>
      <c r="AE798" s="59"/>
    </row>
    <row r="799" spans="1:31" ht="12.75">
      <c r="A799" s="59"/>
      <c r="B799" s="117"/>
      <c r="C799" s="117"/>
      <c r="D799" s="117"/>
      <c r="E799" s="117"/>
      <c r="F799" s="117"/>
      <c r="AE799" s="59"/>
    </row>
    <row r="800" spans="1:31" ht="12.75">
      <c r="A800" s="59"/>
      <c r="B800" s="117"/>
      <c r="C800" s="117"/>
      <c r="D800" s="117"/>
      <c r="E800" s="117"/>
      <c r="F800" s="117"/>
      <c r="AE800" s="59"/>
    </row>
    <row r="801" spans="1:31" ht="12.75">
      <c r="A801" s="59"/>
      <c r="B801" s="117"/>
      <c r="C801" s="117"/>
      <c r="D801" s="117"/>
      <c r="E801" s="117"/>
      <c r="F801" s="117"/>
      <c r="AE801" s="59"/>
    </row>
    <row r="802" spans="1:31" ht="12.75">
      <c r="A802" s="59"/>
      <c r="B802" s="117"/>
      <c r="C802" s="117"/>
      <c r="D802" s="117"/>
      <c r="E802" s="117"/>
      <c r="F802" s="117"/>
      <c r="AE802" s="59"/>
    </row>
    <row r="803" spans="1:31" ht="12.75">
      <c r="A803" s="59"/>
      <c r="B803" s="117"/>
      <c r="C803" s="117"/>
      <c r="D803" s="117"/>
      <c r="E803" s="117"/>
      <c r="F803" s="117"/>
      <c r="AE803" s="59"/>
    </row>
    <row r="804" spans="1:31" ht="12.75">
      <c r="A804" s="59"/>
      <c r="B804" s="117"/>
      <c r="C804" s="117"/>
      <c r="D804" s="117"/>
      <c r="E804" s="117"/>
      <c r="F804" s="117"/>
      <c r="AE804" s="59"/>
    </row>
    <row r="805" spans="1:31" ht="12.75">
      <c r="A805" s="59"/>
      <c r="B805" s="117"/>
      <c r="C805" s="117"/>
      <c r="D805" s="117"/>
      <c r="E805" s="117"/>
      <c r="F805" s="117"/>
      <c r="AE805" s="59"/>
    </row>
    <row r="806" spans="1:31" ht="12.75">
      <c r="A806" s="59"/>
      <c r="B806" s="117"/>
      <c r="C806" s="117"/>
      <c r="D806" s="117"/>
      <c r="E806" s="117"/>
      <c r="F806" s="117"/>
      <c r="AE806" s="59"/>
    </row>
    <row r="807" spans="1:31" ht="12.75">
      <c r="A807" s="59"/>
      <c r="B807" s="117"/>
      <c r="C807" s="117"/>
      <c r="D807" s="117"/>
      <c r="E807" s="117"/>
      <c r="F807" s="117"/>
      <c r="AE807" s="59"/>
    </row>
    <row r="808" spans="1:31" ht="12.75">
      <c r="A808" s="59"/>
      <c r="B808" s="117"/>
      <c r="C808" s="117"/>
      <c r="D808" s="117"/>
      <c r="E808" s="117"/>
      <c r="F808" s="117"/>
      <c r="AE808" s="59"/>
    </row>
    <row r="809" spans="1:31" ht="12.75">
      <c r="A809" s="59"/>
      <c r="B809" s="117"/>
      <c r="C809" s="117"/>
      <c r="D809" s="117"/>
      <c r="E809" s="117"/>
      <c r="F809" s="117"/>
      <c r="AE809" s="59"/>
    </row>
    <row r="810" spans="1:31" ht="12.75">
      <c r="A810" s="59"/>
      <c r="B810" s="117"/>
      <c r="C810" s="117"/>
      <c r="D810" s="117"/>
      <c r="E810" s="117"/>
      <c r="F810" s="117"/>
      <c r="AE810" s="59"/>
    </row>
    <row r="811" spans="1:31" ht="12.75">
      <c r="A811" s="59"/>
      <c r="B811" s="117"/>
      <c r="C811" s="117"/>
      <c r="D811" s="117"/>
      <c r="E811" s="117"/>
      <c r="F811" s="117"/>
      <c r="AE811" s="59"/>
    </row>
    <row r="812" spans="1:31" ht="12.75">
      <c r="A812" s="59"/>
      <c r="B812" s="117"/>
      <c r="C812" s="117"/>
      <c r="D812" s="117"/>
      <c r="E812" s="117"/>
      <c r="F812" s="117"/>
      <c r="AE812" s="59"/>
    </row>
    <row r="813" spans="1:31" ht="12.75">
      <c r="A813" s="59"/>
      <c r="B813" s="117"/>
      <c r="C813" s="117"/>
      <c r="D813" s="117"/>
      <c r="E813" s="117"/>
      <c r="F813" s="117"/>
      <c r="AE813" s="59"/>
    </row>
    <row r="814" spans="1:31" ht="12.75">
      <c r="A814" s="59"/>
      <c r="B814" s="117"/>
      <c r="C814" s="117"/>
      <c r="D814" s="117"/>
      <c r="E814" s="117"/>
      <c r="F814" s="117"/>
      <c r="AE814" s="59"/>
    </row>
    <row r="815" spans="1:31" ht="12.75">
      <c r="A815" s="59"/>
      <c r="B815" s="117"/>
      <c r="C815" s="117"/>
      <c r="D815" s="117"/>
      <c r="E815" s="117"/>
      <c r="F815" s="117"/>
      <c r="AE815" s="59"/>
    </row>
    <row r="816" spans="1:31" ht="12.75">
      <c r="A816" s="59"/>
      <c r="B816" s="117"/>
      <c r="C816" s="117"/>
      <c r="D816" s="117"/>
      <c r="E816" s="117"/>
      <c r="F816" s="117"/>
      <c r="AE816" s="59"/>
    </row>
    <row r="817" spans="1:31" ht="12.75">
      <c r="A817" s="59"/>
      <c r="B817" s="117"/>
      <c r="C817" s="117"/>
      <c r="D817" s="117"/>
      <c r="E817" s="117"/>
      <c r="F817" s="117"/>
      <c r="AE817" s="59"/>
    </row>
    <row r="818" spans="1:31" ht="12.75">
      <c r="A818" s="59"/>
      <c r="B818" s="117"/>
      <c r="C818" s="117"/>
      <c r="D818" s="117"/>
      <c r="E818" s="117"/>
      <c r="F818" s="117"/>
      <c r="AE818" s="59"/>
    </row>
    <row r="819" spans="1:31" ht="12.75">
      <c r="A819" s="59"/>
      <c r="B819" s="117"/>
      <c r="C819" s="117"/>
      <c r="D819" s="117"/>
      <c r="E819" s="117"/>
      <c r="F819" s="117"/>
      <c r="AE819" s="59"/>
    </row>
    <row r="820" spans="1:31" ht="12.75">
      <c r="A820" s="59"/>
      <c r="B820" s="117"/>
      <c r="C820" s="117"/>
      <c r="D820" s="117"/>
      <c r="E820" s="117"/>
      <c r="F820" s="117"/>
      <c r="AE820" s="59"/>
    </row>
    <row r="821" spans="1:31" ht="12.75">
      <c r="A821" s="59"/>
      <c r="B821" s="117"/>
      <c r="C821" s="117"/>
      <c r="D821" s="117"/>
      <c r="E821" s="117"/>
      <c r="F821" s="117"/>
      <c r="AE821" s="59"/>
    </row>
    <row r="822" spans="1:31" ht="12.75">
      <c r="A822" s="59"/>
      <c r="B822" s="117"/>
      <c r="C822" s="117"/>
      <c r="D822" s="117"/>
      <c r="E822" s="117"/>
      <c r="F822" s="117"/>
      <c r="AE822" s="59"/>
    </row>
    <row r="823" spans="1:31" ht="12.75">
      <c r="A823" s="59"/>
      <c r="B823" s="117"/>
      <c r="C823" s="117"/>
      <c r="D823" s="117"/>
      <c r="E823" s="117"/>
      <c r="F823" s="117"/>
      <c r="AE823" s="59"/>
    </row>
    <row r="824" spans="1:31" ht="12.75">
      <c r="A824" s="59"/>
      <c r="B824" s="117"/>
      <c r="C824" s="117"/>
      <c r="D824" s="117"/>
      <c r="E824" s="117"/>
      <c r="F824" s="117"/>
      <c r="AE824" s="59"/>
    </row>
    <row r="825" spans="1:31" ht="12.75">
      <c r="A825" s="59"/>
      <c r="B825" s="117"/>
      <c r="C825" s="117"/>
      <c r="D825" s="117"/>
      <c r="E825" s="117"/>
      <c r="F825" s="117"/>
      <c r="AE825" s="59"/>
    </row>
    <row r="826" spans="1:31" ht="12.75">
      <c r="A826" s="59"/>
      <c r="B826" s="117"/>
      <c r="C826" s="117"/>
      <c r="D826" s="117"/>
      <c r="E826" s="117"/>
      <c r="F826" s="117"/>
      <c r="AE826" s="59"/>
    </row>
    <row r="827" spans="1:31" ht="12.75">
      <c r="A827" s="59"/>
      <c r="B827" s="117"/>
      <c r="C827" s="117"/>
      <c r="D827" s="117"/>
      <c r="E827" s="117"/>
      <c r="F827" s="117"/>
      <c r="AE827" s="59"/>
    </row>
    <row r="828" spans="1:31" ht="12.75">
      <c r="A828" s="59"/>
      <c r="B828" s="117"/>
      <c r="C828" s="117"/>
      <c r="D828" s="117"/>
      <c r="E828" s="117"/>
      <c r="F828" s="117"/>
      <c r="AE828" s="59"/>
    </row>
    <row r="829" spans="1:31" ht="12.75">
      <c r="A829" s="59"/>
      <c r="B829" s="117"/>
      <c r="C829" s="117"/>
      <c r="D829" s="117"/>
      <c r="E829" s="117"/>
      <c r="F829" s="117"/>
      <c r="AE829" s="59"/>
    </row>
    <row r="830" spans="1:31" ht="12.75">
      <c r="A830" s="59"/>
      <c r="B830" s="117"/>
      <c r="C830" s="117"/>
      <c r="D830" s="117"/>
      <c r="E830" s="117"/>
      <c r="F830" s="117"/>
      <c r="AE830" s="59"/>
    </row>
    <row r="831" spans="1:31" ht="12.75">
      <c r="A831" s="59"/>
      <c r="B831" s="117"/>
      <c r="C831" s="117"/>
      <c r="D831" s="117"/>
      <c r="E831" s="117"/>
      <c r="F831" s="117"/>
      <c r="AE831" s="59"/>
    </row>
    <row r="832" spans="1:31" ht="12.75">
      <c r="A832" s="59"/>
      <c r="B832" s="117"/>
      <c r="C832" s="117"/>
      <c r="D832" s="117"/>
      <c r="E832" s="117"/>
      <c r="F832" s="117"/>
      <c r="AE832" s="59"/>
    </row>
    <row r="833" spans="1:31" ht="12.75">
      <c r="A833" s="59"/>
      <c r="B833" s="117"/>
      <c r="C833" s="117"/>
      <c r="D833" s="117"/>
      <c r="E833" s="117"/>
      <c r="F833" s="117"/>
      <c r="AE833" s="59"/>
    </row>
    <row r="834" spans="1:31" ht="12.75">
      <c r="A834" s="59"/>
      <c r="B834" s="117"/>
      <c r="C834" s="117"/>
      <c r="D834" s="117"/>
      <c r="E834" s="117"/>
      <c r="F834" s="117"/>
      <c r="AE834" s="59"/>
    </row>
    <row r="835" spans="1:31" ht="12.75">
      <c r="A835" s="59"/>
      <c r="B835" s="117"/>
      <c r="C835" s="117"/>
      <c r="D835" s="117"/>
      <c r="E835" s="117"/>
      <c r="F835" s="117"/>
      <c r="AE835" s="59"/>
    </row>
    <row r="836" spans="1:31" ht="12.75">
      <c r="A836" s="59"/>
      <c r="B836" s="117"/>
      <c r="C836" s="117"/>
      <c r="D836" s="117"/>
      <c r="E836" s="117"/>
      <c r="F836" s="117"/>
      <c r="AE836" s="59"/>
    </row>
    <row r="837" spans="1:31" ht="12.75">
      <c r="A837" s="59"/>
      <c r="B837" s="117"/>
      <c r="C837" s="117"/>
      <c r="D837" s="117"/>
      <c r="E837" s="117"/>
      <c r="F837" s="117"/>
      <c r="AE837" s="59"/>
    </row>
    <row r="838" spans="1:31" ht="12.75">
      <c r="A838" s="59"/>
      <c r="B838" s="117"/>
      <c r="C838" s="117"/>
      <c r="D838" s="117"/>
      <c r="E838" s="117"/>
      <c r="F838" s="117"/>
      <c r="AE838" s="59"/>
    </row>
    <row r="839" spans="1:31" ht="12.75">
      <c r="A839" s="59"/>
      <c r="B839" s="117"/>
      <c r="C839" s="117"/>
      <c r="D839" s="117"/>
      <c r="E839" s="117"/>
      <c r="F839" s="117"/>
      <c r="AE839" s="59"/>
    </row>
    <row r="840" spans="1:31" ht="12.75">
      <c r="A840" s="59"/>
      <c r="B840" s="117"/>
      <c r="C840" s="117"/>
      <c r="D840" s="117"/>
      <c r="E840" s="117"/>
      <c r="F840" s="117"/>
      <c r="AE840" s="59"/>
    </row>
    <row r="841" spans="1:31" ht="12.75">
      <c r="A841" s="59"/>
      <c r="B841" s="117"/>
      <c r="C841" s="117"/>
      <c r="D841" s="117"/>
      <c r="E841" s="117"/>
      <c r="F841" s="117"/>
      <c r="AE841" s="59"/>
    </row>
    <row r="842" spans="1:31" ht="12.75">
      <c r="A842" s="59"/>
      <c r="B842" s="117"/>
      <c r="C842" s="117"/>
      <c r="D842" s="117"/>
      <c r="E842" s="117"/>
      <c r="F842" s="117"/>
      <c r="AE842" s="59"/>
    </row>
    <row r="843" spans="1:31" ht="12.75">
      <c r="A843" s="59"/>
      <c r="B843" s="117"/>
      <c r="C843" s="117"/>
      <c r="D843" s="117"/>
      <c r="E843" s="117"/>
      <c r="F843" s="117"/>
      <c r="AE843" s="59"/>
    </row>
    <row r="844" spans="1:31" ht="12.75">
      <c r="A844" s="59"/>
      <c r="B844" s="117"/>
      <c r="C844" s="117"/>
      <c r="D844" s="117"/>
      <c r="E844" s="117"/>
      <c r="F844" s="117"/>
      <c r="AE844" s="59"/>
    </row>
    <row r="845" spans="1:31" ht="12.75">
      <c r="A845" s="59"/>
      <c r="B845" s="117"/>
      <c r="C845" s="117"/>
      <c r="D845" s="117"/>
      <c r="E845" s="117"/>
      <c r="F845" s="117"/>
      <c r="AE845" s="59"/>
    </row>
    <row r="846" spans="1:31" ht="12.75">
      <c r="A846" s="59"/>
      <c r="B846" s="117"/>
      <c r="C846" s="117"/>
      <c r="D846" s="117"/>
      <c r="E846" s="117"/>
      <c r="F846" s="117"/>
      <c r="AE846" s="59"/>
    </row>
    <row r="847" spans="1:31" ht="12.75">
      <c r="A847" s="59"/>
      <c r="B847" s="117"/>
      <c r="C847" s="117"/>
      <c r="D847" s="117"/>
      <c r="E847" s="117"/>
      <c r="F847" s="117"/>
      <c r="AE847" s="59"/>
    </row>
    <row r="848" spans="1:31" ht="12.75">
      <c r="A848" s="59"/>
      <c r="B848" s="117"/>
      <c r="C848" s="117"/>
      <c r="D848" s="117"/>
      <c r="E848" s="117"/>
      <c r="F848" s="117"/>
      <c r="AE848" s="59"/>
    </row>
    <row r="849" spans="1:31" ht="12.75">
      <c r="A849" s="59"/>
      <c r="B849" s="117"/>
      <c r="C849" s="117"/>
      <c r="D849" s="117"/>
      <c r="E849" s="117"/>
      <c r="F849" s="117"/>
      <c r="AE849" s="59"/>
    </row>
    <row r="850" spans="1:31" ht="12.75">
      <c r="A850" s="59"/>
      <c r="B850" s="117"/>
      <c r="C850" s="117"/>
      <c r="D850" s="117"/>
      <c r="E850" s="117"/>
      <c r="F850" s="117"/>
      <c r="AE850" s="59"/>
    </row>
    <row r="851" spans="1:31" ht="12.75">
      <c r="A851" s="59"/>
      <c r="B851" s="117"/>
      <c r="C851" s="117"/>
      <c r="D851" s="117"/>
      <c r="E851" s="117"/>
      <c r="F851" s="117"/>
      <c r="AE851" s="59"/>
    </row>
    <row r="852" spans="1:31" ht="12.75">
      <c r="A852" s="59"/>
      <c r="B852" s="117"/>
      <c r="C852" s="117"/>
      <c r="D852" s="117"/>
      <c r="E852" s="117"/>
      <c r="F852" s="117"/>
      <c r="AE852" s="59"/>
    </row>
    <row r="853" spans="1:31" ht="12.75">
      <c r="A853" s="59"/>
      <c r="B853" s="117"/>
      <c r="C853" s="117"/>
      <c r="D853" s="117"/>
      <c r="E853" s="117"/>
      <c r="F853" s="117"/>
      <c r="AE853" s="59"/>
    </row>
    <row r="854" spans="1:31" ht="12.75">
      <c r="A854" s="59"/>
      <c r="B854" s="117"/>
      <c r="C854" s="117"/>
      <c r="D854" s="117"/>
      <c r="E854" s="117"/>
      <c r="F854" s="117"/>
      <c r="AE854" s="59"/>
    </row>
    <row r="855" spans="1:31" ht="12.75">
      <c r="A855" s="59"/>
      <c r="B855" s="117"/>
      <c r="C855" s="117"/>
      <c r="D855" s="117"/>
      <c r="E855" s="117"/>
      <c r="F855" s="117"/>
      <c r="AE855" s="59"/>
    </row>
    <row r="856" spans="1:31" ht="12.75">
      <c r="A856" s="59"/>
      <c r="B856" s="117"/>
      <c r="C856" s="117"/>
      <c r="D856" s="117"/>
      <c r="E856" s="117"/>
      <c r="F856" s="117"/>
      <c r="AE856" s="59"/>
    </row>
    <row r="857" spans="1:31" ht="12.75">
      <c r="A857" s="59"/>
      <c r="B857" s="117"/>
      <c r="C857" s="117"/>
      <c r="D857" s="117"/>
      <c r="E857" s="117"/>
      <c r="F857" s="117"/>
      <c r="AE857" s="59"/>
    </row>
    <row r="858" spans="1:31" ht="12.75">
      <c r="A858" s="59"/>
      <c r="B858" s="117"/>
      <c r="C858" s="117"/>
      <c r="D858" s="117"/>
      <c r="E858" s="117"/>
      <c r="F858" s="117"/>
      <c r="AE858" s="59"/>
    </row>
    <row r="859" spans="1:31" ht="12.75">
      <c r="A859" s="59"/>
      <c r="B859" s="117"/>
      <c r="C859" s="117"/>
      <c r="D859" s="117"/>
      <c r="E859" s="117"/>
      <c r="F859" s="117"/>
      <c r="AE859" s="59"/>
    </row>
    <row r="860" spans="1:31" ht="12.75">
      <c r="A860" s="59"/>
      <c r="B860" s="117"/>
      <c r="C860" s="117"/>
      <c r="D860" s="117"/>
      <c r="E860" s="117"/>
      <c r="F860" s="117"/>
      <c r="AE860" s="59"/>
    </row>
    <row r="861" spans="1:31" ht="12.75">
      <c r="A861" s="59"/>
      <c r="B861" s="117"/>
      <c r="C861" s="117"/>
      <c r="D861" s="117"/>
      <c r="E861" s="117"/>
      <c r="F861" s="117"/>
      <c r="AE861" s="59"/>
    </row>
    <row r="862" spans="1:31" ht="12.75">
      <c r="A862" s="59"/>
      <c r="B862" s="117"/>
      <c r="C862" s="117"/>
      <c r="D862" s="117"/>
      <c r="E862" s="117"/>
      <c r="F862" s="117"/>
      <c r="AE862" s="59"/>
    </row>
    <row r="863" spans="1:31" ht="12.75">
      <c r="A863" s="59"/>
      <c r="B863" s="117"/>
      <c r="C863" s="117"/>
      <c r="D863" s="117"/>
      <c r="E863" s="117"/>
      <c r="F863" s="117"/>
      <c r="AE863" s="59"/>
    </row>
    <row r="864" spans="1:31" ht="12.75">
      <c r="A864" s="59"/>
      <c r="B864" s="117"/>
      <c r="C864" s="117"/>
      <c r="D864" s="117"/>
      <c r="E864" s="117"/>
      <c r="F864" s="117"/>
      <c r="AE864" s="59"/>
    </row>
    <row r="865" spans="1:31" ht="12.75">
      <c r="A865" s="59"/>
      <c r="B865" s="117"/>
      <c r="C865" s="117"/>
      <c r="D865" s="117"/>
      <c r="E865" s="117"/>
      <c r="F865" s="117"/>
      <c r="AE865" s="59"/>
    </row>
    <row r="866" spans="1:31" ht="12.75">
      <c r="A866" s="59"/>
      <c r="B866" s="117"/>
      <c r="C866" s="117"/>
      <c r="D866" s="117"/>
      <c r="E866" s="117"/>
      <c r="F866" s="117"/>
      <c r="AE866" s="59"/>
    </row>
    <row r="867" spans="1:31" ht="12.75">
      <c r="A867" s="59"/>
      <c r="B867" s="117"/>
      <c r="C867" s="117"/>
      <c r="D867" s="117"/>
      <c r="E867" s="117"/>
      <c r="F867" s="117"/>
      <c r="AE867" s="59"/>
    </row>
    <row r="868" spans="1:31" ht="12.75">
      <c r="A868" s="59"/>
      <c r="B868" s="117"/>
      <c r="C868" s="117"/>
      <c r="D868" s="117"/>
      <c r="E868" s="117"/>
      <c r="F868" s="117"/>
      <c r="AE868" s="59"/>
    </row>
    <row r="869" spans="1:31" ht="12.75">
      <c r="A869" s="59"/>
      <c r="B869" s="117"/>
      <c r="C869" s="117"/>
      <c r="D869" s="117"/>
      <c r="E869" s="117"/>
      <c r="F869" s="117"/>
      <c r="AE869" s="59"/>
    </row>
    <row r="870" spans="1:31" ht="12.75">
      <c r="A870" s="59"/>
      <c r="B870" s="117"/>
      <c r="C870" s="117"/>
      <c r="D870" s="117"/>
      <c r="E870" s="117"/>
      <c r="F870" s="117"/>
      <c r="AE870" s="59"/>
    </row>
    <row r="871" spans="1:31" ht="12.75">
      <c r="A871" s="59"/>
      <c r="B871" s="117"/>
      <c r="C871" s="117"/>
      <c r="D871" s="117"/>
      <c r="E871" s="117"/>
      <c r="F871" s="117"/>
      <c r="AE871" s="59"/>
    </row>
    <row r="872" spans="1:31" ht="12.75">
      <c r="A872" s="59"/>
      <c r="B872" s="117"/>
      <c r="C872" s="117"/>
      <c r="D872" s="117"/>
      <c r="E872" s="117"/>
      <c r="F872" s="117"/>
      <c r="AE872" s="59"/>
    </row>
    <row r="873" spans="1:31" ht="12.75">
      <c r="A873" s="59"/>
      <c r="B873" s="117"/>
      <c r="C873" s="117"/>
      <c r="D873" s="117"/>
      <c r="E873" s="117"/>
      <c r="F873" s="117"/>
      <c r="AE873" s="59"/>
    </row>
    <row r="874" spans="1:31" ht="12.75">
      <c r="A874" s="59"/>
      <c r="B874" s="117"/>
      <c r="C874" s="117"/>
      <c r="D874" s="117"/>
      <c r="E874" s="117"/>
      <c r="F874" s="117"/>
      <c r="AE874" s="59"/>
    </row>
    <row r="875" spans="1:31" ht="12.75">
      <c r="A875" s="59"/>
      <c r="B875" s="117"/>
      <c r="C875" s="117"/>
      <c r="D875" s="117"/>
      <c r="E875" s="117"/>
      <c r="F875" s="117"/>
      <c r="AE875" s="59"/>
    </row>
    <row r="876" spans="1:31" ht="12.75">
      <c r="A876" s="59"/>
      <c r="B876" s="117"/>
      <c r="C876" s="117"/>
      <c r="D876" s="117"/>
      <c r="E876" s="117"/>
      <c r="F876" s="117"/>
      <c r="AE876" s="59"/>
    </row>
    <row r="877" spans="1:31" ht="12.75">
      <c r="A877" s="59"/>
      <c r="B877" s="117"/>
      <c r="C877" s="117"/>
      <c r="D877" s="117"/>
      <c r="E877" s="117"/>
      <c r="F877" s="117"/>
      <c r="AE877" s="59"/>
    </row>
    <row r="878" spans="1:31" ht="12.75">
      <c r="A878" s="59"/>
      <c r="B878" s="117"/>
      <c r="C878" s="117"/>
      <c r="D878" s="117"/>
      <c r="E878" s="117"/>
      <c r="F878" s="117"/>
      <c r="AE878" s="59"/>
    </row>
    <row r="879" spans="1:31" ht="12.75">
      <c r="A879" s="59"/>
      <c r="B879" s="117"/>
      <c r="C879" s="117"/>
      <c r="D879" s="117"/>
      <c r="E879" s="117"/>
      <c r="F879" s="117"/>
      <c r="AE879" s="59"/>
    </row>
    <row r="880" spans="1:31" ht="12.75">
      <c r="A880" s="59"/>
      <c r="B880" s="117"/>
      <c r="C880" s="117"/>
      <c r="D880" s="117"/>
      <c r="E880" s="117"/>
      <c r="F880" s="117"/>
      <c r="AE880" s="59"/>
    </row>
    <row r="881" spans="1:31" ht="12.75">
      <c r="A881" s="59"/>
      <c r="B881" s="117"/>
      <c r="C881" s="117"/>
      <c r="D881" s="117"/>
      <c r="E881" s="117"/>
      <c r="F881" s="117"/>
      <c r="AE881" s="59"/>
    </row>
    <row r="882" spans="1:31" ht="12.75">
      <c r="A882" s="59"/>
      <c r="B882" s="117"/>
      <c r="C882" s="117"/>
      <c r="D882" s="117"/>
      <c r="E882" s="117"/>
      <c r="F882" s="117"/>
      <c r="AE882" s="59"/>
    </row>
    <row r="883" spans="1:31" ht="12.75">
      <c r="A883" s="59"/>
      <c r="B883" s="117"/>
      <c r="C883" s="117"/>
      <c r="D883" s="117"/>
      <c r="E883" s="117"/>
      <c r="F883" s="117"/>
      <c r="AE883" s="59"/>
    </row>
    <row r="884" spans="1:31" ht="12.75">
      <c r="A884" s="59"/>
      <c r="B884" s="117"/>
      <c r="C884" s="117"/>
      <c r="D884" s="117"/>
      <c r="E884" s="117"/>
      <c r="F884" s="117"/>
      <c r="AE884" s="59"/>
    </row>
    <row r="885" spans="1:31" ht="12.75">
      <c r="A885" s="59"/>
      <c r="B885" s="117"/>
      <c r="C885" s="117"/>
      <c r="D885" s="117"/>
      <c r="E885" s="117"/>
      <c r="F885" s="117"/>
      <c r="AE885" s="59"/>
    </row>
    <row r="886" spans="1:31" ht="12.75">
      <c r="A886" s="59"/>
      <c r="B886" s="117"/>
      <c r="C886" s="117"/>
      <c r="D886" s="117"/>
      <c r="E886" s="117"/>
      <c r="F886" s="117"/>
      <c r="AE886" s="59"/>
    </row>
    <row r="887" spans="1:31" ht="12.75">
      <c r="A887" s="59"/>
      <c r="B887" s="117"/>
      <c r="C887" s="117"/>
      <c r="D887" s="117"/>
      <c r="E887" s="117"/>
      <c r="F887" s="117"/>
      <c r="AE887" s="59"/>
    </row>
    <row r="888" spans="1:31" ht="12.75">
      <c r="A888" s="59"/>
      <c r="B888" s="117"/>
      <c r="C888" s="117"/>
      <c r="D888" s="117"/>
      <c r="E888" s="117"/>
      <c r="F888" s="117"/>
      <c r="AE888" s="59"/>
    </row>
    <row r="889" spans="1:31" ht="12.75">
      <c r="A889" s="59"/>
      <c r="B889" s="117"/>
      <c r="C889" s="117"/>
      <c r="D889" s="117"/>
      <c r="E889" s="117"/>
      <c r="F889" s="117"/>
      <c r="AE889" s="59"/>
    </row>
    <row r="890" spans="1:31" ht="12.75">
      <c r="A890" s="59"/>
      <c r="B890" s="117"/>
      <c r="C890" s="117"/>
      <c r="D890" s="117"/>
      <c r="E890" s="117"/>
      <c r="F890" s="117"/>
      <c r="AE890" s="59"/>
    </row>
    <row r="891" spans="1:31" ht="12.75">
      <c r="A891" s="59"/>
      <c r="B891" s="117"/>
      <c r="C891" s="117"/>
      <c r="D891" s="117"/>
      <c r="E891" s="117"/>
      <c r="F891" s="117"/>
      <c r="AE891" s="59"/>
    </row>
    <row r="892" spans="1:31" ht="12.75">
      <c r="A892" s="59"/>
      <c r="B892" s="117"/>
      <c r="C892" s="117"/>
      <c r="D892" s="117"/>
      <c r="E892" s="117"/>
      <c r="F892" s="117"/>
      <c r="AE892" s="59"/>
    </row>
    <row r="893" spans="1:31" ht="12.75">
      <c r="A893" s="59"/>
      <c r="B893" s="117"/>
      <c r="C893" s="117"/>
      <c r="D893" s="117"/>
      <c r="E893" s="117"/>
      <c r="F893" s="117"/>
      <c r="AE893" s="59"/>
    </row>
    <row r="894" spans="1:31" ht="12.75">
      <c r="A894" s="59"/>
      <c r="B894" s="117"/>
      <c r="C894" s="117"/>
      <c r="D894" s="117"/>
      <c r="E894" s="117"/>
      <c r="F894" s="117"/>
      <c r="AE894" s="59"/>
    </row>
    <row r="895" spans="1:31" ht="12.75">
      <c r="A895" s="59"/>
      <c r="B895" s="117"/>
      <c r="C895" s="117"/>
      <c r="D895" s="117"/>
      <c r="E895" s="117"/>
      <c r="F895" s="117"/>
      <c r="AE895" s="59"/>
    </row>
    <row r="896" spans="1:31" ht="12.75">
      <c r="A896" s="59"/>
      <c r="B896" s="117"/>
      <c r="C896" s="117"/>
      <c r="D896" s="117"/>
      <c r="E896" s="117"/>
      <c r="F896" s="117"/>
      <c r="AE896" s="59"/>
    </row>
    <row r="897" spans="1:31" ht="12.75">
      <c r="A897" s="59"/>
      <c r="B897" s="117"/>
      <c r="C897" s="117"/>
      <c r="D897" s="117"/>
      <c r="E897" s="117"/>
      <c r="F897" s="117"/>
      <c r="AE897" s="59"/>
    </row>
    <row r="898" spans="1:31" ht="12.75">
      <c r="A898" s="59"/>
      <c r="B898" s="117"/>
      <c r="C898" s="117"/>
      <c r="D898" s="117"/>
      <c r="E898" s="117"/>
      <c r="F898" s="117"/>
      <c r="AE898" s="59"/>
    </row>
    <row r="899" spans="1:31" ht="12.75">
      <c r="A899" s="59"/>
      <c r="B899" s="117"/>
      <c r="C899" s="117"/>
      <c r="D899" s="117"/>
      <c r="E899" s="117"/>
      <c r="F899" s="117"/>
      <c r="AE899" s="59"/>
    </row>
    <row r="900" spans="1:31" ht="12.75">
      <c r="A900" s="59"/>
      <c r="B900" s="117"/>
      <c r="C900" s="117"/>
      <c r="D900" s="117"/>
      <c r="E900" s="117"/>
      <c r="F900" s="117"/>
      <c r="AE900" s="59"/>
    </row>
    <row r="901" spans="1:31" ht="12.75">
      <c r="A901" s="59"/>
      <c r="B901" s="117"/>
      <c r="C901" s="117"/>
      <c r="D901" s="117"/>
      <c r="E901" s="117"/>
      <c r="F901" s="117"/>
      <c r="AE901" s="59"/>
    </row>
    <row r="902" spans="1:31" ht="12.75">
      <c r="A902" s="59"/>
      <c r="B902" s="117"/>
      <c r="C902" s="117"/>
      <c r="D902" s="117"/>
      <c r="E902" s="117"/>
      <c r="F902" s="117"/>
      <c r="AE902" s="59"/>
    </row>
    <row r="903" spans="1:31" ht="12.75">
      <c r="A903" s="59"/>
      <c r="B903" s="117"/>
      <c r="C903" s="117"/>
      <c r="D903" s="117"/>
      <c r="E903" s="117"/>
      <c r="F903" s="117"/>
      <c r="AE903" s="59"/>
    </row>
    <row r="904" spans="1:31" ht="12.75">
      <c r="A904" s="59"/>
      <c r="B904" s="117"/>
      <c r="C904" s="117"/>
      <c r="D904" s="117"/>
      <c r="E904" s="117"/>
      <c r="F904" s="117"/>
      <c r="AE904" s="59"/>
    </row>
    <row r="905" spans="1:31" ht="12.75">
      <c r="A905" s="59"/>
      <c r="B905" s="117"/>
      <c r="C905" s="117"/>
      <c r="D905" s="117"/>
      <c r="E905" s="117"/>
      <c r="F905" s="117"/>
      <c r="AE905" s="59"/>
    </row>
    <row r="906" spans="1:31" ht="12.75">
      <c r="A906" s="59"/>
      <c r="B906" s="117"/>
      <c r="C906" s="117"/>
      <c r="D906" s="117"/>
      <c r="E906" s="117"/>
      <c r="F906" s="117"/>
      <c r="AE906" s="59"/>
    </row>
    <row r="907" spans="1:31" ht="12.75">
      <c r="A907" s="59"/>
      <c r="B907" s="117"/>
      <c r="C907" s="117"/>
      <c r="D907" s="117"/>
      <c r="E907" s="117"/>
      <c r="F907" s="117"/>
      <c r="AE907" s="59"/>
    </row>
    <row r="908" spans="1:31" ht="12.75">
      <c r="A908" s="59"/>
      <c r="B908" s="117"/>
      <c r="C908" s="117"/>
      <c r="D908" s="117"/>
      <c r="E908" s="117"/>
      <c r="F908" s="117"/>
      <c r="AE908" s="59"/>
    </row>
    <row r="909" spans="1:31" ht="12.75">
      <c r="A909" s="59"/>
      <c r="B909" s="117"/>
      <c r="C909" s="117"/>
      <c r="D909" s="117"/>
      <c r="E909" s="117"/>
      <c r="F909" s="117"/>
      <c r="AE909" s="59"/>
    </row>
    <row r="910" spans="1:31" ht="12.75">
      <c r="A910" s="59"/>
      <c r="B910" s="117"/>
      <c r="C910" s="117"/>
      <c r="D910" s="117"/>
      <c r="E910" s="117"/>
      <c r="F910" s="117"/>
      <c r="AE910" s="59"/>
    </row>
    <row r="911" spans="1:31" ht="12.75">
      <c r="A911" s="59"/>
      <c r="B911" s="117"/>
      <c r="C911" s="117"/>
      <c r="D911" s="117"/>
      <c r="E911" s="117"/>
      <c r="F911" s="117"/>
      <c r="AE911" s="59"/>
    </row>
    <row r="912" spans="1:31" ht="12.75">
      <c r="A912" s="59"/>
      <c r="B912" s="117"/>
      <c r="C912" s="117"/>
      <c r="D912" s="117"/>
      <c r="E912" s="117"/>
      <c r="F912" s="117"/>
      <c r="AE912" s="59"/>
    </row>
    <row r="913" spans="1:31" ht="12.75">
      <c r="A913" s="59"/>
      <c r="B913" s="117"/>
      <c r="C913" s="117"/>
      <c r="D913" s="117"/>
      <c r="E913" s="117"/>
      <c r="F913" s="117"/>
      <c r="AE913" s="59"/>
    </row>
    <row r="914" spans="1:31" ht="12.75">
      <c r="A914" s="59"/>
      <c r="B914" s="117"/>
      <c r="C914" s="117"/>
      <c r="D914" s="117"/>
      <c r="E914" s="117"/>
      <c r="F914" s="117"/>
      <c r="AE914" s="59"/>
    </row>
    <row r="915" spans="1:31" ht="12.75">
      <c r="A915" s="59"/>
      <c r="B915" s="117"/>
      <c r="C915" s="117"/>
      <c r="D915" s="117"/>
      <c r="E915" s="117"/>
      <c r="F915" s="117"/>
      <c r="AE915" s="59"/>
    </row>
    <row r="916" spans="1:31" ht="12.75">
      <c r="A916" s="59"/>
      <c r="B916" s="117"/>
      <c r="C916" s="117"/>
      <c r="D916" s="117"/>
      <c r="E916" s="117"/>
      <c r="F916" s="117"/>
      <c r="AE916" s="59"/>
    </row>
    <row r="917" spans="1:31" ht="12.75">
      <c r="A917" s="59"/>
      <c r="B917" s="117"/>
      <c r="C917" s="117"/>
      <c r="D917" s="117"/>
      <c r="E917" s="117"/>
      <c r="F917" s="117"/>
      <c r="AE917" s="59"/>
    </row>
    <row r="918" spans="1:31" ht="12.75">
      <c r="A918" s="59"/>
      <c r="B918" s="117"/>
      <c r="C918" s="117"/>
      <c r="D918" s="117"/>
      <c r="E918" s="117"/>
      <c r="F918" s="117"/>
      <c r="AE918" s="59"/>
    </row>
    <row r="919" spans="1:31" ht="12.75">
      <c r="A919" s="59"/>
      <c r="B919" s="117"/>
      <c r="C919" s="117"/>
      <c r="D919" s="117"/>
      <c r="E919" s="117"/>
      <c r="F919" s="117"/>
      <c r="AE919" s="59"/>
    </row>
    <row r="920" spans="1:31" ht="12.75">
      <c r="A920" s="59"/>
      <c r="B920" s="117"/>
      <c r="C920" s="117"/>
      <c r="D920" s="117"/>
      <c r="E920" s="117"/>
      <c r="F920" s="117"/>
      <c r="AE920" s="59"/>
    </row>
    <row r="921" spans="1:31" ht="12.75">
      <c r="A921" s="59"/>
      <c r="B921" s="117"/>
      <c r="C921" s="117"/>
      <c r="D921" s="117"/>
      <c r="E921" s="117"/>
      <c r="F921" s="117"/>
      <c r="AE921" s="59"/>
    </row>
    <row r="922" spans="1:31" ht="12.75">
      <c r="A922" s="59"/>
      <c r="B922" s="117"/>
      <c r="C922" s="117"/>
      <c r="D922" s="117"/>
      <c r="E922" s="117"/>
      <c r="F922" s="117"/>
      <c r="AE922" s="59"/>
    </row>
    <row r="923" spans="1:31" ht="12.75">
      <c r="A923" s="59"/>
      <c r="B923" s="117"/>
      <c r="C923" s="117"/>
      <c r="D923" s="117"/>
      <c r="E923" s="117"/>
      <c r="F923" s="117"/>
      <c r="AE923" s="59"/>
    </row>
    <row r="924" spans="1:31" ht="12.75">
      <c r="A924" s="59"/>
      <c r="B924" s="117"/>
      <c r="C924" s="117"/>
      <c r="D924" s="117"/>
      <c r="E924" s="117"/>
      <c r="F924" s="117"/>
      <c r="AE924" s="59"/>
    </row>
    <row r="925" spans="1:31" ht="12.75">
      <c r="A925" s="59"/>
      <c r="B925" s="117"/>
      <c r="C925" s="117"/>
      <c r="D925" s="117"/>
      <c r="E925" s="117"/>
      <c r="F925" s="117"/>
      <c r="AE925" s="59"/>
    </row>
    <row r="926" spans="1:31" ht="12.75">
      <c r="A926" s="59"/>
      <c r="B926" s="117"/>
      <c r="C926" s="117"/>
      <c r="D926" s="117"/>
      <c r="E926" s="117"/>
      <c r="F926" s="117"/>
      <c r="AE926" s="59"/>
    </row>
    <row r="927" spans="1:31" ht="12.75">
      <c r="A927" s="59"/>
      <c r="B927" s="117"/>
      <c r="C927" s="117"/>
      <c r="D927" s="117"/>
      <c r="E927" s="117"/>
      <c r="F927" s="117"/>
      <c r="AE927" s="59"/>
    </row>
    <row r="928" spans="1:31" ht="12.75">
      <c r="A928" s="59"/>
      <c r="B928" s="117"/>
      <c r="C928" s="117"/>
      <c r="D928" s="117"/>
      <c r="E928" s="117"/>
      <c r="F928" s="117"/>
      <c r="AE928" s="59"/>
    </row>
    <row r="929" spans="1:31" ht="12.75">
      <c r="A929" s="59"/>
      <c r="B929" s="117"/>
      <c r="C929" s="117"/>
      <c r="D929" s="117"/>
      <c r="E929" s="117"/>
      <c r="F929" s="117"/>
      <c r="AE929" s="59"/>
    </row>
    <row r="930" spans="1:31" ht="12.75">
      <c r="A930" s="59"/>
      <c r="B930" s="117"/>
      <c r="C930" s="117"/>
      <c r="D930" s="117"/>
      <c r="E930" s="117"/>
      <c r="F930" s="117"/>
      <c r="AE930" s="59"/>
    </row>
    <row r="931" spans="1:31" ht="12.75">
      <c r="A931" s="59"/>
      <c r="B931" s="117"/>
      <c r="C931" s="117"/>
      <c r="D931" s="117"/>
      <c r="E931" s="117"/>
      <c r="F931" s="117"/>
      <c r="AE931" s="59"/>
    </row>
    <row r="932" spans="1:31" ht="12.75">
      <c r="A932" s="59"/>
      <c r="B932" s="117"/>
      <c r="C932" s="117"/>
      <c r="D932" s="117"/>
      <c r="E932" s="117"/>
      <c r="F932" s="117"/>
      <c r="AE932" s="59"/>
    </row>
    <row r="933" spans="1:31" ht="12.75">
      <c r="A933" s="59"/>
      <c r="B933" s="117"/>
      <c r="C933" s="117"/>
      <c r="D933" s="117"/>
      <c r="E933" s="117"/>
      <c r="F933" s="117"/>
      <c r="AE933" s="59"/>
    </row>
    <row r="934" spans="1:31" ht="12.75">
      <c r="A934" s="59"/>
      <c r="B934" s="117"/>
      <c r="C934" s="117"/>
      <c r="D934" s="117"/>
      <c r="E934" s="117"/>
      <c r="F934" s="117"/>
      <c r="AE934" s="59"/>
    </row>
    <row r="935" spans="1:31" ht="12.75">
      <c r="A935" s="59"/>
      <c r="B935" s="117"/>
      <c r="C935" s="117"/>
      <c r="D935" s="117"/>
      <c r="E935" s="117"/>
      <c r="F935" s="117"/>
      <c r="AE935" s="59"/>
    </row>
    <row r="936" spans="1:31" ht="12.75">
      <c r="A936" s="59"/>
      <c r="B936" s="117"/>
      <c r="C936" s="117"/>
      <c r="D936" s="117"/>
      <c r="E936" s="117"/>
      <c r="F936" s="117"/>
      <c r="AE936" s="59"/>
    </row>
    <row r="937" spans="1:31" ht="12.75">
      <c r="A937" s="59"/>
      <c r="B937" s="117"/>
      <c r="C937" s="117"/>
      <c r="D937" s="117"/>
      <c r="E937" s="117"/>
      <c r="F937" s="117"/>
      <c r="AE937" s="59"/>
    </row>
    <row r="938" spans="1:31" ht="12.75">
      <c r="A938" s="59"/>
      <c r="B938" s="117"/>
      <c r="C938" s="117"/>
      <c r="D938" s="117"/>
      <c r="E938" s="117"/>
      <c r="F938" s="117"/>
      <c r="AE938" s="59"/>
    </row>
    <row r="939" spans="1:31" ht="12.75">
      <c r="A939" s="59"/>
      <c r="B939" s="117"/>
      <c r="C939" s="117"/>
      <c r="D939" s="117"/>
      <c r="E939" s="117"/>
      <c r="F939" s="117"/>
      <c r="AE939" s="59"/>
    </row>
    <row r="940" spans="1:31" ht="12.75">
      <c r="A940" s="59"/>
      <c r="B940" s="117"/>
      <c r="C940" s="117"/>
      <c r="D940" s="117"/>
      <c r="E940" s="117"/>
      <c r="F940" s="117"/>
      <c r="AE940" s="59"/>
    </row>
    <row r="941" spans="1:31" ht="12.75">
      <c r="A941" s="59"/>
      <c r="B941" s="117"/>
      <c r="C941" s="117"/>
      <c r="D941" s="117"/>
      <c r="E941" s="117"/>
      <c r="F941" s="117"/>
      <c r="AE941" s="59"/>
    </row>
    <row r="942" spans="1:31" ht="12.75">
      <c r="A942" s="59"/>
      <c r="B942" s="117"/>
      <c r="C942" s="117"/>
      <c r="D942" s="117"/>
      <c r="E942" s="117"/>
      <c r="F942" s="117"/>
      <c r="AE942" s="59"/>
    </row>
    <row r="943" spans="1:31" ht="12.75">
      <c r="A943" s="59"/>
      <c r="B943" s="117"/>
      <c r="C943" s="117"/>
      <c r="D943" s="117"/>
      <c r="E943" s="117"/>
      <c r="F943" s="117"/>
      <c r="AE943" s="59"/>
    </row>
    <row r="944" spans="1:31" ht="12.75">
      <c r="A944" s="59"/>
      <c r="B944" s="117"/>
      <c r="C944" s="117"/>
      <c r="D944" s="117"/>
      <c r="E944" s="117"/>
      <c r="F944" s="117"/>
      <c r="AE944" s="59"/>
    </row>
    <row r="945" spans="1:31" ht="12.75">
      <c r="A945" s="59"/>
      <c r="B945" s="117"/>
      <c r="C945" s="117"/>
      <c r="D945" s="117"/>
      <c r="E945" s="117"/>
      <c r="F945" s="117"/>
      <c r="AE945" s="59"/>
    </row>
    <row r="946" spans="1:31" ht="12.75">
      <c r="A946" s="59"/>
      <c r="B946" s="117"/>
      <c r="C946" s="117"/>
      <c r="D946" s="117"/>
      <c r="E946" s="117"/>
      <c r="F946" s="117"/>
      <c r="AE946" s="59"/>
    </row>
    <row r="947" spans="1:31" ht="12.75">
      <c r="A947" s="59"/>
      <c r="B947" s="117"/>
      <c r="C947" s="117"/>
      <c r="D947" s="117"/>
      <c r="E947" s="117"/>
      <c r="F947" s="117"/>
      <c r="AE947" s="59"/>
    </row>
    <row r="948" spans="1:31" ht="12.75">
      <c r="A948" s="59"/>
      <c r="B948" s="117"/>
      <c r="C948" s="117"/>
      <c r="D948" s="117"/>
      <c r="E948" s="117"/>
      <c r="F948" s="117"/>
      <c r="AE948" s="59"/>
    </row>
    <row r="949" spans="1:31" ht="12.75">
      <c r="A949" s="59"/>
      <c r="B949" s="117"/>
      <c r="C949" s="117"/>
      <c r="D949" s="117"/>
      <c r="E949" s="117"/>
      <c r="F949" s="117"/>
      <c r="AE949" s="59"/>
    </row>
    <row r="950" spans="1:31" ht="12.75">
      <c r="A950" s="59"/>
      <c r="B950" s="117"/>
      <c r="C950" s="117"/>
      <c r="D950" s="117"/>
      <c r="E950" s="117"/>
      <c r="F950" s="117"/>
      <c r="AE950" s="59"/>
    </row>
    <row r="951" spans="1:31" ht="12.75">
      <c r="A951" s="59"/>
      <c r="B951" s="117"/>
      <c r="C951" s="117"/>
      <c r="D951" s="117"/>
      <c r="E951" s="117"/>
      <c r="F951" s="117"/>
      <c r="AE951" s="59"/>
    </row>
    <row r="952" spans="1:31" ht="12.75">
      <c r="A952" s="59"/>
      <c r="B952" s="117"/>
      <c r="C952" s="117"/>
      <c r="D952" s="117"/>
      <c r="E952" s="117"/>
      <c r="F952" s="117"/>
      <c r="AE952" s="59"/>
    </row>
    <row r="953" spans="1:31" ht="12.75">
      <c r="A953" s="59"/>
      <c r="B953" s="117"/>
      <c r="C953" s="117"/>
      <c r="D953" s="117"/>
      <c r="E953" s="117"/>
      <c r="F953" s="117"/>
      <c r="AE953" s="59"/>
    </row>
    <row r="954" spans="1:31" ht="12.75">
      <c r="A954" s="59"/>
      <c r="B954" s="117"/>
      <c r="C954" s="117"/>
      <c r="D954" s="117"/>
      <c r="E954" s="117"/>
      <c r="F954" s="117"/>
      <c r="AE954" s="59"/>
    </row>
    <row r="955" spans="1:31" ht="12.75">
      <c r="A955" s="59"/>
      <c r="B955" s="117"/>
      <c r="C955" s="117"/>
      <c r="D955" s="117"/>
      <c r="E955" s="117"/>
      <c r="F955" s="117"/>
      <c r="AE955" s="59"/>
    </row>
    <row r="956" spans="1:31" ht="12.75">
      <c r="A956" s="59"/>
      <c r="B956" s="117"/>
      <c r="C956" s="117"/>
      <c r="D956" s="117"/>
      <c r="E956" s="117"/>
      <c r="F956" s="117"/>
      <c r="AE956" s="59"/>
    </row>
    <row r="957" spans="1:31" ht="12.75">
      <c r="A957" s="59"/>
      <c r="B957" s="117"/>
      <c r="C957" s="117"/>
      <c r="D957" s="117"/>
      <c r="E957" s="117"/>
      <c r="F957" s="117"/>
      <c r="AE957" s="59"/>
    </row>
    <row r="958" spans="1:31" ht="12.75">
      <c r="A958" s="59"/>
      <c r="B958" s="117"/>
      <c r="C958" s="117"/>
      <c r="D958" s="117"/>
      <c r="E958" s="117"/>
      <c r="F958" s="117"/>
      <c r="AE958" s="59"/>
    </row>
    <row r="959" spans="1:31" ht="12.75">
      <c r="A959" s="59"/>
      <c r="B959" s="117"/>
      <c r="C959" s="117"/>
      <c r="D959" s="117"/>
      <c r="E959" s="117"/>
      <c r="F959" s="117"/>
      <c r="AE959" s="59"/>
    </row>
    <row r="960" spans="1:31" ht="12.75">
      <c r="A960" s="59"/>
      <c r="B960" s="117"/>
      <c r="C960" s="117"/>
      <c r="D960" s="117"/>
      <c r="E960" s="117"/>
      <c r="F960" s="117"/>
      <c r="AE960" s="59"/>
    </row>
    <row r="961" spans="1:31" ht="12.75">
      <c r="A961" s="59"/>
      <c r="B961" s="117"/>
      <c r="C961" s="117"/>
      <c r="D961" s="117"/>
      <c r="E961" s="117"/>
      <c r="F961" s="117"/>
      <c r="AE961" s="59"/>
    </row>
    <row r="962" spans="1:31" ht="12.75">
      <c r="A962" s="59"/>
      <c r="B962" s="117"/>
      <c r="C962" s="117"/>
      <c r="D962" s="117"/>
      <c r="E962" s="117"/>
      <c r="F962" s="117"/>
      <c r="AE962" s="59"/>
    </row>
    <row r="963" spans="1:31" ht="12.75">
      <c r="A963" s="59"/>
      <c r="B963" s="117"/>
      <c r="C963" s="117"/>
      <c r="D963" s="117"/>
      <c r="E963" s="117"/>
      <c r="F963" s="117"/>
      <c r="AE963" s="59"/>
    </row>
    <row r="964" spans="1:31" ht="12.75">
      <c r="A964" s="59"/>
      <c r="B964" s="117"/>
      <c r="C964" s="117"/>
      <c r="D964" s="117"/>
      <c r="E964" s="117"/>
      <c r="F964" s="117"/>
      <c r="AE964" s="59"/>
    </row>
    <row r="965" spans="1:31" ht="12.75">
      <c r="A965" s="59"/>
      <c r="B965" s="117"/>
      <c r="C965" s="117"/>
      <c r="D965" s="117"/>
      <c r="E965" s="117"/>
      <c r="F965" s="117"/>
      <c r="AE965" s="59"/>
    </row>
    <row r="966" spans="1:31" ht="12.75">
      <c r="A966" s="59"/>
      <c r="B966" s="117"/>
      <c r="C966" s="117"/>
      <c r="D966" s="117"/>
      <c r="E966" s="117"/>
      <c r="F966" s="117"/>
      <c r="AE966" s="59"/>
    </row>
    <row r="967" spans="1:31" ht="12.75">
      <c r="A967" s="59"/>
      <c r="B967" s="117"/>
      <c r="C967" s="117"/>
      <c r="D967" s="117"/>
      <c r="E967" s="117"/>
      <c r="F967" s="117"/>
      <c r="AE967" s="59"/>
    </row>
    <row r="968" spans="1:31" ht="12.75">
      <c r="A968" s="59"/>
      <c r="B968" s="117"/>
      <c r="C968" s="117"/>
      <c r="D968" s="117"/>
      <c r="E968" s="117"/>
      <c r="F968" s="117"/>
      <c r="AE968" s="59"/>
    </row>
    <row r="969" spans="1:31" ht="12.75">
      <c r="A969" s="59"/>
      <c r="B969" s="117"/>
      <c r="C969" s="117"/>
      <c r="D969" s="117"/>
      <c r="E969" s="117"/>
      <c r="F969" s="117"/>
      <c r="AE969" s="59"/>
    </row>
    <row r="970" spans="1:31" ht="12.75">
      <c r="A970" s="59"/>
      <c r="B970" s="117"/>
      <c r="C970" s="117"/>
      <c r="D970" s="117"/>
      <c r="E970" s="117"/>
      <c r="F970" s="117"/>
      <c r="AE970" s="59"/>
    </row>
    <row r="971" spans="1:31" ht="12.75">
      <c r="A971" s="59"/>
      <c r="B971" s="117"/>
      <c r="C971" s="117"/>
      <c r="D971" s="117"/>
      <c r="E971" s="117"/>
      <c r="F971" s="117"/>
      <c r="AE971" s="59"/>
    </row>
    <row r="972" spans="1:31" ht="12.75">
      <c r="A972" s="59"/>
      <c r="B972" s="117"/>
      <c r="C972" s="117"/>
      <c r="D972" s="117"/>
      <c r="E972" s="117"/>
      <c r="F972" s="117"/>
      <c r="AE972" s="59"/>
    </row>
    <row r="973" spans="1:31" ht="12.75">
      <c r="A973" s="59"/>
      <c r="B973" s="117"/>
      <c r="C973" s="117"/>
      <c r="D973" s="117"/>
      <c r="E973" s="117"/>
      <c r="F973" s="117"/>
      <c r="AE973" s="59"/>
    </row>
    <row r="974" spans="1:31" ht="12.75">
      <c r="A974" s="59"/>
      <c r="B974" s="117"/>
      <c r="C974" s="117"/>
      <c r="D974" s="117"/>
      <c r="E974" s="117"/>
      <c r="F974" s="117"/>
      <c r="AE974" s="59"/>
    </row>
    <row r="975" spans="1:31" ht="12.75">
      <c r="A975" s="59"/>
      <c r="B975" s="117"/>
      <c r="C975" s="117"/>
      <c r="D975" s="117"/>
      <c r="E975" s="117"/>
      <c r="F975" s="117"/>
      <c r="AE975" s="59"/>
    </row>
    <row r="976" spans="1:31" ht="12.75">
      <c r="A976" s="59"/>
      <c r="B976" s="117"/>
      <c r="C976" s="117"/>
      <c r="D976" s="117"/>
      <c r="E976" s="117"/>
      <c r="F976" s="117"/>
      <c r="AE976" s="59"/>
    </row>
    <row r="977" spans="1:31" ht="12.75">
      <c r="A977" s="59"/>
      <c r="B977" s="117"/>
      <c r="C977" s="117"/>
      <c r="D977" s="117"/>
      <c r="E977" s="117"/>
      <c r="F977" s="117"/>
      <c r="AE977" s="59"/>
    </row>
    <row r="978" spans="1:31" ht="12.75">
      <c r="A978" s="59"/>
      <c r="B978" s="117"/>
      <c r="C978" s="117"/>
      <c r="D978" s="117"/>
      <c r="E978" s="117"/>
      <c r="F978" s="117"/>
      <c r="AE978" s="59"/>
    </row>
    <row r="979" spans="1:31" ht="12.75">
      <c r="A979" s="59"/>
      <c r="B979" s="117"/>
      <c r="C979" s="117"/>
      <c r="D979" s="117"/>
      <c r="E979" s="117"/>
      <c r="F979" s="117"/>
      <c r="AE979" s="59"/>
    </row>
    <row r="980" spans="1:31" ht="12.75">
      <c r="A980" s="59"/>
      <c r="B980" s="117"/>
      <c r="C980" s="117"/>
      <c r="D980" s="117"/>
      <c r="E980" s="117"/>
      <c r="F980" s="117"/>
      <c r="AE980" s="59"/>
    </row>
    <row r="981" spans="1:31" ht="12.75">
      <c r="A981" s="59"/>
      <c r="B981" s="117"/>
      <c r="C981" s="117"/>
      <c r="D981" s="117"/>
      <c r="E981" s="117"/>
      <c r="F981" s="117"/>
      <c r="AE981" s="59"/>
    </row>
    <row r="982" spans="1:31" ht="12.75">
      <c r="A982" s="59"/>
      <c r="B982" s="117"/>
      <c r="C982" s="117"/>
      <c r="D982" s="117"/>
      <c r="E982" s="117"/>
      <c r="F982" s="117"/>
      <c r="AE982" s="59"/>
    </row>
    <row r="983" spans="1:31" ht="12.75">
      <c r="A983" s="59"/>
      <c r="B983" s="117"/>
      <c r="C983" s="117"/>
      <c r="D983" s="117"/>
      <c r="E983" s="117"/>
      <c r="F983" s="117"/>
      <c r="AE983" s="59"/>
    </row>
    <row r="984" spans="1:31" ht="12.75">
      <c r="A984" s="59"/>
      <c r="B984" s="117"/>
      <c r="C984" s="117"/>
      <c r="D984" s="117"/>
      <c r="E984" s="117"/>
      <c r="F984" s="117"/>
      <c r="AE984" s="59"/>
    </row>
    <row r="985" spans="1:31" ht="12.75">
      <c r="A985" s="59"/>
      <c r="B985" s="117"/>
      <c r="C985" s="117"/>
      <c r="D985" s="117"/>
      <c r="E985" s="117"/>
      <c r="F985" s="117"/>
      <c r="AE985" s="59"/>
    </row>
    <row r="986" spans="1:31" ht="12.75">
      <c r="A986" s="59"/>
      <c r="B986" s="117"/>
      <c r="C986" s="117"/>
      <c r="D986" s="117"/>
      <c r="E986" s="117"/>
      <c r="F986" s="117"/>
      <c r="AE986" s="59"/>
    </row>
    <row r="987" spans="1:31" ht="12.75">
      <c r="A987" s="59"/>
      <c r="B987" s="117"/>
      <c r="C987" s="117"/>
      <c r="D987" s="117"/>
      <c r="E987" s="117"/>
      <c r="F987" s="117"/>
      <c r="AE987" s="59"/>
    </row>
  </sheetData>
  <mergeCells count="6">
    <mergeCell ref="B2:F2"/>
    <mergeCell ref="AA2:AE2"/>
    <mergeCell ref="G2:K2"/>
    <mergeCell ref="L2:P2"/>
    <mergeCell ref="Q2:U2"/>
    <mergeCell ref="V2:Z2"/>
  </mergeCells>
  <hyperlinks>
    <hyperlink ref="AE5" r:id="rId1" location="create-query-statement" xr:uid="{00000000-0004-0000-0400-000000000000}"/>
    <hyperlink ref="AE6" r:id="rId2" location="printing-csv-to-a-file-object" xr:uid="{00000000-0004-0000-0400-000001000000}"/>
    <hyperlink ref="AE8" r:id="rId3" location="create-query-statement" xr:uid="{00000000-0004-0000-0400-000002000000}"/>
    <hyperlink ref="T9" r:id="rId4" location="ExistsPredicate" xr:uid="{00000000-0004-0000-0400-000003000000}"/>
    <hyperlink ref="AE9" r:id="rId5" location="return-statement" xr:uid="{00000000-0004-0000-0400-000004000000}"/>
    <hyperlink ref="AE10" r:id="rId6" location="set-bag-expression-operators-union-intersect-minus" xr:uid="{00000000-0004-0000-0400-000005000000}"/>
  </hyperlinks>
  <pageMargins left="0.7" right="0.7" top="0.78740157499999996" bottom="0.78740157499999996" header="0.3" footer="0.3"/>
  <pageSetup paperSize="9" orientation="portrait" r:id="rId7"/>
  <legacyDrawing r:id="rId8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T1006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E20" sqref="E20"/>
    </sheetView>
  </sheetViews>
  <sheetFormatPr defaultColWidth="14.42578125" defaultRowHeight="15.75" customHeight="1"/>
  <cols>
    <col min="1" max="1" width="43.5703125" customWidth="1"/>
    <col min="2" max="6" width="10.140625" customWidth="1"/>
    <col min="7" max="7" width="17.5703125" bestFit="1" customWidth="1"/>
    <col min="8" max="8" width="29.140625" customWidth="1"/>
    <col min="9" max="9" width="27.85546875" customWidth="1"/>
    <col min="10" max="10" width="16.7109375" bestFit="1" customWidth="1"/>
    <col min="11" max="11" width="12" customWidth="1"/>
    <col min="12" max="12" width="13.7109375" customWidth="1"/>
    <col min="13" max="13" width="15.5703125" bestFit="1" customWidth="1"/>
    <col min="14" max="14" width="28.28515625" bestFit="1" customWidth="1"/>
    <col min="15" max="15" width="16.7109375" bestFit="1" customWidth="1"/>
    <col min="16" max="16" width="7.140625" bestFit="1" customWidth="1"/>
    <col min="17" max="17" width="10.140625" bestFit="1" customWidth="1"/>
    <col min="18" max="18" width="15.5703125" bestFit="1" customWidth="1"/>
    <col min="19" max="19" width="28.28515625" bestFit="1" customWidth="1"/>
    <col min="20" max="20" width="16.7109375" bestFit="1" customWidth="1"/>
    <col min="21" max="21" width="7.140625" bestFit="1" customWidth="1"/>
    <col min="22" max="22" width="10.140625" bestFit="1" customWidth="1"/>
    <col min="23" max="23" width="16.140625" customWidth="1"/>
    <col min="24" max="24" width="28.28515625" bestFit="1" customWidth="1"/>
    <col min="25" max="25" width="16.7109375" bestFit="1" customWidth="1"/>
    <col min="26" max="26" width="7.140625" bestFit="1" customWidth="1"/>
    <col min="27" max="27" width="10.140625" bestFit="1" customWidth="1"/>
    <col min="28" max="28" width="16.140625" customWidth="1"/>
    <col min="29" max="29" width="28.42578125" customWidth="1"/>
    <col min="30" max="30" width="16.7109375" bestFit="1" customWidth="1"/>
    <col min="31" max="31" width="28.42578125" customWidth="1"/>
  </cols>
  <sheetData>
    <row r="1" spans="1:46" ht="20.25">
      <c r="A1" s="148" t="s">
        <v>779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50"/>
      <c r="AA1" s="149"/>
      <c r="AB1" s="149"/>
      <c r="AC1" s="149"/>
      <c r="AD1" s="149"/>
      <c r="AE1" s="150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</row>
    <row r="2" spans="1:46" ht="18">
      <c r="A2" s="10"/>
      <c r="B2" s="283" t="s">
        <v>4</v>
      </c>
      <c r="C2" s="284"/>
      <c r="D2" s="284"/>
      <c r="E2" s="284"/>
      <c r="F2" s="285"/>
      <c r="G2" s="306" t="s">
        <v>3</v>
      </c>
      <c r="H2" s="284"/>
      <c r="I2" s="284"/>
      <c r="J2" s="284"/>
      <c r="K2" s="285"/>
      <c r="L2" s="307" t="s">
        <v>5</v>
      </c>
      <c r="M2" s="284"/>
      <c r="N2" s="284"/>
      <c r="O2" s="284"/>
      <c r="P2" s="285"/>
      <c r="Q2" s="304" t="s">
        <v>7</v>
      </c>
      <c r="R2" s="284"/>
      <c r="S2" s="284"/>
      <c r="T2" s="284"/>
      <c r="U2" s="285"/>
      <c r="V2" s="295" t="s">
        <v>8</v>
      </c>
      <c r="W2" s="284"/>
      <c r="X2" s="284"/>
      <c r="Y2" s="284"/>
      <c r="Z2" s="285"/>
      <c r="AA2" s="305" t="s">
        <v>9</v>
      </c>
      <c r="AB2" s="284"/>
      <c r="AC2" s="284"/>
      <c r="AD2" s="284"/>
      <c r="AE2" s="285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</row>
    <row r="3" spans="1:46" ht="15.75" customHeight="1">
      <c r="A3" s="14" t="s">
        <v>11</v>
      </c>
      <c r="B3" s="15" t="s">
        <v>3</v>
      </c>
      <c r="C3" s="15" t="s">
        <v>5</v>
      </c>
      <c r="D3" s="15" t="s">
        <v>12</v>
      </c>
      <c r="E3" s="15" t="s">
        <v>8</v>
      </c>
      <c r="F3" s="15" t="s">
        <v>9</v>
      </c>
      <c r="G3" s="19" t="s">
        <v>13</v>
      </c>
      <c r="H3" s="19" t="s">
        <v>14</v>
      </c>
      <c r="I3" s="19" t="s">
        <v>15</v>
      </c>
      <c r="J3" s="19" t="s">
        <v>17</v>
      </c>
      <c r="K3" s="19" t="s">
        <v>18</v>
      </c>
      <c r="L3" s="23" t="s">
        <v>13</v>
      </c>
      <c r="M3" s="23" t="s">
        <v>14</v>
      </c>
      <c r="N3" s="23" t="s">
        <v>15</v>
      </c>
      <c r="O3" s="23" t="s">
        <v>17</v>
      </c>
      <c r="P3" s="23" t="s">
        <v>18</v>
      </c>
      <c r="Q3" s="35" t="s">
        <v>13</v>
      </c>
      <c r="R3" s="35" t="s">
        <v>14</v>
      </c>
      <c r="S3" s="35" t="s">
        <v>15</v>
      </c>
      <c r="T3" s="35" t="s">
        <v>17</v>
      </c>
      <c r="U3" s="35" t="s">
        <v>18</v>
      </c>
      <c r="V3" s="37" t="s">
        <v>13</v>
      </c>
      <c r="W3" s="37" t="s">
        <v>14</v>
      </c>
      <c r="X3" s="39" t="s">
        <v>15</v>
      </c>
      <c r="Y3" s="39" t="s">
        <v>17</v>
      </c>
      <c r="Z3" s="37" t="s">
        <v>18</v>
      </c>
      <c r="AA3" s="43" t="s">
        <v>13</v>
      </c>
      <c r="AB3" s="43" t="s">
        <v>14</v>
      </c>
      <c r="AC3" s="44" t="s">
        <v>15</v>
      </c>
      <c r="AD3" s="44" t="s">
        <v>17</v>
      </c>
      <c r="AE3" s="43" t="s">
        <v>18</v>
      </c>
    </row>
    <row r="4" spans="1:46" ht="15.75" customHeight="1">
      <c r="A4" s="78" t="s">
        <v>780</v>
      </c>
      <c r="B4" s="151"/>
      <c r="C4" s="152"/>
      <c r="D4" s="151"/>
      <c r="E4" s="152"/>
      <c r="F4" s="152"/>
      <c r="G4" s="153"/>
      <c r="H4" s="153"/>
      <c r="I4" s="154"/>
      <c r="J4" s="153"/>
      <c r="K4" s="153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  <c r="W4" s="154"/>
      <c r="X4" s="155"/>
      <c r="Y4" s="154"/>
      <c r="Z4" s="154"/>
      <c r="AA4" s="154"/>
      <c r="AB4" s="154"/>
      <c r="AC4" s="155"/>
      <c r="AD4" s="154"/>
      <c r="AE4" s="154"/>
    </row>
    <row r="5" spans="1:46" ht="15.75" customHeight="1">
      <c r="A5" s="22" t="s">
        <v>781</v>
      </c>
      <c r="B5" s="24" t="s">
        <v>23</v>
      </c>
      <c r="C5" s="24" t="s">
        <v>41</v>
      </c>
      <c r="D5" s="24" t="s">
        <v>22</v>
      </c>
      <c r="E5" s="24" t="s">
        <v>41</v>
      </c>
      <c r="F5" s="24" t="s">
        <v>23</v>
      </c>
      <c r="G5" s="30" t="s">
        <v>782</v>
      </c>
      <c r="H5" s="30" t="s">
        <v>783</v>
      </c>
      <c r="I5" s="40"/>
      <c r="J5" s="30" t="s">
        <v>784</v>
      </c>
      <c r="K5" s="3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70"/>
      <c r="Y5" s="40"/>
      <c r="Z5" s="40"/>
      <c r="AA5" s="30" t="s">
        <v>785</v>
      </c>
      <c r="AB5" s="103" t="s">
        <v>786</v>
      </c>
      <c r="AC5" s="70"/>
      <c r="AD5" s="30" t="s">
        <v>785</v>
      </c>
      <c r="AE5" s="25" t="s">
        <v>787</v>
      </c>
    </row>
    <row r="6" spans="1:46" ht="15.75" customHeight="1">
      <c r="A6" s="22" t="s">
        <v>788</v>
      </c>
      <c r="B6" s="24" t="s">
        <v>23</v>
      </c>
      <c r="C6" s="24" t="s">
        <v>41</v>
      </c>
      <c r="D6" s="24" t="s">
        <v>22</v>
      </c>
      <c r="E6" s="24" t="s">
        <v>41</v>
      </c>
      <c r="F6" s="24" t="s">
        <v>23</v>
      </c>
      <c r="G6" s="30" t="s">
        <v>782</v>
      </c>
      <c r="H6" s="30" t="s">
        <v>789</v>
      </c>
      <c r="I6" s="40"/>
      <c r="J6" s="62" t="s">
        <v>784</v>
      </c>
      <c r="K6" s="62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70"/>
      <c r="Y6" s="40"/>
      <c r="Z6" s="40"/>
      <c r="AA6" s="30" t="s">
        <v>785</v>
      </c>
      <c r="AB6" s="30" t="s">
        <v>790</v>
      </c>
      <c r="AC6" s="70"/>
      <c r="AD6" s="30" t="s">
        <v>785</v>
      </c>
      <c r="AE6" s="156" t="s">
        <v>787</v>
      </c>
    </row>
    <row r="7" spans="1:46" ht="15.75" customHeight="1">
      <c r="A7" s="22" t="s">
        <v>791</v>
      </c>
      <c r="B7" s="24" t="s">
        <v>23</v>
      </c>
      <c r="C7" s="24" t="s">
        <v>41</v>
      </c>
      <c r="D7" s="24" t="s">
        <v>22</v>
      </c>
      <c r="E7" s="24" t="s">
        <v>41</v>
      </c>
      <c r="F7" s="24" t="s">
        <v>23</v>
      </c>
      <c r="G7" s="30" t="s">
        <v>792</v>
      </c>
      <c r="H7" s="30" t="s">
        <v>793</v>
      </c>
      <c r="I7" s="40"/>
      <c r="J7" s="30" t="s">
        <v>794</v>
      </c>
      <c r="K7" s="3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70"/>
      <c r="Y7" s="40"/>
      <c r="Z7" s="40"/>
      <c r="AA7" s="30" t="s">
        <v>795</v>
      </c>
      <c r="AB7" s="30" t="s">
        <v>796</v>
      </c>
      <c r="AC7" s="70"/>
      <c r="AD7" s="30" t="s">
        <v>795</v>
      </c>
      <c r="AE7" s="25" t="s">
        <v>797</v>
      </c>
    </row>
    <row r="8" spans="1:46" ht="15.75" customHeight="1">
      <c r="A8" s="22" t="s">
        <v>798</v>
      </c>
      <c r="B8" s="24" t="s">
        <v>23</v>
      </c>
      <c r="C8" s="24" t="s">
        <v>41</v>
      </c>
      <c r="D8" s="24" t="s">
        <v>22</v>
      </c>
      <c r="E8" s="24" t="s">
        <v>41</v>
      </c>
      <c r="F8" s="24" t="s">
        <v>23</v>
      </c>
      <c r="G8" s="30" t="s">
        <v>795</v>
      </c>
      <c r="H8" s="30" t="s">
        <v>799</v>
      </c>
      <c r="I8" s="40"/>
      <c r="J8" s="62" t="s">
        <v>794</v>
      </c>
      <c r="K8" s="62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70"/>
      <c r="Y8" s="40"/>
      <c r="Z8" s="40"/>
      <c r="AA8" s="30" t="s">
        <v>795</v>
      </c>
      <c r="AB8" s="30" t="s">
        <v>800</v>
      </c>
      <c r="AC8" s="70"/>
      <c r="AD8" s="30" t="s">
        <v>795</v>
      </c>
      <c r="AE8" s="25" t="s">
        <v>797</v>
      </c>
    </row>
    <row r="9" spans="1:46" ht="15.75" customHeight="1">
      <c r="A9" s="22" t="s">
        <v>801</v>
      </c>
      <c r="B9" s="24" t="s">
        <v>23</v>
      </c>
      <c r="C9" s="24" t="s">
        <v>41</v>
      </c>
      <c r="D9" s="24" t="s">
        <v>22</v>
      </c>
      <c r="E9" s="24" t="s">
        <v>41</v>
      </c>
      <c r="F9" s="24" t="s">
        <v>22</v>
      </c>
      <c r="G9" s="30" t="s">
        <v>802</v>
      </c>
      <c r="H9" s="30" t="s">
        <v>803</v>
      </c>
      <c r="I9" s="40"/>
      <c r="J9" s="30" t="s">
        <v>804</v>
      </c>
      <c r="K9" s="3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70"/>
      <c r="Y9" s="40"/>
      <c r="Z9" s="40"/>
      <c r="AA9" s="40"/>
      <c r="AB9" s="40"/>
      <c r="AC9" s="70"/>
      <c r="AD9" s="40"/>
      <c r="AE9" s="40"/>
    </row>
    <row r="10" spans="1:46" ht="15.75" customHeight="1">
      <c r="A10" s="22" t="s">
        <v>805</v>
      </c>
      <c r="B10" s="24" t="s">
        <v>23</v>
      </c>
      <c r="C10" s="24" t="s">
        <v>41</v>
      </c>
      <c r="D10" s="24" t="s">
        <v>22</v>
      </c>
      <c r="E10" s="24" t="s">
        <v>41</v>
      </c>
      <c r="F10" s="24" t="s">
        <v>41</v>
      </c>
      <c r="G10" s="30" t="s">
        <v>802</v>
      </c>
      <c r="H10" s="30" t="s">
        <v>806</v>
      </c>
      <c r="I10" s="40"/>
      <c r="J10" s="30" t="s">
        <v>804</v>
      </c>
      <c r="K10" s="3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70"/>
      <c r="Y10" s="40"/>
      <c r="Z10" s="40"/>
      <c r="AA10" s="40"/>
      <c r="AB10" s="40"/>
      <c r="AC10" s="70"/>
      <c r="AD10" s="40"/>
      <c r="AE10" s="40"/>
    </row>
    <row r="11" spans="1:46" ht="15.75" customHeight="1">
      <c r="A11" s="271" t="s">
        <v>807</v>
      </c>
      <c r="B11" s="272" t="s">
        <v>41</v>
      </c>
      <c r="C11" s="272" t="s">
        <v>41</v>
      </c>
      <c r="D11" s="272" t="s">
        <v>22</v>
      </c>
      <c r="E11" s="272" t="s">
        <v>41</v>
      </c>
      <c r="F11" s="272" t="s">
        <v>22</v>
      </c>
      <c r="G11" s="30"/>
      <c r="H11" s="30"/>
      <c r="I11" s="40"/>
      <c r="J11" s="30" t="s">
        <v>631</v>
      </c>
      <c r="K11" s="3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70"/>
      <c r="Y11" s="40"/>
      <c r="Z11" s="40"/>
      <c r="AA11" s="40"/>
      <c r="AB11" s="40"/>
      <c r="AC11" s="70"/>
      <c r="AD11" s="40"/>
      <c r="AE11" s="40"/>
    </row>
    <row r="12" spans="1:46" ht="15.75" customHeight="1">
      <c r="A12" s="22" t="s">
        <v>808</v>
      </c>
      <c r="B12" s="24" t="s">
        <v>41</v>
      </c>
      <c r="C12" s="24" t="s">
        <v>41</v>
      </c>
      <c r="D12" s="272" t="s">
        <v>22</v>
      </c>
      <c r="E12" s="24" t="s">
        <v>41</v>
      </c>
      <c r="F12" s="24" t="s">
        <v>41</v>
      </c>
      <c r="G12" s="30"/>
      <c r="H12" s="30"/>
      <c r="I12" s="40"/>
      <c r="J12" s="30" t="s">
        <v>631</v>
      </c>
      <c r="K12" s="3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70"/>
      <c r="Y12" s="40"/>
      <c r="Z12" s="40"/>
      <c r="AA12" s="40"/>
      <c r="AB12" s="40"/>
      <c r="AC12" s="70"/>
      <c r="AD12" s="40"/>
      <c r="AE12" s="40"/>
    </row>
    <row r="13" spans="1:46" ht="15.75" customHeight="1">
      <c r="A13" s="271" t="s">
        <v>809</v>
      </c>
      <c r="B13" s="272" t="s">
        <v>41</v>
      </c>
      <c r="C13" s="272" t="s">
        <v>41</v>
      </c>
      <c r="D13" s="272" t="s">
        <v>22</v>
      </c>
      <c r="E13" s="272" t="s">
        <v>41</v>
      </c>
      <c r="F13" s="272" t="s">
        <v>41</v>
      </c>
      <c r="G13" s="30"/>
      <c r="H13" s="30"/>
      <c r="I13" s="40"/>
      <c r="J13" s="30" t="s">
        <v>631</v>
      </c>
      <c r="K13" s="3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70"/>
      <c r="Y13" s="40"/>
      <c r="Z13" s="40"/>
      <c r="AA13" s="40"/>
      <c r="AB13" s="40"/>
      <c r="AC13" s="70"/>
      <c r="AD13" s="40"/>
      <c r="AE13" s="40"/>
    </row>
    <row r="14" spans="1:46" ht="15.75" customHeight="1">
      <c r="A14" s="271" t="s">
        <v>810</v>
      </c>
      <c r="B14" s="272" t="s">
        <v>41</v>
      </c>
      <c r="C14" s="272" t="s">
        <v>41</v>
      </c>
      <c r="D14" s="272" t="s">
        <v>22</v>
      </c>
      <c r="E14" s="272" t="s">
        <v>41</v>
      </c>
      <c r="F14" s="272" t="s">
        <v>41</v>
      </c>
      <c r="G14" s="30"/>
      <c r="H14" s="30"/>
      <c r="I14" s="40"/>
      <c r="J14" s="30" t="s">
        <v>631</v>
      </c>
      <c r="K14" s="3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70"/>
      <c r="Y14" s="40"/>
      <c r="Z14" s="40"/>
      <c r="AA14" s="40"/>
      <c r="AB14" s="40"/>
      <c r="AC14" s="70"/>
      <c r="AD14" s="40"/>
      <c r="AE14" s="40"/>
    </row>
    <row r="15" spans="1:46" ht="15.75" customHeight="1">
      <c r="A15" s="22" t="s">
        <v>811</v>
      </c>
      <c r="B15" s="24" t="s">
        <v>23</v>
      </c>
      <c r="C15" s="24" t="s">
        <v>41</v>
      </c>
      <c r="D15" s="24" t="s">
        <v>22</v>
      </c>
      <c r="E15" s="267" t="s">
        <v>41</v>
      </c>
      <c r="F15" s="267" t="s">
        <v>41</v>
      </c>
      <c r="G15" s="30" t="s">
        <v>802</v>
      </c>
      <c r="H15" s="30" t="s">
        <v>812</v>
      </c>
      <c r="I15" s="40"/>
      <c r="J15" s="77" t="s">
        <v>804</v>
      </c>
      <c r="K15" s="77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70"/>
      <c r="Y15" s="40"/>
      <c r="Z15" s="40"/>
      <c r="AA15" s="40"/>
      <c r="AB15" s="40"/>
      <c r="AC15" s="70"/>
      <c r="AD15" s="40"/>
      <c r="AE15" s="40"/>
    </row>
    <row r="16" spans="1:46" ht="15.75" customHeight="1">
      <c r="A16" s="22" t="s">
        <v>813</v>
      </c>
      <c r="B16" s="24" t="s">
        <v>23</v>
      </c>
      <c r="C16" s="24" t="s">
        <v>41</v>
      </c>
      <c r="D16" s="24" t="s">
        <v>22</v>
      </c>
      <c r="E16" s="24" t="s">
        <v>41</v>
      </c>
      <c r="F16" s="24" t="s">
        <v>41</v>
      </c>
      <c r="G16" s="30" t="s">
        <v>802</v>
      </c>
      <c r="H16" s="30" t="s">
        <v>814</v>
      </c>
      <c r="I16" s="40"/>
      <c r="J16" s="77" t="s">
        <v>804</v>
      </c>
      <c r="K16" s="77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70"/>
      <c r="Y16" s="40"/>
      <c r="Z16" s="40"/>
      <c r="AA16" s="40"/>
      <c r="AB16" s="40"/>
      <c r="AC16" s="70"/>
      <c r="AD16" s="40"/>
      <c r="AE16" s="40"/>
    </row>
    <row r="17" spans="1:31" ht="15.75" customHeight="1">
      <c r="A17" s="22" t="s">
        <v>815</v>
      </c>
      <c r="B17" s="24" t="s">
        <v>23</v>
      </c>
      <c r="C17" s="24" t="s">
        <v>41</v>
      </c>
      <c r="D17" s="24" t="s">
        <v>22</v>
      </c>
      <c r="E17" s="24" t="s">
        <v>41</v>
      </c>
      <c r="F17" s="24" t="s">
        <v>41</v>
      </c>
      <c r="G17" s="30" t="s">
        <v>816</v>
      </c>
      <c r="H17" s="30" t="s">
        <v>817</v>
      </c>
      <c r="I17" s="40"/>
      <c r="J17" s="30" t="s">
        <v>818</v>
      </c>
      <c r="K17" s="3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70"/>
      <c r="Y17" s="40"/>
      <c r="Z17" s="40"/>
      <c r="AA17" s="40"/>
      <c r="AB17" s="40"/>
      <c r="AC17" s="70"/>
      <c r="AD17" s="40"/>
      <c r="AE17" s="40"/>
    </row>
    <row r="18" spans="1:31" ht="15.75" customHeight="1">
      <c r="A18" s="22" t="s">
        <v>819</v>
      </c>
      <c r="B18" s="24" t="s">
        <v>23</v>
      </c>
      <c r="C18" s="24" t="s">
        <v>41</v>
      </c>
      <c r="D18" s="24" t="s">
        <v>22</v>
      </c>
      <c r="E18" s="24" t="s">
        <v>41</v>
      </c>
      <c r="F18" s="24" t="s">
        <v>41</v>
      </c>
      <c r="G18" s="30" t="s">
        <v>816</v>
      </c>
      <c r="H18" s="30" t="s">
        <v>820</v>
      </c>
      <c r="I18" s="40"/>
      <c r="J18" s="30" t="s">
        <v>818</v>
      </c>
      <c r="K18" s="3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70"/>
      <c r="Y18" s="40"/>
      <c r="Z18" s="40"/>
      <c r="AA18" s="40"/>
      <c r="AB18" s="40"/>
      <c r="AC18" s="70"/>
      <c r="AD18" s="40"/>
      <c r="AE18" s="40"/>
    </row>
    <row r="19" spans="1:31" ht="15.75" customHeight="1">
      <c r="A19" s="22" t="s">
        <v>822</v>
      </c>
      <c r="B19" s="24" t="s">
        <v>41</v>
      </c>
      <c r="C19" s="24" t="s">
        <v>41</v>
      </c>
      <c r="D19" s="24" t="s">
        <v>22</v>
      </c>
      <c r="E19" s="24" t="s">
        <v>41</v>
      </c>
      <c r="F19" s="24" t="s">
        <v>41</v>
      </c>
      <c r="G19" s="30"/>
      <c r="H19" s="30"/>
      <c r="I19" s="40"/>
      <c r="J19" s="30" t="s">
        <v>631</v>
      </c>
      <c r="K19" s="3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70"/>
      <c r="Y19" s="40"/>
      <c r="Z19" s="40"/>
      <c r="AA19" s="40"/>
      <c r="AB19" s="40"/>
      <c r="AC19" s="70"/>
      <c r="AD19" s="40"/>
      <c r="AE19" s="40"/>
    </row>
    <row r="20" spans="1:31" ht="15.75" customHeight="1">
      <c r="A20" s="22" t="s">
        <v>823</v>
      </c>
      <c r="B20" s="24" t="s">
        <v>41</v>
      </c>
      <c r="C20" s="24" t="s">
        <v>41</v>
      </c>
      <c r="D20" s="24" t="s">
        <v>22</v>
      </c>
      <c r="E20" s="24" t="s">
        <v>41</v>
      </c>
      <c r="F20" s="24" t="s">
        <v>41</v>
      </c>
      <c r="G20" s="30"/>
      <c r="H20" s="30"/>
      <c r="I20" s="40"/>
      <c r="J20" s="30" t="s">
        <v>631</v>
      </c>
      <c r="K20" s="3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70"/>
      <c r="Y20" s="40"/>
      <c r="Z20" s="40"/>
      <c r="AA20" s="40"/>
      <c r="AB20" s="40"/>
      <c r="AC20" s="70"/>
      <c r="AD20" s="40"/>
      <c r="AE20" s="40"/>
    </row>
    <row r="21" spans="1:31" ht="15.75" customHeight="1">
      <c r="A21" s="22" t="s">
        <v>824</v>
      </c>
      <c r="B21" s="24" t="s">
        <v>41</v>
      </c>
      <c r="C21" s="24" t="s">
        <v>41</v>
      </c>
      <c r="D21" s="24" t="s">
        <v>22</v>
      </c>
      <c r="E21" s="24" t="s">
        <v>41</v>
      </c>
      <c r="F21" s="24" t="s">
        <v>41</v>
      </c>
      <c r="G21" s="30"/>
      <c r="H21" s="30"/>
      <c r="I21" s="40"/>
      <c r="J21" s="30" t="s">
        <v>631</v>
      </c>
      <c r="K21" s="3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70"/>
      <c r="Y21" s="40"/>
      <c r="Z21" s="40"/>
      <c r="AA21" s="40"/>
      <c r="AB21" s="40"/>
      <c r="AC21" s="70"/>
      <c r="AD21" s="40"/>
      <c r="AE21" s="40"/>
    </row>
    <row r="22" spans="1:31" ht="15.75" customHeight="1">
      <c r="A22" s="22" t="s">
        <v>825</v>
      </c>
      <c r="B22" s="24" t="s">
        <v>41</v>
      </c>
      <c r="C22" s="24" t="s">
        <v>41</v>
      </c>
      <c r="D22" s="24" t="s">
        <v>22</v>
      </c>
      <c r="E22" s="24" t="s">
        <v>41</v>
      </c>
      <c r="F22" s="24" t="s">
        <v>41</v>
      </c>
      <c r="G22" s="30"/>
      <c r="H22" s="30"/>
      <c r="I22" s="40"/>
      <c r="J22" s="30" t="s">
        <v>631</v>
      </c>
      <c r="K22" s="3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70"/>
      <c r="Y22" s="40"/>
      <c r="Z22" s="40"/>
      <c r="AA22" s="40"/>
      <c r="AB22" s="40"/>
      <c r="AC22" s="70"/>
      <c r="AD22" s="40"/>
      <c r="AE22" s="40"/>
    </row>
    <row r="23" spans="1:31" ht="15.75" customHeight="1">
      <c r="A23" s="22" t="s">
        <v>826</v>
      </c>
      <c r="B23" s="24" t="s">
        <v>23</v>
      </c>
      <c r="C23" s="24" t="s">
        <v>41</v>
      </c>
      <c r="D23" s="24" t="s">
        <v>22</v>
      </c>
      <c r="E23" s="24" t="s">
        <v>41</v>
      </c>
      <c r="F23" s="24" t="s">
        <v>23</v>
      </c>
      <c r="G23" s="30" t="s">
        <v>802</v>
      </c>
      <c r="H23" s="30" t="s">
        <v>827</v>
      </c>
      <c r="I23" s="40"/>
      <c r="J23" s="30" t="s">
        <v>804</v>
      </c>
      <c r="K23" s="3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70"/>
      <c r="Y23" s="40"/>
      <c r="Z23" s="40"/>
      <c r="AA23" s="30" t="s">
        <v>678</v>
      </c>
      <c r="AB23" s="30" t="s">
        <v>828</v>
      </c>
      <c r="AC23" s="70"/>
      <c r="AD23" s="30" t="s">
        <v>678</v>
      </c>
      <c r="AE23" s="25" t="s">
        <v>829</v>
      </c>
    </row>
    <row r="24" spans="1:31" ht="15.75" customHeight="1">
      <c r="A24" s="22" t="s">
        <v>830</v>
      </c>
      <c r="B24" s="24" t="s">
        <v>23</v>
      </c>
      <c r="C24" s="24" t="s">
        <v>41</v>
      </c>
      <c r="D24" s="24" t="s">
        <v>22</v>
      </c>
      <c r="E24" s="24" t="s">
        <v>41</v>
      </c>
      <c r="F24" s="24" t="s">
        <v>23</v>
      </c>
      <c r="G24" s="30" t="s">
        <v>802</v>
      </c>
      <c r="H24" s="36" t="s">
        <v>831</v>
      </c>
      <c r="I24" s="40"/>
      <c r="J24" s="77" t="s">
        <v>804</v>
      </c>
      <c r="K24" s="77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70"/>
      <c r="Y24" s="40"/>
      <c r="Z24" s="40"/>
      <c r="AA24" s="30" t="s">
        <v>678</v>
      </c>
      <c r="AB24" s="103" t="s">
        <v>832</v>
      </c>
      <c r="AC24" s="70"/>
      <c r="AD24" s="30" t="s">
        <v>678</v>
      </c>
      <c r="AE24" s="25" t="s">
        <v>829</v>
      </c>
    </row>
    <row r="25" spans="1:31" ht="15.75" customHeight="1">
      <c r="A25" s="22" t="s">
        <v>833</v>
      </c>
      <c r="B25" s="24" t="s">
        <v>23</v>
      </c>
      <c r="C25" s="24" t="s">
        <v>41</v>
      </c>
      <c r="D25" s="24" t="s">
        <v>22</v>
      </c>
      <c r="E25" s="24" t="s">
        <v>41</v>
      </c>
      <c r="F25" s="24" t="s">
        <v>23</v>
      </c>
      <c r="G25" s="30" t="s">
        <v>802</v>
      </c>
      <c r="H25" s="30" t="s">
        <v>834</v>
      </c>
      <c r="I25" s="40"/>
      <c r="J25" s="77" t="s">
        <v>804</v>
      </c>
      <c r="K25" s="77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70"/>
      <c r="Y25" s="40"/>
      <c r="Z25" s="40"/>
      <c r="AA25" s="30" t="s">
        <v>678</v>
      </c>
      <c r="AB25" s="30" t="s">
        <v>835</v>
      </c>
      <c r="AC25" s="70"/>
      <c r="AD25" s="30" t="s">
        <v>678</v>
      </c>
      <c r="AE25" s="25" t="s">
        <v>836</v>
      </c>
    </row>
    <row r="26" spans="1:31" ht="15.75" customHeight="1">
      <c r="A26" s="22" t="s">
        <v>837</v>
      </c>
      <c r="B26" s="24" t="s">
        <v>23</v>
      </c>
      <c r="C26" s="24" t="s">
        <v>41</v>
      </c>
      <c r="D26" s="24" t="s">
        <v>22</v>
      </c>
      <c r="E26" s="24" t="s">
        <v>41</v>
      </c>
      <c r="F26" s="24" t="s">
        <v>41</v>
      </c>
      <c r="G26" s="30" t="s">
        <v>838</v>
      </c>
      <c r="H26" s="30" t="s">
        <v>839</v>
      </c>
      <c r="I26" s="40"/>
      <c r="J26" s="30" t="s">
        <v>840</v>
      </c>
      <c r="K26" s="3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70"/>
      <c r="Y26" s="40"/>
      <c r="Z26" s="40"/>
      <c r="AA26" s="40"/>
      <c r="AC26" s="70"/>
      <c r="AD26" s="40"/>
      <c r="AE26" s="40"/>
    </row>
    <row r="27" spans="1:31" ht="15.75" customHeight="1">
      <c r="A27" s="22" t="s">
        <v>841</v>
      </c>
      <c r="B27" s="24" t="s">
        <v>23</v>
      </c>
      <c r="C27" s="24" t="s">
        <v>41</v>
      </c>
      <c r="D27" s="24" t="s">
        <v>22</v>
      </c>
      <c r="E27" s="24" t="s">
        <v>41</v>
      </c>
      <c r="F27" s="24" t="s">
        <v>41</v>
      </c>
      <c r="G27" s="30" t="s">
        <v>838</v>
      </c>
      <c r="H27" s="160" t="s">
        <v>842</v>
      </c>
      <c r="I27" s="40"/>
      <c r="J27" s="30" t="s">
        <v>840</v>
      </c>
      <c r="K27" s="3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70"/>
      <c r="Y27" s="40"/>
      <c r="Z27" s="40"/>
      <c r="AA27" s="40"/>
      <c r="AB27" s="40"/>
      <c r="AC27" s="70"/>
      <c r="AD27" s="40"/>
      <c r="AE27" s="40"/>
    </row>
    <row r="28" spans="1:31" ht="15.75" customHeight="1">
      <c r="A28" s="22" t="s">
        <v>844</v>
      </c>
      <c r="B28" s="24" t="s">
        <v>23</v>
      </c>
      <c r="C28" s="24" t="s">
        <v>41</v>
      </c>
      <c r="D28" s="24" t="s">
        <v>22</v>
      </c>
      <c r="E28" s="24" t="s">
        <v>41</v>
      </c>
      <c r="F28" s="24" t="s">
        <v>41</v>
      </c>
      <c r="G28" s="30" t="s">
        <v>802</v>
      </c>
      <c r="H28" s="30" t="s">
        <v>845</v>
      </c>
      <c r="I28" s="40"/>
      <c r="J28" s="30" t="s">
        <v>804</v>
      </c>
      <c r="K28" s="3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70"/>
      <c r="Y28" s="40"/>
      <c r="Z28" s="40"/>
      <c r="AA28" s="40"/>
      <c r="AB28" s="40"/>
      <c r="AC28" s="70"/>
      <c r="AD28" s="40"/>
      <c r="AE28" s="40"/>
    </row>
    <row r="29" spans="1:31" ht="15.75" customHeight="1">
      <c r="A29" s="22" t="s">
        <v>846</v>
      </c>
      <c r="B29" s="24" t="s">
        <v>23</v>
      </c>
      <c r="C29" s="24" t="s">
        <v>41</v>
      </c>
      <c r="D29" s="24" t="s">
        <v>22</v>
      </c>
      <c r="E29" s="24" t="s">
        <v>41</v>
      </c>
      <c r="F29" s="24" t="s">
        <v>41</v>
      </c>
      <c r="G29" s="30" t="s">
        <v>802</v>
      </c>
      <c r="H29" s="30" t="s">
        <v>847</v>
      </c>
      <c r="I29" s="40"/>
      <c r="J29" s="30" t="s">
        <v>804</v>
      </c>
      <c r="K29" s="3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70"/>
      <c r="Y29" s="40"/>
      <c r="Z29" s="40"/>
      <c r="AA29" s="40"/>
      <c r="AB29" s="40"/>
      <c r="AC29" s="70"/>
      <c r="AD29" s="40"/>
      <c r="AE29" s="40"/>
    </row>
    <row r="30" spans="1:31" ht="15.75" customHeight="1">
      <c r="A30" s="59"/>
      <c r="C30" s="117"/>
      <c r="E30" s="117"/>
      <c r="F30" s="117"/>
    </row>
    <row r="31" spans="1:31" ht="15.75" customHeight="1">
      <c r="A31" s="59"/>
      <c r="C31" s="117"/>
      <c r="E31" s="117"/>
      <c r="F31" s="117"/>
    </row>
    <row r="32" spans="1:31" ht="15.75" customHeight="1">
      <c r="A32" s="59"/>
      <c r="C32" s="117"/>
      <c r="E32" s="117"/>
      <c r="F32" s="117"/>
    </row>
    <row r="33" spans="1:6" ht="15.75" customHeight="1">
      <c r="A33" s="59"/>
      <c r="C33" s="117"/>
      <c r="E33" s="117"/>
      <c r="F33" s="117"/>
    </row>
    <row r="34" spans="1:6" ht="15.75" customHeight="1">
      <c r="A34" s="59"/>
      <c r="C34" s="117"/>
      <c r="E34" s="117"/>
      <c r="F34" s="117"/>
    </row>
    <row r="35" spans="1:6" ht="15.75" customHeight="1">
      <c r="A35" s="59"/>
      <c r="C35" s="117"/>
      <c r="E35" s="117"/>
      <c r="F35" s="117"/>
    </row>
    <row r="36" spans="1:6" ht="15.75" customHeight="1">
      <c r="A36" s="59"/>
      <c r="C36" s="117"/>
      <c r="E36" s="117"/>
      <c r="F36" s="117"/>
    </row>
    <row r="37" spans="1:6" ht="15.75" customHeight="1">
      <c r="A37" s="59"/>
      <c r="C37" s="117"/>
      <c r="E37" s="117"/>
      <c r="F37" s="117"/>
    </row>
    <row r="38" spans="1:6" ht="15.75" customHeight="1">
      <c r="A38" s="59"/>
      <c r="C38" s="117"/>
      <c r="E38" s="117"/>
      <c r="F38" s="117"/>
    </row>
    <row r="39" spans="1:6" ht="15.75" customHeight="1">
      <c r="A39" s="59"/>
      <c r="C39" s="117"/>
      <c r="F39" s="117"/>
    </row>
    <row r="40" spans="1:6" ht="15.75" customHeight="1">
      <c r="A40" s="59"/>
      <c r="C40" s="117"/>
      <c r="F40" s="117"/>
    </row>
    <row r="41" spans="1:6" ht="15.75" customHeight="1">
      <c r="A41" s="59"/>
      <c r="C41" s="117"/>
      <c r="F41" s="117"/>
    </row>
    <row r="42" spans="1:6" ht="15.75" customHeight="1">
      <c r="A42" s="59"/>
      <c r="C42" s="117"/>
      <c r="F42" s="117"/>
    </row>
    <row r="43" spans="1:6" ht="15.75" customHeight="1">
      <c r="A43" s="59"/>
      <c r="C43" s="117"/>
      <c r="F43" s="117"/>
    </row>
    <row r="44" spans="1:6" ht="12.75">
      <c r="A44" s="59"/>
      <c r="C44" s="117"/>
      <c r="F44" s="117"/>
    </row>
    <row r="45" spans="1:6" ht="12.75">
      <c r="A45" s="59"/>
      <c r="C45" s="117"/>
      <c r="F45" s="117"/>
    </row>
    <row r="46" spans="1:6" ht="12.75">
      <c r="A46" s="59"/>
      <c r="C46" s="117"/>
      <c r="F46" s="117"/>
    </row>
    <row r="47" spans="1:6" ht="12.75">
      <c r="A47" s="59"/>
      <c r="C47" s="117"/>
      <c r="F47" s="117"/>
    </row>
    <row r="48" spans="1:6" ht="12.75">
      <c r="A48" s="59"/>
      <c r="C48" s="117"/>
      <c r="F48" s="117"/>
    </row>
    <row r="49" spans="1:6" ht="12.75">
      <c r="A49" s="59"/>
      <c r="C49" s="117"/>
      <c r="F49" s="117"/>
    </row>
    <row r="50" spans="1:6" ht="12.75">
      <c r="A50" s="59"/>
      <c r="C50" s="117"/>
      <c r="F50" s="117"/>
    </row>
    <row r="51" spans="1:6" ht="12.75">
      <c r="A51" s="59"/>
      <c r="C51" s="117"/>
      <c r="F51" s="117"/>
    </row>
    <row r="52" spans="1:6" ht="12.75">
      <c r="A52" s="59"/>
      <c r="C52" s="117"/>
      <c r="F52" s="117"/>
    </row>
    <row r="53" spans="1:6" ht="12.75">
      <c r="A53" s="59"/>
      <c r="C53" s="117"/>
      <c r="F53" s="117"/>
    </row>
    <row r="54" spans="1:6" ht="12.75">
      <c r="A54" s="59"/>
      <c r="C54" s="117"/>
      <c r="F54" s="117"/>
    </row>
    <row r="55" spans="1:6" ht="12.75">
      <c r="A55" s="59"/>
      <c r="C55" s="117"/>
      <c r="F55" s="117"/>
    </row>
    <row r="56" spans="1:6" ht="12.75">
      <c r="A56" s="59"/>
      <c r="C56" s="117"/>
      <c r="F56" s="117"/>
    </row>
    <row r="57" spans="1:6" ht="12.75">
      <c r="A57" s="59"/>
      <c r="C57" s="117"/>
      <c r="F57" s="117"/>
    </row>
    <row r="58" spans="1:6" ht="12.75">
      <c r="A58" s="59"/>
      <c r="C58" s="117"/>
      <c r="F58" s="117"/>
    </row>
    <row r="59" spans="1:6" ht="12.75">
      <c r="A59" s="59"/>
      <c r="C59" s="117"/>
      <c r="F59" s="117"/>
    </row>
    <row r="60" spans="1:6" ht="12.75">
      <c r="A60" s="59"/>
      <c r="C60" s="117"/>
      <c r="F60" s="117"/>
    </row>
    <row r="61" spans="1:6" ht="12.75">
      <c r="A61" s="59"/>
      <c r="C61" s="117"/>
      <c r="F61" s="117"/>
    </row>
    <row r="62" spans="1:6" ht="12.75">
      <c r="A62" s="59"/>
      <c r="C62" s="117"/>
      <c r="F62" s="117"/>
    </row>
    <row r="63" spans="1:6" ht="12.75">
      <c r="A63" s="59"/>
      <c r="C63" s="117"/>
      <c r="F63" s="117"/>
    </row>
    <row r="64" spans="1:6" ht="12.75">
      <c r="A64" s="59"/>
      <c r="C64" s="117"/>
      <c r="F64" s="117"/>
    </row>
    <row r="65" spans="1:6" ht="12.75">
      <c r="A65" s="59"/>
      <c r="C65" s="117"/>
      <c r="F65" s="117"/>
    </row>
    <row r="66" spans="1:6" ht="12.75">
      <c r="A66" s="59"/>
      <c r="C66" s="117"/>
      <c r="F66" s="117"/>
    </row>
    <row r="67" spans="1:6" ht="12.75">
      <c r="A67" s="59"/>
      <c r="C67" s="117"/>
      <c r="F67" s="117"/>
    </row>
    <row r="68" spans="1:6" ht="12.75">
      <c r="A68" s="59"/>
      <c r="C68" s="117"/>
      <c r="F68" s="117"/>
    </row>
    <row r="69" spans="1:6" ht="12.75">
      <c r="A69" s="59"/>
      <c r="C69" s="117"/>
      <c r="F69" s="117"/>
    </row>
    <row r="70" spans="1:6" ht="12.75">
      <c r="A70" s="59"/>
      <c r="C70" s="117"/>
      <c r="F70" s="117"/>
    </row>
    <row r="71" spans="1:6" ht="12.75">
      <c r="A71" s="59"/>
      <c r="C71" s="117"/>
      <c r="F71" s="117"/>
    </row>
    <row r="72" spans="1:6" ht="12.75">
      <c r="A72" s="59"/>
      <c r="C72" s="117"/>
      <c r="F72" s="117"/>
    </row>
    <row r="73" spans="1:6" ht="12.75">
      <c r="A73" s="59"/>
      <c r="C73" s="117"/>
      <c r="F73" s="117"/>
    </row>
    <row r="74" spans="1:6" ht="12.75">
      <c r="A74" s="59"/>
      <c r="C74" s="117"/>
      <c r="F74" s="117"/>
    </row>
    <row r="75" spans="1:6" ht="12.75">
      <c r="A75" s="59"/>
      <c r="C75" s="117"/>
      <c r="F75" s="117"/>
    </row>
    <row r="76" spans="1:6" ht="12.75">
      <c r="A76" s="59"/>
      <c r="C76" s="117"/>
      <c r="F76" s="117"/>
    </row>
    <row r="77" spans="1:6" ht="12.75">
      <c r="A77" s="59"/>
      <c r="C77" s="117"/>
      <c r="F77" s="117"/>
    </row>
    <row r="78" spans="1:6" ht="12.75">
      <c r="A78" s="59"/>
      <c r="C78" s="117"/>
      <c r="F78" s="117"/>
    </row>
    <row r="79" spans="1:6" ht="12.75">
      <c r="A79" s="59"/>
      <c r="C79" s="117"/>
      <c r="F79" s="117"/>
    </row>
    <row r="80" spans="1:6" ht="12.75">
      <c r="A80" s="59"/>
      <c r="C80" s="117"/>
      <c r="F80" s="117"/>
    </row>
    <row r="81" spans="1:6" ht="12.75">
      <c r="A81" s="59"/>
      <c r="C81" s="117"/>
      <c r="F81" s="117"/>
    </row>
    <row r="82" spans="1:6" ht="12.75">
      <c r="A82" s="59"/>
      <c r="C82" s="117"/>
      <c r="F82" s="117"/>
    </row>
    <row r="83" spans="1:6" ht="12.75">
      <c r="A83" s="59"/>
      <c r="C83" s="117"/>
      <c r="F83" s="117"/>
    </row>
    <row r="84" spans="1:6" ht="12.75">
      <c r="A84" s="59"/>
      <c r="C84" s="117"/>
      <c r="F84" s="117"/>
    </row>
    <row r="85" spans="1:6" ht="12.75">
      <c r="A85" s="59"/>
      <c r="C85" s="117"/>
      <c r="F85" s="117"/>
    </row>
    <row r="86" spans="1:6" ht="12.75">
      <c r="A86" s="59"/>
      <c r="C86" s="117"/>
      <c r="F86" s="117"/>
    </row>
    <row r="87" spans="1:6" ht="12.75">
      <c r="A87" s="59"/>
      <c r="C87" s="117"/>
      <c r="F87" s="117"/>
    </row>
    <row r="88" spans="1:6" ht="12.75">
      <c r="A88" s="59"/>
      <c r="C88" s="117"/>
      <c r="F88" s="117"/>
    </row>
    <row r="89" spans="1:6" ht="12.75">
      <c r="A89" s="59"/>
      <c r="C89" s="117"/>
      <c r="F89" s="117"/>
    </row>
    <row r="90" spans="1:6" ht="12.75">
      <c r="A90" s="59"/>
      <c r="C90" s="117"/>
      <c r="F90" s="117"/>
    </row>
    <row r="91" spans="1:6" ht="12.75">
      <c r="A91" s="59"/>
      <c r="C91" s="117"/>
      <c r="F91" s="117"/>
    </row>
    <row r="92" spans="1:6" ht="12.75">
      <c r="A92" s="59"/>
      <c r="C92" s="117"/>
      <c r="F92" s="117"/>
    </row>
    <row r="93" spans="1:6" ht="12.75">
      <c r="A93" s="59"/>
      <c r="C93" s="117"/>
      <c r="F93" s="117"/>
    </row>
    <row r="94" spans="1:6" ht="12.75">
      <c r="A94" s="59"/>
      <c r="C94" s="117"/>
      <c r="F94" s="117"/>
    </row>
    <row r="95" spans="1:6" ht="12.75">
      <c r="A95" s="59"/>
      <c r="C95" s="117"/>
      <c r="F95" s="117"/>
    </row>
    <row r="96" spans="1:6" ht="12.75">
      <c r="A96" s="59"/>
      <c r="C96" s="117"/>
      <c r="F96" s="117"/>
    </row>
    <row r="97" spans="1:6" ht="12.75">
      <c r="A97" s="59"/>
      <c r="C97" s="117"/>
      <c r="F97" s="117"/>
    </row>
    <row r="98" spans="1:6" ht="12.75">
      <c r="A98" s="59"/>
      <c r="C98" s="117"/>
      <c r="F98" s="117"/>
    </row>
    <row r="99" spans="1:6" ht="12.75">
      <c r="A99" s="59"/>
      <c r="C99" s="117"/>
      <c r="F99" s="117"/>
    </row>
    <row r="100" spans="1:6" ht="12.75">
      <c r="A100" s="59"/>
      <c r="C100" s="117"/>
      <c r="F100" s="117"/>
    </row>
    <row r="101" spans="1:6" ht="12.75">
      <c r="A101" s="59"/>
      <c r="C101" s="117"/>
      <c r="F101" s="117"/>
    </row>
    <row r="102" spans="1:6" ht="12.75">
      <c r="A102" s="59"/>
      <c r="C102" s="117"/>
      <c r="F102" s="117"/>
    </row>
    <row r="103" spans="1:6" ht="12.75">
      <c r="A103" s="59"/>
      <c r="C103" s="117"/>
      <c r="F103" s="117"/>
    </row>
    <row r="104" spans="1:6" ht="12.75">
      <c r="A104" s="59"/>
      <c r="C104" s="117"/>
      <c r="F104" s="117"/>
    </row>
    <row r="105" spans="1:6" ht="12.75">
      <c r="A105" s="59"/>
      <c r="C105" s="117"/>
      <c r="F105" s="117"/>
    </row>
    <row r="106" spans="1:6" ht="12.75">
      <c r="A106" s="59"/>
      <c r="C106" s="117"/>
      <c r="F106" s="117"/>
    </row>
    <row r="107" spans="1:6" ht="12.75">
      <c r="A107" s="59"/>
      <c r="C107" s="117"/>
      <c r="F107" s="117"/>
    </row>
    <row r="108" spans="1:6" ht="12.75">
      <c r="A108" s="59"/>
      <c r="C108" s="117"/>
      <c r="F108" s="117"/>
    </row>
    <row r="109" spans="1:6" ht="12.75">
      <c r="A109" s="59"/>
      <c r="C109" s="117"/>
      <c r="F109" s="117"/>
    </row>
    <row r="110" spans="1:6" ht="12.75">
      <c r="A110" s="59"/>
      <c r="C110" s="117"/>
      <c r="F110" s="117"/>
    </row>
    <row r="111" spans="1:6" ht="12.75">
      <c r="A111" s="59"/>
      <c r="C111" s="117"/>
      <c r="F111" s="117"/>
    </row>
    <row r="112" spans="1:6" ht="12.75">
      <c r="A112" s="59"/>
      <c r="C112" s="117"/>
      <c r="F112" s="117"/>
    </row>
    <row r="113" spans="1:6" ht="12.75">
      <c r="A113" s="59"/>
      <c r="C113" s="117"/>
      <c r="F113" s="117"/>
    </row>
    <row r="114" spans="1:6" ht="12.75">
      <c r="A114" s="59"/>
      <c r="C114" s="117"/>
      <c r="F114" s="117"/>
    </row>
    <row r="115" spans="1:6" ht="12.75">
      <c r="A115" s="59"/>
      <c r="C115" s="117"/>
      <c r="F115" s="117"/>
    </row>
    <row r="116" spans="1:6" ht="12.75">
      <c r="A116" s="59"/>
      <c r="C116" s="117"/>
      <c r="F116" s="117"/>
    </row>
    <row r="117" spans="1:6" ht="12.75">
      <c r="A117" s="59"/>
      <c r="C117" s="117"/>
      <c r="F117" s="117"/>
    </row>
    <row r="118" spans="1:6" ht="12.75">
      <c r="A118" s="59"/>
      <c r="C118" s="117"/>
      <c r="F118" s="117"/>
    </row>
    <row r="119" spans="1:6" ht="12.75">
      <c r="A119" s="59"/>
      <c r="C119" s="117"/>
      <c r="F119" s="117"/>
    </row>
    <row r="120" spans="1:6" ht="12.75">
      <c r="A120" s="59"/>
      <c r="C120" s="117"/>
      <c r="F120" s="117"/>
    </row>
    <row r="121" spans="1:6" ht="12.75">
      <c r="A121" s="59"/>
      <c r="C121" s="117"/>
      <c r="F121" s="117"/>
    </row>
    <row r="122" spans="1:6" ht="12.75">
      <c r="A122" s="59"/>
      <c r="C122" s="117"/>
      <c r="F122" s="117"/>
    </row>
    <row r="123" spans="1:6" ht="12.75">
      <c r="A123" s="59"/>
      <c r="C123" s="117"/>
      <c r="F123" s="117"/>
    </row>
    <row r="124" spans="1:6" ht="12.75">
      <c r="A124" s="59"/>
      <c r="C124" s="117"/>
      <c r="F124" s="117"/>
    </row>
    <row r="125" spans="1:6" ht="12.75">
      <c r="A125" s="59"/>
      <c r="C125" s="117"/>
      <c r="F125" s="117"/>
    </row>
    <row r="126" spans="1:6" ht="12.75">
      <c r="A126" s="59"/>
      <c r="C126" s="117"/>
      <c r="F126" s="117"/>
    </row>
    <row r="127" spans="1:6" ht="12.75">
      <c r="A127" s="59"/>
      <c r="C127" s="117"/>
      <c r="F127" s="117"/>
    </row>
    <row r="128" spans="1:6" ht="12.75">
      <c r="A128" s="59"/>
      <c r="C128" s="117"/>
      <c r="F128" s="117"/>
    </row>
    <row r="129" spans="1:6" ht="12.75">
      <c r="A129" s="59"/>
      <c r="C129" s="117"/>
      <c r="F129" s="117"/>
    </row>
    <row r="130" spans="1:6" ht="12.75">
      <c r="A130" s="59"/>
      <c r="C130" s="117"/>
      <c r="F130" s="117"/>
    </row>
    <row r="131" spans="1:6" ht="12.75">
      <c r="A131" s="59"/>
      <c r="C131" s="117"/>
      <c r="F131" s="117"/>
    </row>
    <row r="132" spans="1:6" ht="12.75">
      <c r="A132" s="59"/>
      <c r="C132" s="117"/>
      <c r="F132" s="117"/>
    </row>
    <row r="133" spans="1:6" ht="12.75">
      <c r="A133" s="59"/>
      <c r="C133" s="117"/>
      <c r="F133" s="117"/>
    </row>
    <row r="134" spans="1:6" ht="12.75">
      <c r="A134" s="59"/>
      <c r="C134" s="117"/>
      <c r="F134" s="117"/>
    </row>
    <row r="135" spans="1:6" ht="12.75">
      <c r="A135" s="59"/>
      <c r="C135" s="117"/>
      <c r="F135" s="117"/>
    </row>
    <row r="136" spans="1:6" ht="12.75">
      <c r="A136" s="59"/>
      <c r="C136" s="117"/>
      <c r="F136" s="117"/>
    </row>
    <row r="137" spans="1:6" ht="12.75">
      <c r="A137" s="59"/>
      <c r="C137" s="117"/>
      <c r="F137" s="117"/>
    </row>
    <row r="138" spans="1:6" ht="12.75">
      <c r="A138" s="59"/>
      <c r="C138" s="117"/>
      <c r="F138" s="117"/>
    </row>
    <row r="139" spans="1:6" ht="12.75">
      <c r="A139" s="59"/>
      <c r="C139" s="117"/>
      <c r="F139" s="117"/>
    </row>
    <row r="140" spans="1:6" ht="12.75">
      <c r="A140" s="59"/>
      <c r="C140" s="117"/>
      <c r="F140" s="117"/>
    </row>
    <row r="141" spans="1:6" ht="12.75">
      <c r="A141" s="59"/>
      <c r="C141" s="117"/>
      <c r="F141" s="117"/>
    </row>
    <row r="142" spans="1:6" ht="12.75">
      <c r="A142" s="59"/>
      <c r="C142" s="117"/>
      <c r="F142" s="117"/>
    </row>
    <row r="143" spans="1:6" ht="12.75">
      <c r="A143" s="59"/>
      <c r="C143" s="117"/>
      <c r="F143" s="117"/>
    </row>
    <row r="144" spans="1:6" ht="12.75">
      <c r="A144" s="59"/>
      <c r="C144" s="117"/>
      <c r="F144" s="117"/>
    </row>
    <row r="145" spans="1:6" ht="12.75">
      <c r="A145" s="59"/>
      <c r="C145" s="117"/>
      <c r="F145" s="117"/>
    </row>
    <row r="146" spans="1:6" ht="12.75">
      <c r="A146" s="59"/>
      <c r="C146" s="117"/>
      <c r="F146" s="117"/>
    </row>
    <row r="147" spans="1:6" ht="12.75">
      <c r="A147" s="59"/>
      <c r="C147" s="117"/>
      <c r="F147" s="117"/>
    </row>
    <row r="148" spans="1:6" ht="12.75">
      <c r="A148" s="59"/>
      <c r="C148" s="117"/>
      <c r="F148" s="117"/>
    </row>
    <row r="149" spans="1:6" ht="12.75">
      <c r="A149" s="59"/>
      <c r="C149" s="117"/>
      <c r="F149" s="117"/>
    </row>
    <row r="150" spans="1:6" ht="12.75">
      <c r="A150" s="59"/>
      <c r="C150" s="117"/>
      <c r="F150" s="117"/>
    </row>
    <row r="151" spans="1:6" ht="12.75">
      <c r="A151" s="59"/>
      <c r="C151" s="117"/>
      <c r="F151" s="117"/>
    </row>
    <row r="152" spans="1:6" ht="12.75">
      <c r="A152" s="59"/>
      <c r="C152" s="117"/>
      <c r="F152" s="117"/>
    </row>
    <row r="153" spans="1:6" ht="12.75">
      <c r="A153" s="59"/>
      <c r="C153" s="117"/>
      <c r="F153" s="117"/>
    </row>
    <row r="154" spans="1:6" ht="12.75">
      <c r="A154" s="59"/>
      <c r="C154" s="117"/>
      <c r="F154" s="117"/>
    </row>
    <row r="155" spans="1:6" ht="12.75">
      <c r="A155" s="59"/>
      <c r="C155" s="117"/>
      <c r="F155" s="117"/>
    </row>
    <row r="156" spans="1:6" ht="12.75">
      <c r="A156" s="59"/>
      <c r="C156" s="117"/>
      <c r="F156" s="117"/>
    </row>
    <row r="157" spans="1:6" ht="12.75">
      <c r="A157" s="59"/>
      <c r="C157" s="117"/>
      <c r="F157" s="117"/>
    </row>
    <row r="158" spans="1:6" ht="12.75">
      <c r="A158" s="59"/>
      <c r="C158" s="117"/>
      <c r="F158" s="117"/>
    </row>
    <row r="159" spans="1:6" ht="12.75">
      <c r="A159" s="59"/>
      <c r="C159" s="117"/>
      <c r="F159" s="117"/>
    </row>
    <row r="160" spans="1:6" ht="12.75">
      <c r="A160" s="59"/>
      <c r="C160" s="117"/>
      <c r="F160" s="117"/>
    </row>
    <row r="161" spans="1:6" ht="12.75">
      <c r="A161" s="59"/>
      <c r="C161" s="117"/>
      <c r="F161" s="117"/>
    </row>
    <row r="162" spans="1:6" ht="12.75">
      <c r="A162" s="59"/>
      <c r="C162" s="117"/>
      <c r="F162" s="117"/>
    </row>
    <row r="163" spans="1:6" ht="12.75">
      <c r="A163" s="59"/>
      <c r="C163" s="117"/>
      <c r="F163" s="117"/>
    </row>
    <row r="164" spans="1:6" ht="12.75">
      <c r="A164" s="59"/>
      <c r="C164" s="117"/>
      <c r="F164" s="117"/>
    </row>
    <row r="165" spans="1:6" ht="12.75">
      <c r="A165" s="59"/>
      <c r="C165" s="117"/>
      <c r="F165" s="117"/>
    </row>
    <row r="166" spans="1:6" ht="12.75">
      <c r="A166" s="59"/>
      <c r="C166" s="117"/>
      <c r="F166" s="117"/>
    </row>
    <row r="167" spans="1:6" ht="12.75">
      <c r="A167" s="59"/>
      <c r="C167" s="117"/>
      <c r="F167" s="117"/>
    </row>
    <row r="168" spans="1:6" ht="12.75">
      <c r="A168" s="59"/>
      <c r="C168" s="117"/>
      <c r="F168" s="117"/>
    </row>
    <row r="169" spans="1:6" ht="12.75">
      <c r="A169" s="59"/>
      <c r="C169" s="117"/>
      <c r="F169" s="117"/>
    </row>
    <row r="170" spans="1:6" ht="12.75">
      <c r="A170" s="59"/>
      <c r="C170" s="117"/>
      <c r="F170" s="117"/>
    </row>
    <row r="171" spans="1:6" ht="12.75">
      <c r="A171" s="59"/>
      <c r="C171" s="117"/>
      <c r="F171" s="117"/>
    </row>
    <row r="172" spans="1:6" ht="12.75">
      <c r="A172" s="59"/>
      <c r="C172" s="117"/>
      <c r="F172" s="117"/>
    </row>
    <row r="173" spans="1:6" ht="12.75">
      <c r="A173" s="59"/>
      <c r="C173" s="117"/>
      <c r="F173" s="117"/>
    </row>
    <row r="174" spans="1:6" ht="12.75">
      <c r="A174" s="59"/>
      <c r="C174" s="117"/>
      <c r="F174" s="117"/>
    </row>
    <row r="175" spans="1:6" ht="12.75">
      <c r="A175" s="59"/>
      <c r="C175" s="117"/>
      <c r="F175" s="117"/>
    </row>
    <row r="176" spans="1:6" ht="12.75">
      <c r="A176" s="59"/>
      <c r="C176" s="117"/>
      <c r="F176" s="117"/>
    </row>
    <row r="177" spans="1:6" ht="12.75">
      <c r="A177" s="59"/>
      <c r="C177" s="117"/>
      <c r="F177" s="117"/>
    </row>
    <row r="178" spans="1:6" ht="12.75">
      <c r="A178" s="59"/>
      <c r="C178" s="117"/>
      <c r="F178" s="117"/>
    </row>
    <row r="179" spans="1:6" ht="12.75">
      <c r="A179" s="59"/>
      <c r="C179" s="117"/>
      <c r="F179" s="117"/>
    </row>
    <row r="180" spans="1:6" ht="12.75">
      <c r="A180" s="59"/>
      <c r="C180" s="117"/>
      <c r="F180" s="117"/>
    </row>
    <row r="181" spans="1:6" ht="12.75">
      <c r="A181" s="59"/>
      <c r="C181" s="117"/>
      <c r="F181" s="117"/>
    </row>
    <row r="182" spans="1:6" ht="12.75">
      <c r="A182" s="59"/>
      <c r="C182" s="117"/>
      <c r="F182" s="117"/>
    </row>
    <row r="183" spans="1:6" ht="12.75">
      <c r="A183" s="59"/>
      <c r="C183" s="117"/>
      <c r="F183" s="117"/>
    </row>
    <row r="184" spans="1:6" ht="12.75">
      <c r="A184" s="59"/>
      <c r="C184" s="117"/>
      <c r="F184" s="117"/>
    </row>
    <row r="185" spans="1:6" ht="12.75">
      <c r="A185" s="59"/>
      <c r="C185" s="117"/>
      <c r="F185" s="117"/>
    </row>
    <row r="186" spans="1:6" ht="12.75">
      <c r="A186" s="59"/>
      <c r="C186" s="117"/>
      <c r="F186" s="117"/>
    </row>
    <row r="187" spans="1:6" ht="12.75">
      <c r="A187" s="59"/>
      <c r="C187" s="117"/>
      <c r="F187" s="117"/>
    </row>
    <row r="188" spans="1:6" ht="12.75">
      <c r="A188" s="59"/>
      <c r="C188" s="117"/>
      <c r="F188" s="117"/>
    </row>
    <row r="189" spans="1:6" ht="12.75">
      <c r="A189" s="59"/>
      <c r="C189" s="117"/>
      <c r="F189" s="117"/>
    </row>
    <row r="190" spans="1:6" ht="12.75">
      <c r="A190" s="59"/>
      <c r="C190" s="117"/>
      <c r="F190" s="117"/>
    </row>
    <row r="191" spans="1:6" ht="12.75">
      <c r="A191" s="59"/>
      <c r="C191" s="117"/>
      <c r="F191" s="117"/>
    </row>
    <row r="192" spans="1:6" ht="12.75">
      <c r="A192" s="59"/>
      <c r="C192" s="117"/>
      <c r="F192" s="117"/>
    </row>
    <row r="193" spans="1:6" ht="12.75">
      <c r="A193" s="59"/>
      <c r="C193" s="117"/>
      <c r="F193" s="117"/>
    </row>
    <row r="194" spans="1:6" ht="12.75">
      <c r="A194" s="59"/>
      <c r="C194" s="117"/>
      <c r="F194" s="117"/>
    </row>
    <row r="195" spans="1:6" ht="12.75">
      <c r="A195" s="59"/>
      <c r="C195" s="117"/>
      <c r="F195" s="117"/>
    </row>
    <row r="196" spans="1:6" ht="12.75">
      <c r="A196" s="59"/>
      <c r="C196" s="117"/>
      <c r="F196" s="117"/>
    </row>
    <row r="197" spans="1:6" ht="12.75">
      <c r="A197" s="59"/>
      <c r="C197" s="117"/>
      <c r="F197" s="117"/>
    </row>
    <row r="198" spans="1:6" ht="12.75">
      <c r="A198" s="59"/>
      <c r="C198" s="117"/>
      <c r="F198" s="117"/>
    </row>
    <row r="199" spans="1:6" ht="12.75">
      <c r="A199" s="59"/>
      <c r="C199" s="117"/>
      <c r="F199" s="117"/>
    </row>
    <row r="200" spans="1:6" ht="12.75">
      <c r="A200" s="59"/>
      <c r="C200" s="117"/>
      <c r="F200" s="117"/>
    </row>
    <row r="201" spans="1:6" ht="12.75">
      <c r="A201" s="59"/>
      <c r="C201" s="117"/>
      <c r="F201" s="117"/>
    </row>
    <row r="202" spans="1:6" ht="12.75">
      <c r="A202" s="59"/>
      <c r="C202" s="117"/>
      <c r="F202" s="117"/>
    </row>
    <row r="203" spans="1:6" ht="12.75">
      <c r="A203" s="59"/>
      <c r="C203" s="117"/>
      <c r="F203" s="117"/>
    </row>
    <row r="204" spans="1:6" ht="12.75">
      <c r="A204" s="59"/>
      <c r="C204" s="117"/>
      <c r="F204" s="117"/>
    </row>
    <row r="205" spans="1:6" ht="12.75">
      <c r="A205" s="59"/>
      <c r="C205" s="117"/>
      <c r="F205" s="117"/>
    </row>
    <row r="206" spans="1:6" ht="12.75">
      <c r="A206" s="59"/>
      <c r="C206" s="117"/>
      <c r="F206" s="117"/>
    </row>
    <row r="207" spans="1:6" ht="12.75">
      <c r="A207" s="59"/>
      <c r="C207" s="117"/>
      <c r="F207" s="117"/>
    </row>
    <row r="208" spans="1:6" ht="12.75">
      <c r="A208" s="59"/>
      <c r="C208" s="117"/>
      <c r="F208" s="117"/>
    </row>
    <row r="209" spans="1:6" ht="12.75">
      <c r="A209" s="59"/>
      <c r="C209" s="117"/>
      <c r="F209" s="117"/>
    </row>
    <row r="210" spans="1:6" ht="12.75">
      <c r="A210" s="59"/>
      <c r="C210" s="117"/>
      <c r="F210" s="117"/>
    </row>
    <row r="211" spans="1:6" ht="12.75">
      <c r="A211" s="59"/>
      <c r="C211" s="117"/>
      <c r="F211" s="117"/>
    </row>
    <row r="212" spans="1:6" ht="12.75">
      <c r="A212" s="59"/>
      <c r="C212" s="117"/>
      <c r="F212" s="117"/>
    </row>
    <row r="213" spans="1:6" ht="12.75">
      <c r="A213" s="59"/>
      <c r="C213" s="117"/>
      <c r="F213" s="117"/>
    </row>
    <row r="214" spans="1:6" ht="12.75">
      <c r="A214" s="59"/>
      <c r="C214" s="117"/>
      <c r="F214" s="117"/>
    </row>
    <row r="215" spans="1:6" ht="12.75">
      <c r="A215" s="59"/>
      <c r="C215" s="117"/>
      <c r="F215" s="117"/>
    </row>
    <row r="216" spans="1:6" ht="12.75">
      <c r="A216" s="59"/>
      <c r="C216" s="117"/>
      <c r="F216" s="117"/>
    </row>
    <row r="217" spans="1:6" ht="12.75">
      <c r="A217" s="59"/>
      <c r="C217" s="117"/>
      <c r="F217" s="117"/>
    </row>
    <row r="218" spans="1:6" ht="12.75">
      <c r="A218" s="59"/>
      <c r="C218" s="117"/>
      <c r="F218" s="117"/>
    </row>
    <row r="219" spans="1:6" ht="12.75">
      <c r="A219" s="59"/>
      <c r="C219" s="117"/>
      <c r="F219" s="117"/>
    </row>
    <row r="220" spans="1:6" ht="12.75">
      <c r="A220" s="59"/>
      <c r="C220" s="117"/>
      <c r="F220" s="117"/>
    </row>
    <row r="221" spans="1:6" ht="12.75">
      <c r="A221" s="59"/>
      <c r="C221" s="117"/>
      <c r="F221" s="117"/>
    </row>
    <row r="222" spans="1:6" ht="12.75">
      <c r="A222" s="59"/>
      <c r="C222" s="117"/>
      <c r="F222" s="117"/>
    </row>
    <row r="223" spans="1:6" ht="12.75">
      <c r="A223" s="59"/>
      <c r="C223" s="117"/>
      <c r="F223" s="117"/>
    </row>
    <row r="224" spans="1:6" ht="12.75">
      <c r="A224" s="59"/>
      <c r="C224" s="117"/>
      <c r="F224" s="117"/>
    </row>
    <row r="225" spans="1:6" ht="12.75">
      <c r="A225" s="59"/>
      <c r="C225" s="117"/>
      <c r="F225" s="117"/>
    </row>
    <row r="226" spans="1:6" ht="12.75">
      <c r="A226" s="59"/>
      <c r="C226" s="117"/>
      <c r="F226" s="117"/>
    </row>
    <row r="227" spans="1:6" ht="12.75">
      <c r="A227" s="59"/>
      <c r="C227" s="117"/>
      <c r="F227" s="117"/>
    </row>
    <row r="228" spans="1:6" ht="12.75">
      <c r="A228" s="59"/>
      <c r="C228" s="117"/>
      <c r="F228" s="117"/>
    </row>
    <row r="229" spans="1:6" ht="12.75">
      <c r="A229" s="59"/>
      <c r="C229" s="117"/>
      <c r="F229" s="117"/>
    </row>
    <row r="230" spans="1:6" ht="12.75">
      <c r="A230" s="59"/>
      <c r="C230" s="117"/>
      <c r="F230" s="117"/>
    </row>
    <row r="231" spans="1:6" ht="12.75">
      <c r="A231" s="59"/>
      <c r="C231" s="117"/>
      <c r="F231" s="117"/>
    </row>
    <row r="232" spans="1:6" ht="12.75">
      <c r="A232" s="59"/>
      <c r="C232" s="117"/>
      <c r="F232" s="117"/>
    </row>
    <row r="233" spans="1:6" ht="12.75">
      <c r="A233" s="59"/>
      <c r="C233" s="117"/>
      <c r="F233" s="117"/>
    </row>
    <row r="234" spans="1:6" ht="12.75">
      <c r="A234" s="59"/>
      <c r="C234" s="117"/>
      <c r="F234" s="117"/>
    </row>
    <row r="235" spans="1:6" ht="12.75">
      <c r="A235" s="59"/>
      <c r="C235" s="117"/>
      <c r="F235" s="117"/>
    </row>
    <row r="236" spans="1:6" ht="12.75">
      <c r="A236" s="59"/>
      <c r="C236" s="117"/>
      <c r="F236" s="117"/>
    </row>
    <row r="237" spans="1:6" ht="12.75">
      <c r="A237" s="59"/>
      <c r="C237" s="117"/>
      <c r="F237" s="117"/>
    </row>
    <row r="238" spans="1:6" ht="12.75">
      <c r="A238" s="59"/>
      <c r="C238" s="117"/>
      <c r="F238" s="117"/>
    </row>
    <row r="239" spans="1:6" ht="12.75">
      <c r="A239" s="59"/>
      <c r="C239" s="117"/>
      <c r="F239" s="117"/>
    </row>
    <row r="240" spans="1:6" ht="12.75">
      <c r="A240" s="59"/>
      <c r="C240" s="117"/>
      <c r="F240" s="117"/>
    </row>
    <row r="241" spans="1:6" ht="12.75">
      <c r="A241" s="59"/>
      <c r="C241" s="117"/>
      <c r="F241" s="117"/>
    </row>
    <row r="242" spans="1:6" ht="12.75">
      <c r="A242" s="59"/>
      <c r="C242" s="117"/>
      <c r="F242" s="117"/>
    </row>
    <row r="243" spans="1:6" ht="12.75">
      <c r="A243" s="59"/>
      <c r="C243" s="117"/>
      <c r="F243" s="117"/>
    </row>
    <row r="244" spans="1:6" ht="12.75">
      <c r="A244" s="59"/>
      <c r="C244" s="117"/>
      <c r="F244" s="117"/>
    </row>
    <row r="245" spans="1:6" ht="12.75">
      <c r="A245" s="59"/>
      <c r="C245" s="117"/>
      <c r="F245" s="117"/>
    </row>
    <row r="246" spans="1:6" ht="12.75">
      <c r="A246" s="59"/>
      <c r="C246" s="117"/>
      <c r="F246" s="117"/>
    </row>
    <row r="247" spans="1:6" ht="12.75">
      <c r="A247" s="59"/>
      <c r="C247" s="117"/>
      <c r="F247" s="117"/>
    </row>
    <row r="248" spans="1:6" ht="12.75">
      <c r="A248" s="59"/>
      <c r="C248" s="117"/>
      <c r="F248" s="117"/>
    </row>
    <row r="249" spans="1:6" ht="12.75">
      <c r="A249" s="59"/>
      <c r="C249" s="117"/>
      <c r="F249" s="117"/>
    </row>
    <row r="250" spans="1:6" ht="12.75">
      <c r="A250" s="59"/>
      <c r="C250" s="117"/>
      <c r="F250" s="117"/>
    </row>
    <row r="251" spans="1:6" ht="12.75">
      <c r="A251" s="59"/>
      <c r="C251" s="117"/>
      <c r="F251" s="117"/>
    </row>
    <row r="252" spans="1:6" ht="12.75">
      <c r="A252" s="59"/>
      <c r="C252" s="117"/>
      <c r="F252" s="117"/>
    </row>
    <row r="253" spans="1:6" ht="12.75">
      <c r="A253" s="59"/>
      <c r="C253" s="117"/>
      <c r="F253" s="117"/>
    </row>
    <row r="254" spans="1:6" ht="12.75">
      <c r="A254" s="59"/>
      <c r="C254" s="117"/>
      <c r="F254" s="117"/>
    </row>
    <row r="255" spans="1:6" ht="12.75">
      <c r="A255" s="59"/>
      <c r="C255" s="117"/>
      <c r="F255" s="117"/>
    </row>
    <row r="256" spans="1:6" ht="12.75">
      <c r="A256" s="59"/>
      <c r="C256" s="117"/>
      <c r="F256" s="117"/>
    </row>
    <row r="257" spans="1:6" ht="12.75">
      <c r="A257" s="59"/>
      <c r="C257" s="117"/>
      <c r="F257" s="117"/>
    </row>
    <row r="258" spans="1:6" ht="12.75">
      <c r="A258" s="59"/>
      <c r="C258" s="117"/>
      <c r="F258" s="117"/>
    </row>
    <row r="259" spans="1:6" ht="12.75">
      <c r="A259" s="59"/>
      <c r="C259" s="117"/>
      <c r="F259" s="117"/>
    </row>
    <row r="260" spans="1:6" ht="12.75">
      <c r="A260" s="59"/>
      <c r="C260" s="117"/>
      <c r="F260" s="117"/>
    </row>
    <row r="261" spans="1:6" ht="12.75">
      <c r="A261" s="59"/>
      <c r="C261" s="117"/>
      <c r="F261" s="117"/>
    </row>
    <row r="262" spans="1:6" ht="12.75">
      <c r="A262" s="59"/>
      <c r="C262" s="117"/>
      <c r="F262" s="117"/>
    </row>
    <row r="263" spans="1:6" ht="12.75">
      <c r="A263" s="59"/>
      <c r="C263" s="117"/>
      <c r="F263" s="117"/>
    </row>
    <row r="264" spans="1:6" ht="12.75">
      <c r="A264" s="59"/>
      <c r="C264" s="117"/>
      <c r="F264" s="117"/>
    </row>
    <row r="265" spans="1:6" ht="12.75">
      <c r="A265" s="59"/>
      <c r="C265" s="117"/>
      <c r="F265" s="117"/>
    </row>
    <row r="266" spans="1:6" ht="12.75">
      <c r="A266" s="59"/>
      <c r="C266" s="117"/>
      <c r="F266" s="117"/>
    </row>
    <row r="267" spans="1:6" ht="12.75">
      <c r="A267" s="59"/>
      <c r="C267" s="117"/>
      <c r="F267" s="117"/>
    </row>
    <row r="268" spans="1:6" ht="12.75">
      <c r="A268" s="59"/>
      <c r="C268" s="117"/>
      <c r="F268" s="117"/>
    </row>
    <row r="269" spans="1:6" ht="12.75">
      <c r="A269" s="59"/>
      <c r="C269" s="117"/>
      <c r="F269" s="117"/>
    </row>
    <row r="270" spans="1:6" ht="12.75">
      <c r="A270" s="59"/>
      <c r="C270" s="117"/>
      <c r="F270" s="117"/>
    </row>
    <row r="271" spans="1:6" ht="12.75">
      <c r="A271" s="59"/>
      <c r="C271" s="117"/>
      <c r="F271" s="117"/>
    </row>
    <row r="272" spans="1:6" ht="12.75">
      <c r="A272" s="59"/>
      <c r="C272" s="117"/>
      <c r="F272" s="117"/>
    </row>
    <row r="273" spans="1:6" ht="12.75">
      <c r="A273" s="59"/>
      <c r="C273" s="117"/>
      <c r="F273" s="117"/>
    </row>
    <row r="274" spans="1:6" ht="12.75">
      <c r="A274" s="59"/>
      <c r="C274" s="117"/>
      <c r="F274" s="117"/>
    </row>
    <row r="275" spans="1:6" ht="12.75">
      <c r="A275" s="59"/>
      <c r="C275" s="117"/>
      <c r="F275" s="117"/>
    </row>
    <row r="276" spans="1:6" ht="12.75">
      <c r="A276" s="59"/>
      <c r="C276" s="117"/>
      <c r="F276" s="117"/>
    </row>
    <row r="277" spans="1:6" ht="12.75">
      <c r="A277" s="59"/>
      <c r="C277" s="117"/>
      <c r="F277" s="117"/>
    </row>
    <row r="278" spans="1:6" ht="12.75">
      <c r="A278" s="59"/>
      <c r="C278" s="117"/>
      <c r="F278" s="117"/>
    </row>
    <row r="279" spans="1:6" ht="12.75">
      <c r="A279" s="59"/>
      <c r="C279" s="117"/>
      <c r="F279" s="117"/>
    </row>
    <row r="280" spans="1:6" ht="12.75">
      <c r="A280" s="59"/>
      <c r="C280" s="117"/>
      <c r="F280" s="117"/>
    </row>
    <row r="281" spans="1:6" ht="12.75">
      <c r="A281" s="59"/>
      <c r="C281" s="117"/>
      <c r="F281" s="117"/>
    </row>
    <row r="282" spans="1:6" ht="12.75">
      <c r="A282" s="59"/>
      <c r="C282" s="117"/>
      <c r="F282" s="117"/>
    </row>
    <row r="283" spans="1:6" ht="12.75">
      <c r="A283" s="59"/>
      <c r="C283" s="117"/>
      <c r="F283" s="117"/>
    </row>
    <row r="284" spans="1:6" ht="12.75">
      <c r="A284" s="59"/>
      <c r="C284" s="117"/>
      <c r="F284" s="117"/>
    </row>
    <row r="285" spans="1:6" ht="12.75">
      <c r="A285" s="59"/>
      <c r="C285" s="117"/>
      <c r="F285" s="117"/>
    </row>
    <row r="286" spans="1:6" ht="12.75">
      <c r="A286" s="59"/>
      <c r="C286" s="117"/>
      <c r="F286" s="117"/>
    </row>
    <row r="287" spans="1:6" ht="12.75">
      <c r="A287" s="59"/>
      <c r="C287" s="117"/>
      <c r="F287" s="117"/>
    </row>
    <row r="288" spans="1:6" ht="12.75">
      <c r="A288" s="59"/>
      <c r="C288" s="117"/>
      <c r="F288" s="117"/>
    </row>
    <row r="289" spans="1:6" ht="12.75">
      <c r="A289" s="59"/>
      <c r="C289" s="117"/>
      <c r="F289" s="117"/>
    </row>
    <row r="290" spans="1:6" ht="12.75">
      <c r="A290" s="59"/>
      <c r="C290" s="117"/>
      <c r="F290" s="117"/>
    </row>
    <row r="291" spans="1:6" ht="12.75">
      <c r="A291" s="59"/>
      <c r="C291" s="117"/>
      <c r="F291" s="117"/>
    </row>
    <row r="292" spans="1:6" ht="12.75">
      <c r="A292" s="59"/>
      <c r="C292" s="117"/>
      <c r="F292" s="117"/>
    </row>
    <row r="293" spans="1:6" ht="12.75">
      <c r="A293" s="59"/>
      <c r="C293" s="117"/>
      <c r="F293" s="117"/>
    </row>
    <row r="294" spans="1:6" ht="12.75">
      <c r="A294" s="59"/>
      <c r="C294" s="117"/>
      <c r="F294" s="117"/>
    </row>
    <row r="295" spans="1:6" ht="12.75">
      <c r="A295" s="59"/>
      <c r="C295" s="117"/>
      <c r="F295" s="117"/>
    </row>
    <row r="296" spans="1:6" ht="12.75">
      <c r="A296" s="59"/>
      <c r="C296" s="117"/>
      <c r="F296" s="117"/>
    </row>
    <row r="297" spans="1:6" ht="12.75">
      <c r="A297" s="59"/>
      <c r="C297" s="117"/>
      <c r="F297" s="117"/>
    </row>
    <row r="298" spans="1:6" ht="12.75">
      <c r="A298" s="59"/>
      <c r="C298" s="117"/>
      <c r="F298" s="117"/>
    </row>
    <row r="299" spans="1:6" ht="12.75">
      <c r="A299" s="59"/>
      <c r="C299" s="117"/>
      <c r="F299" s="117"/>
    </row>
    <row r="300" spans="1:6" ht="12.75">
      <c r="A300" s="59"/>
      <c r="C300" s="117"/>
      <c r="F300" s="117"/>
    </row>
    <row r="301" spans="1:6" ht="12.75">
      <c r="A301" s="59"/>
      <c r="C301" s="117"/>
      <c r="F301" s="117"/>
    </row>
    <row r="302" spans="1:6" ht="12.75">
      <c r="A302" s="59"/>
      <c r="C302" s="117"/>
      <c r="F302" s="117"/>
    </row>
    <row r="303" spans="1:6" ht="12.75">
      <c r="A303" s="59"/>
      <c r="C303" s="117"/>
      <c r="F303" s="117"/>
    </row>
    <row r="304" spans="1:6" ht="12.75">
      <c r="A304" s="59"/>
      <c r="C304" s="117"/>
      <c r="F304" s="117"/>
    </row>
    <row r="305" spans="1:6" ht="12.75">
      <c r="A305" s="59"/>
      <c r="C305" s="117"/>
      <c r="F305" s="117"/>
    </row>
    <row r="306" spans="1:6" ht="12.75">
      <c r="A306" s="59"/>
      <c r="C306" s="117"/>
      <c r="F306" s="117"/>
    </row>
    <row r="307" spans="1:6" ht="12.75">
      <c r="A307" s="59"/>
      <c r="C307" s="117"/>
      <c r="F307" s="117"/>
    </row>
    <row r="308" spans="1:6" ht="12.75">
      <c r="A308" s="59"/>
      <c r="C308" s="117"/>
      <c r="F308" s="117"/>
    </row>
    <row r="309" spans="1:6" ht="12.75">
      <c r="A309" s="59"/>
      <c r="C309" s="117"/>
      <c r="F309" s="117"/>
    </row>
    <row r="310" spans="1:6" ht="12.75">
      <c r="A310" s="59"/>
      <c r="C310" s="117"/>
      <c r="F310" s="117"/>
    </row>
    <row r="311" spans="1:6" ht="12.75">
      <c r="A311" s="59"/>
      <c r="C311" s="117"/>
      <c r="F311" s="117"/>
    </row>
    <row r="312" spans="1:6" ht="12.75">
      <c r="A312" s="59"/>
      <c r="C312" s="117"/>
      <c r="F312" s="117"/>
    </row>
    <row r="313" spans="1:6" ht="12.75">
      <c r="A313" s="59"/>
      <c r="C313" s="117"/>
      <c r="F313" s="117"/>
    </row>
    <row r="314" spans="1:6" ht="12.75">
      <c r="A314" s="59"/>
      <c r="C314" s="117"/>
      <c r="F314" s="117"/>
    </row>
    <row r="315" spans="1:6" ht="12.75">
      <c r="A315" s="59"/>
      <c r="C315" s="117"/>
      <c r="F315" s="117"/>
    </row>
    <row r="316" spans="1:6" ht="12.75">
      <c r="A316" s="59"/>
      <c r="C316" s="117"/>
      <c r="F316" s="117"/>
    </row>
    <row r="317" spans="1:6" ht="12.75">
      <c r="A317" s="59"/>
      <c r="C317" s="117"/>
      <c r="F317" s="117"/>
    </row>
    <row r="318" spans="1:6" ht="12.75">
      <c r="A318" s="59"/>
      <c r="C318" s="117"/>
      <c r="F318" s="117"/>
    </row>
    <row r="319" spans="1:6" ht="12.75">
      <c r="A319" s="59"/>
      <c r="C319" s="117"/>
      <c r="F319" s="117"/>
    </row>
    <row r="320" spans="1:6" ht="12.75">
      <c r="A320" s="59"/>
      <c r="C320" s="117"/>
      <c r="F320" s="117"/>
    </row>
    <row r="321" spans="1:6" ht="12.75">
      <c r="A321" s="59"/>
      <c r="C321" s="117"/>
      <c r="F321" s="117"/>
    </row>
    <row r="322" spans="1:6" ht="12.75">
      <c r="A322" s="59"/>
      <c r="C322" s="117"/>
      <c r="F322" s="117"/>
    </row>
    <row r="323" spans="1:6" ht="12.75">
      <c r="A323" s="59"/>
      <c r="C323" s="117"/>
      <c r="F323" s="117"/>
    </row>
    <row r="324" spans="1:6" ht="12.75">
      <c r="A324" s="59"/>
      <c r="C324" s="117"/>
      <c r="F324" s="117"/>
    </row>
    <row r="325" spans="1:6" ht="12.75">
      <c r="A325" s="59"/>
      <c r="C325" s="117"/>
      <c r="F325" s="117"/>
    </row>
    <row r="326" spans="1:6" ht="12.75">
      <c r="A326" s="59"/>
      <c r="C326" s="117"/>
      <c r="F326" s="117"/>
    </row>
    <row r="327" spans="1:6" ht="12.75">
      <c r="A327" s="59"/>
      <c r="C327" s="117"/>
      <c r="F327" s="117"/>
    </row>
    <row r="328" spans="1:6" ht="12.75">
      <c r="A328" s="59"/>
      <c r="C328" s="117"/>
      <c r="F328" s="117"/>
    </row>
    <row r="329" spans="1:6" ht="12.75">
      <c r="A329" s="59"/>
      <c r="C329" s="117"/>
      <c r="F329" s="117"/>
    </row>
    <row r="330" spans="1:6" ht="12.75">
      <c r="A330" s="59"/>
      <c r="C330" s="117"/>
      <c r="F330" s="117"/>
    </row>
    <row r="331" spans="1:6" ht="12.75">
      <c r="A331" s="59"/>
      <c r="C331" s="117"/>
      <c r="F331" s="117"/>
    </row>
    <row r="332" spans="1:6" ht="12.75">
      <c r="A332" s="59"/>
      <c r="C332" s="117"/>
      <c r="F332" s="117"/>
    </row>
    <row r="333" spans="1:6" ht="12.75">
      <c r="A333" s="59"/>
      <c r="C333" s="117"/>
      <c r="F333" s="117"/>
    </row>
    <row r="334" spans="1:6" ht="12.75">
      <c r="A334" s="59"/>
      <c r="C334" s="117"/>
      <c r="F334" s="117"/>
    </row>
    <row r="335" spans="1:6" ht="12.75">
      <c r="A335" s="59"/>
      <c r="C335" s="117"/>
      <c r="F335" s="117"/>
    </row>
    <row r="336" spans="1:6" ht="12.75">
      <c r="A336" s="59"/>
      <c r="C336" s="117"/>
      <c r="F336" s="117"/>
    </row>
    <row r="337" spans="1:6" ht="12.75">
      <c r="A337" s="59"/>
      <c r="C337" s="117"/>
      <c r="F337" s="117"/>
    </row>
    <row r="338" spans="1:6" ht="12.75">
      <c r="A338" s="59"/>
      <c r="C338" s="117"/>
      <c r="F338" s="117"/>
    </row>
    <row r="339" spans="1:6" ht="12.75">
      <c r="A339" s="59"/>
      <c r="C339" s="117"/>
      <c r="F339" s="117"/>
    </row>
    <row r="340" spans="1:6" ht="12.75">
      <c r="A340" s="59"/>
      <c r="C340" s="117"/>
      <c r="F340" s="117"/>
    </row>
    <row r="341" spans="1:6" ht="12.75">
      <c r="A341" s="59"/>
      <c r="C341" s="117"/>
      <c r="F341" s="117"/>
    </row>
    <row r="342" spans="1:6" ht="12.75">
      <c r="A342" s="59"/>
      <c r="C342" s="117"/>
      <c r="F342" s="117"/>
    </row>
    <row r="343" spans="1:6" ht="12.75">
      <c r="A343" s="59"/>
      <c r="C343" s="117"/>
      <c r="F343" s="117"/>
    </row>
    <row r="344" spans="1:6" ht="12.75">
      <c r="A344" s="59"/>
      <c r="C344" s="117"/>
      <c r="F344" s="117"/>
    </row>
    <row r="345" spans="1:6" ht="12.75">
      <c r="A345" s="59"/>
      <c r="C345" s="117"/>
      <c r="F345" s="117"/>
    </row>
    <row r="346" spans="1:6" ht="12.75">
      <c r="A346" s="59"/>
      <c r="C346" s="117"/>
      <c r="F346" s="117"/>
    </row>
    <row r="347" spans="1:6" ht="12.75">
      <c r="A347" s="59"/>
      <c r="C347" s="117"/>
      <c r="F347" s="117"/>
    </row>
    <row r="348" spans="1:6" ht="12.75">
      <c r="A348" s="59"/>
      <c r="C348" s="117"/>
      <c r="F348" s="117"/>
    </row>
    <row r="349" spans="1:6" ht="12.75">
      <c r="A349" s="59"/>
      <c r="C349" s="117"/>
      <c r="F349" s="117"/>
    </row>
    <row r="350" spans="1:6" ht="12.75">
      <c r="A350" s="59"/>
      <c r="C350" s="117"/>
      <c r="F350" s="117"/>
    </row>
    <row r="351" spans="1:6" ht="12.75">
      <c r="A351" s="59"/>
      <c r="C351" s="117"/>
      <c r="F351" s="117"/>
    </row>
    <row r="352" spans="1:6" ht="12.75">
      <c r="A352" s="59"/>
      <c r="C352" s="117"/>
      <c r="F352" s="117"/>
    </row>
    <row r="353" spans="1:6" ht="12.75">
      <c r="A353" s="59"/>
      <c r="C353" s="117"/>
      <c r="F353" s="117"/>
    </row>
    <row r="354" spans="1:6" ht="12.75">
      <c r="A354" s="59"/>
      <c r="C354" s="117"/>
      <c r="F354" s="117"/>
    </row>
    <row r="355" spans="1:6" ht="12.75">
      <c r="A355" s="59"/>
      <c r="C355" s="117"/>
      <c r="F355" s="117"/>
    </row>
    <row r="356" spans="1:6" ht="12.75">
      <c r="A356" s="59"/>
      <c r="C356" s="117"/>
      <c r="F356" s="117"/>
    </row>
    <row r="357" spans="1:6" ht="12.75">
      <c r="A357" s="59"/>
      <c r="C357" s="117"/>
      <c r="F357" s="117"/>
    </row>
    <row r="358" spans="1:6" ht="12.75">
      <c r="A358" s="59"/>
      <c r="C358" s="117"/>
      <c r="F358" s="117"/>
    </row>
    <row r="359" spans="1:6" ht="12.75">
      <c r="A359" s="59"/>
      <c r="C359" s="117"/>
      <c r="F359" s="117"/>
    </row>
    <row r="360" spans="1:6" ht="12.75">
      <c r="A360" s="59"/>
      <c r="C360" s="117"/>
      <c r="F360" s="117"/>
    </row>
    <row r="361" spans="1:6" ht="12.75">
      <c r="A361" s="59"/>
      <c r="C361" s="117"/>
      <c r="F361" s="117"/>
    </row>
    <row r="362" spans="1:6" ht="12.75">
      <c r="A362" s="59"/>
      <c r="C362" s="117"/>
      <c r="F362" s="117"/>
    </row>
    <row r="363" spans="1:6" ht="12.75">
      <c r="A363" s="59"/>
      <c r="C363" s="117"/>
      <c r="F363" s="117"/>
    </row>
    <row r="364" spans="1:6" ht="12.75">
      <c r="A364" s="59"/>
      <c r="C364" s="117"/>
      <c r="F364" s="117"/>
    </row>
    <row r="365" spans="1:6" ht="12.75">
      <c r="A365" s="59"/>
      <c r="C365" s="117"/>
      <c r="F365" s="117"/>
    </row>
    <row r="366" spans="1:6" ht="12.75">
      <c r="A366" s="59"/>
      <c r="C366" s="117"/>
      <c r="F366" s="117"/>
    </row>
    <row r="367" spans="1:6" ht="12.75">
      <c r="A367" s="59"/>
      <c r="C367" s="117"/>
      <c r="F367" s="117"/>
    </row>
    <row r="368" spans="1:6" ht="12.75">
      <c r="A368" s="59"/>
      <c r="C368" s="117"/>
      <c r="F368" s="117"/>
    </row>
    <row r="369" spans="1:6" ht="12.75">
      <c r="A369" s="59"/>
      <c r="C369" s="117"/>
      <c r="F369" s="117"/>
    </row>
    <row r="370" spans="1:6" ht="12.75">
      <c r="A370" s="59"/>
      <c r="C370" s="117"/>
      <c r="F370" s="117"/>
    </row>
    <row r="371" spans="1:6" ht="12.75">
      <c r="A371" s="59"/>
      <c r="C371" s="117"/>
      <c r="F371" s="117"/>
    </row>
    <row r="372" spans="1:6" ht="12.75">
      <c r="A372" s="59"/>
      <c r="C372" s="117"/>
      <c r="F372" s="117"/>
    </row>
    <row r="373" spans="1:6" ht="12.75">
      <c r="A373" s="59"/>
      <c r="C373" s="117"/>
      <c r="F373" s="117"/>
    </row>
    <row r="374" spans="1:6" ht="12.75">
      <c r="A374" s="59"/>
      <c r="C374" s="117"/>
      <c r="F374" s="117"/>
    </row>
    <row r="375" spans="1:6" ht="12.75">
      <c r="A375" s="59"/>
      <c r="C375" s="117"/>
      <c r="F375" s="117"/>
    </row>
    <row r="376" spans="1:6" ht="12.75">
      <c r="A376" s="59"/>
      <c r="C376" s="117"/>
      <c r="F376" s="117"/>
    </row>
    <row r="377" spans="1:6" ht="12.75">
      <c r="A377" s="59"/>
      <c r="C377" s="117"/>
      <c r="F377" s="117"/>
    </row>
    <row r="378" spans="1:6" ht="12.75">
      <c r="A378" s="59"/>
      <c r="C378" s="117"/>
      <c r="F378" s="117"/>
    </row>
    <row r="379" spans="1:6" ht="12.75">
      <c r="A379" s="59"/>
      <c r="C379" s="117"/>
      <c r="F379" s="117"/>
    </row>
    <row r="380" spans="1:6" ht="12.75">
      <c r="A380" s="59"/>
      <c r="C380" s="117"/>
      <c r="F380" s="117"/>
    </row>
    <row r="381" spans="1:6" ht="12.75">
      <c r="A381" s="59"/>
      <c r="C381" s="117"/>
      <c r="F381" s="117"/>
    </row>
    <row r="382" spans="1:6" ht="12.75">
      <c r="A382" s="59"/>
      <c r="C382" s="117"/>
      <c r="F382" s="117"/>
    </row>
    <row r="383" spans="1:6" ht="12.75">
      <c r="A383" s="59"/>
      <c r="C383" s="117"/>
      <c r="F383" s="117"/>
    </row>
    <row r="384" spans="1:6" ht="12.75">
      <c r="A384" s="59"/>
      <c r="C384" s="117"/>
      <c r="F384" s="117"/>
    </row>
    <row r="385" spans="1:6" ht="12.75">
      <c r="A385" s="59"/>
      <c r="C385" s="117"/>
      <c r="F385" s="117"/>
    </row>
    <row r="386" spans="1:6" ht="12.75">
      <c r="A386" s="59"/>
      <c r="C386" s="117"/>
      <c r="F386" s="117"/>
    </row>
    <row r="387" spans="1:6" ht="12.75">
      <c r="A387" s="59"/>
      <c r="C387" s="117"/>
      <c r="F387" s="117"/>
    </row>
    <row r="388" spans="1:6" ht="12.75">
      <c r="A388" s="59"/>
      <c r="C388" s="117"/>
      <c r="F388" s="117"/>
    </row>
    <row r="389" spans="1:6" ht="12.75">
      <c r="A389" s="59"/>
      <c r="C389" s="117"/>
      <c r="F389" s="117"/>
    </row>
    <row r="390" spans="1:6" ht="12.75">
      <c r="A390" s="59"/>
      <c r="C390" s="117"/>
      <c r="F390" s="117"/>
    </row>
    <row r="391" spans="1:6" ht="12.75">
      <c r="A391" s="59"/>
      <c r="C391" s="117"/>
      <c r="F391" s="117"/>
    </row>
    <row r="392" spans="1:6" ht="12.75">
      <c r="A392" s="59"/>
      <c r="C392" s="117"/>
      <c r="F392" s="117"/>
    </row>
    <row r="393" spans="1:6" ht="12.75">
      <c r="A393" s="59"/>
      <c r="C393" s="117"/>
      <c r="F393" s="117"/>
    </row>
    <row r="394" spans="1:6" ht="12.75">
      <c r="A394" s="59"/>
      <c r="C394" s="117"/>
      <c r="F394" s="117"/>
    </row>
    <row r="395" spans="1:6" ht="12.75">
      <c r="A395" s="59"/>
      <c r="C395" s="117"/>
      <c r="F395" s="117"/>
    </row>
    <row r="396" spans="1:6" ht="12.75">
      <c r="A396" s="59"/>
      <c r="C396" s="117"/>
      <c r="F396" s="117"/>
    </row>
    <row r="397" spans="1:6" ht="12.75">
      <c r="A397" s="59"/>
      <c r="C397" s="117"/>
      <c r="F397" s="117"/>
    </row>
    <row r="398" spans="1:6" ht="12.75">
      <c r="A398" s="59"/>
      <c r="C398" s="117"/>
      <c r="F398" s="117"/>
    </row>
    <row r="399" spans="1:6" ht="12.75">
      <c r="A399" s="59"/>
      <c r="C399" s="117"/>
      <c r="F399" s="117"/>
    </row>
    <row r="400" spans="1:6" ht="12.75">
      <c r="A400" s="59"/>
      <c r="C400" s="117"/>
      <c r="F400" s="117"/>
    </row>
    <row r="401" spans="1:6" ht="12.75">
      <c r="A401" s="59"/>
      <c r="C401" s="117"/>
      <c r="F401" s="117"/>
    </row>
    <row r="402" spans="1:6" ht="12.75">
      <c r="A402" s="59"/>
      <c r="C402" s="117"/>
      <c r="F402" s="117"/>
    </row>
    <row r="403" spans="1:6" ht="12.75">
      <c r="A403" s="59"/>
      <c r="C403" s="117"/>
      <c r="F403" s="117"/>
    </row>
    <row r="404" spans="1:6" ht="12.75">
      <c r="A404" s="59"/>
      <c r="C404" s="117"/>
      <c r="F404" s="117"/>
    </row>
    <row r="405" spans="1:6" ht="12.75">
      <c r="A405" s="59"/>
      <c r="C405" s="117"/>
      <c r="F405" s="117"/>
    </row>
    <row r="406" spans="1:6" ht="12.75">
      <c r="A406" s="59"/>
      <c r="C406" s="117"/>
      <c r="F406" s="117"/>
    </row>
    <row r="407" spans="1:6" ht="12.75">
      <c r="A407" s="59"/>
      <c r="C407" s="117"/>
      <c r="F407" s="117"/>
    </row>
    <row r="408" spans="1:6" ht="12.75">
      <c r="A408" s="59"/>
      <c r="C408" s="117"/>
      <c r="F408" s="117"/>
    </row>
    <row r="409" spans="1:6" ht="12.75">
      <c r="A409" s="59"/>
      <c r="C409" s="117"/>
      <c r="F409" s="117"/>
    </row>
    <row r="410" spans="1:6" ht="12.75">
      <c r="A410" s="59"/>
      <c r="C410" s="117"/>
      <c r="F410" s="117"/>
    </row>
    <row r="411" spans="1:6" ht="12.75">
      <c r="A411" s="59"/>
      <c r="C411" s="117"/>
      <c r="F411" s="117"/>
    </row>
    <row r="412" spans="1:6" ht="12.75">
      <c r="A412" s="59"/>
      <c r="C412" s="117"/>
      <c r="F412" s="117"/>
    </row>
    <row r="413" spans="1:6" ht="12.75">
      <c r="A413" s="59"/>
      <c r="C413" s="117"/>
      <c r="F413" s="117"/>
    </row>
    <row r="414" spans="1:6" ht="12.75">
      <c r="A414" s="59"/>
      <c r="C414" s="117"/>
      <c r="F414" s="117"/>
    </row>
    <row r="415" spans="1:6" ht="12.75">
      <c r="A415" s="59"/>
      <c r="C415" s="117"/>
      <c r="F415" s="117"/>
    </row>
    <row r="416" spans="1:6" ht="12.75">
      <c r="A416" s="59"/>
      <c r="C416" s="117"/>
      <c r="F416" s="117"/>
    </row>
    <row r="417" spans="1:6" ht="12.75">
      <c r="A417" s="59"/>
      <c r="C417" s="117"/>
      <c r="F417" s="117"/>
    </row>
    <row r="418" spans="1:6" ht="12.75">
      <c r="A418" s="59"/>
      <c r="C418" s="117"/>
      <c r="F418" s="117"/>
    </row>
    <row r="419" spans="1:6" ht="12.75">
      <c r="A419" s="59"/>
      <c r="C419" s="117"/>
      <c r="F419" s="117"/>
    </row>
    <row r="420" spans="1:6" ht="12.75">
      <c r="A420" s="59"/>
      <c r="C420" s="117"/>
      <c r="F420" s="117"/>
    </row>
    <row r="421" spans="1:6" ht="12.75">
      <c r="A421" s="59"/>
      <c r="C421" s="117"/>
      <c r="F421" s="117"/>
    </row>
    <row r="422" spans="1:6" ht="12.75">
      <c r="A422" s="59"/>
      <c r="C422" s="117"/>
      <c r="F422" s="117"/>
    </row>
    <row r="423" spans="1:6" ht="12.75">
      <c r="A423" s="59"/>
      <c r="C423" s="117"/>
      <c r="F423" s="117"/>
    </row>
    <row r="424" spans="1:6" ht="12.75">
      <c r="A424" s="59"/>
      <c r="C424" s="117"/>
      <c r="F424" s="117"/>
    </row>
    <row r="425" spans="1:6" ht="12.75">
      <c r="A425" s="59"/>
      <c r="C425" s="117"/>
      <c r="F425" s="117"/>
    </row>
    <row r="426" spans="1:6" ht="12.75">
      <c r="A426" s="59"/>
      <c r="C426" s="117"/>
      <c r="F426" s="117"/>
    </row>
    <row r="427" spans="1:6" ht="12.75">
      <c r="A427" s="59"/>
      <c r="C427" s="117"/>
      <c r="F427" s="117"/>
    </row>
    <row r="428" spans="1:6" ht="12.75">
      <c r="A428" s="59"/>
      <c r="C428" s="117"/>
      <c r="F428" s="117"/>
    </row>
    <row r="429" spans="1:6" ht="12.75">
      <c r="A429" s="59"/>
      <c r="C429" s="117"/>
      <c r="F429" s="117"/>
    </row>
    <row r="430" spans="1:6" ht="12.75">
      <c r="A430" s="59"/>
      <c r="C430" s="117"/>
      <c r="F430" s="117"/>
    </row>
    <row r="431" spans="1:6" ht="12.75">
      <c r="A431" s="59"/>
      <c r="C431" s="117"/>
      <c r="F431" s="117"/>
    </row>
    <row r="432" spans="1:6" ht="12.75">
      <c r="A432" s="59"/>
      <c r="C432" s="117"/>
      <c r="F432" s="117"/>
    </row>
    <row r="433" spans="1:6" ht="12.75">
      <c r="A433" s="59"/>
      <c r="C433" s="117"/>
      <c r="F433" s="117"/>
    </row>
    <row r="434" spans="1:6" ht="12.75">
      <c r="A434" s="59"/>
      <c r="C434" s="117"/>
      <c r="F434" s="117"/>
    </row>
    <row r="435" spans="1:6" ht="12.75">
      <c r="A435" s="59"/>
      <c r="C435" s="117"/>
      <c r="F435" s="117"/>
    </row>
    <row r="436" spans="1:6" ht="12.75">
      <c r="A436" s="59"/>
      <c r="C436" s="117"/>
      <c r="F436" s="117"/>
    </row>
    <row r="437" spans="1:6" ht="12.75">
      <c r="A437" s="59"/>
      <c r="C437" s="117"/>
      <c r="F437" s="117"/>
    </row>
    <row r="438" spans="1:6" ht="12.75">
      <c r="A438" s="59"/>
      <c r="C438" s="117"/>
      <c r="F438" s="117"/>
    </row>
    <row r="439" spans="1:6" ht="12.75">
      <c r="A439" s="59"/>
      <c r="C439" s="117"/>
      <c r="F439" s="117"/>
    </row>
    <row r="440" spans="1:6" ht="12.75">
      <c r="A440" s="59"/>
      <c r="C440" s="117"/>
      <c r="F440" s="117"/>
    </row>
    <row r="441" spans="1:6" ht="12.75">
      <c r="A441" s="59"/>
      <c r="C441" s="117"/>
      <c r="F441" s="117"/>
    </row>
    <row r="442" spans="1:6" ht="12.75">
      <c r="A442" s="59"/>
      <c r="C442" s="117"/>
      <c r="F442" s="117"/>
    </row>
    <row r="443" spans="1:6" ht="12.75">
      <c r="A443" s="59"/>
      <c r="C443" s="117"/>
      <c r="F443" s="117"/>
    </row>
    <row r="444" spans="1:6" ht="12.75">
      <c r="A444" s="59"/>
      <c r="C444" s="117"/>
      <c r="F444" s="117"/>
    </row>
    <row r="445" spans="1:6" ht="12.75">
      <c r="A445" s="59"/>
      <c r="C445" s="117"/>
      <c r="F445" s="117"/>
    </row>
    <row r="446" spans="1:6" ht="12.75">
      <c r="A446" s="59"/>
      <c r="C446" s="117"/>
      <c r="F446" s="117"/>
    </row>
    <row r="447" spans="1:6" ht="12.75">
      <c r="A447" s="59"/>
      <c r="C447" s="117"/>
      <c r="F447" s="117"/>
    </row>
    <row r="448" spans="1:6" ht="12.75">
      <c r="A448" s="59"/>
      <c r="C448" s="117"/>
      <c r="F448" s="117"/>
    </row>
    <row r="449" spans="1:6" ht="12.75">
      <c r="A449" s="59"/>
      <c r="C449" s="117"/>
      <c r="F449" s="117"/>
    </row>
    <row r="450" spans="1:6" ht="12.75">
      <c r="A450" s="59"/>
      <c r="C450" s="117"/>
      <c r="F450" s="117"/>
    </row>
    <row r="451" spans="1:6" ht="12.75">
      <c r="A451" s="59"/>
      <c r="C451" s="117"/>
      <c r="F451" s="117"/>
    </row>
    <row r="452" spans="1:6" ht="12.75">
      <c r="A452" s="59"/>
      <c r="C452" s="117"/>
      <c r="F452" s="117"/>
    </row>
    <row r="453" spans="1:6" ht="12.75">
      <c r="A453" s="59"/>
      <c r="C453" s="117"/>
      <c r="F453" s="117"/>
    </row>
    <row r="454" spans="1:6" ht="12.75">
      <c r="A454" s="59"/>
      <c r="C454" s="117"/>
      <c r="F454" s="117"/>
    </row>
    <row r="455" spans="1:6" ht="12.75">
      <c r="A455" s="59"/>
      <c r="C455" s="117"/>
      <c r="F455" s="117"/>
    </row>
    <row r="456" spans="1:6" ht="12.75">
      <c r="A456" s="59"/>
      <c r="C456" s="117"/>
      <c r="F456" s="117"/>
    </row>
    <row r="457" spans="1:6" ht="12.75">
      <c r="A457" s="59"/>
      <c r="C457" s="117"/>
      <c r="F457" s="117"/>
    </row>
    <row r="458" spans="1:6" ht="12.75">
      <c r="A458" s="59"/>
      <c r="C458" s="117"/>
      <c r="F458" s="117"/>
    </row>
    <row r="459" spans="1:6" ht="12.75">
      <c r="A459" s="59"/>
      <c r="C459" s="117"/>
      <c r="F459" s="117"/>
    </row>
    <row r="460" spans="1:6" ht="12.75">
      <c r="A460" s="59"/>
      <c r="C460" s="117"/>
      <c r="F460" s="117"/>
    </row>
    <row r="461" spans="1:6" ht="12.75">
      <c r="A461" s="59"/>
      <c r="C461" s="117"/>
      <c r="F461" s="117"/>
    </row>
    <row r="462" spans="1:6" ht="12.75">
      <c r="A462" s="59"/>
      <c r="C462" s="117"/>
      <c r="F462" s="117"/>
    </row>
    <row r="463" spans="1:6" ht="12.75">
      <c r="A463" s="59"/>
      <c r="C463" s="117"/>
      <c r="F463" s="117"/>
    </row>
    <row r="464" spans="1:6" ht="12.75">
      <c r="A464" s="59"/>
      <c r="C464" s="117"/>
      <c r="F464" s="117"/>
    </row>
    <row r="465" spans="1:6" ht="12.75">
      <c r="A465" s="59"/>
      <c r="C465" s="117"/>
      <c r="F465" s="117"/>
    </row>
    <row r="466" spans="1:6" ht="12.75">
      <c r="A466" s="59"/>
      <c r="C466" s="117"/>
      <c r="F466" s="117"/>
    </row>
    <row r="467" spans="1:6" ht="12.75">
      <c r="A467" s="59"/>
      <c r="C467" s="117"/>
      <c r="F467" s="117"/>
    </row>
    <row r="468" spans="1:6" ht="12.75">
      <c r="A468" s="59"/>
      <c r="C468" s="117"/>
      <c r="F468" s="117"/>
    </row>
    <row r="469" spans="1:6" ht="12.75">
      <c r="A469" s="59"/>
      <c r="C469" s="117"/>
      <c r="F469" s="117"/>
    </row>
    <row r="470" spans="1:6" ht="12.75">
      <c r="A470" s="59"/>
      <c r="C470" s="117"/>
      <c r="F470" s="117"/>
    </row>
    <row r="471" spans="1:6" ht="12.75">
      <c r="A471" s="59"/>
      <c r="C471" s="117"/>
      <c r="F471" s="117"/>
    </row>
    <row r="472" spans="1:6" ht="12.75">
      <c r="A472" s="59"/>
      <c r="C472" s="117"/>
      <c r="F472" s="117"/>
    </row>
    <row r="473" spans="1:6" ht="12.75">
      <c r="A473" s="59"/>
      <c r="C473" s="117"/>
      <c r="F473" s="117"/>
    </row>
    <row r="474" spans="1:6" ht="12.75">
      <c r="A474" s="59"/>
      <c r="C474" s="117"/>
      <c r="F474" s="117"/>
    </row>
    <row r="475" spans="1:6" ht="12.75">
      <c r="A475" s="59"/>
      <c r="C475" s="117"/>
      <c r="F475" s="117"/>
    </row>
    <row r="476" spans="1:6" ht="12.75">
      <c r="A476" s="59"/>
      <c r="C476" s="117"/>
      <c r="F476" s="117"/>
    </row>
    <row r="477" spans="1:6" ht="12.75">
      <c r="A477" s="59"/>
      <c r="C477" s="117"/>
      <c r="F477" s="117"/>
    </row>
    <row r="478" spans="1:6" ht="12.75">
      <c r="A478" s="59"/>
      <c r="C478" s="117"/>
      <c r="F478" s="117"/>
    </row>
    <row r="479" spans="1:6" ht="12.75">
      <c r="A479" s="59"/>
      <c r="C479" s="117"/>
      <c r="F479" s="117"/>
    </row>
    <row r="480" spans="1:6" ht="12.75">
      <c r="A480" s="59"/>
      <c r="C480" s="117"/>
      <c r="F480" s="117"/>
    </row>
    <row r="481" spans="1:6" ht="12.75">
      <c r="A481" s="59"/>
      <c r="C481" s="117"/>
      <c r="F481" s="117"/>
    </row>
    <row r="482" spans="1:6" ht="12.75">
      <c r="A482" s="59"/>
      <c r="C482" s="117"/>
      <c r="F482" s="117"/>
    </row>
    <row r="483" spans="1:6" ht="12.75">
      <c r="A483" s="59"/>
      <c r="C483" s="117"/>
      <c r="F483" s="117"/>
    </row>
    <row r="484" spans="1:6" ht="12.75">
      <c r="A484" s="59"/>
      <c r="C484" s="117"/>
      <c r="F484" s="117"/>
    </row>
    <row r="485" spans="1:6" ht="12.75">
      <c r="A485" s="59"/>
      <c r="C485" s="117"/>
      <c r="F485" s="117"/>
    </row>
    <row r="486" spans="1:6" ht="12.75">
      <c r="A486" s="59"/>
      <c r="C486" s="117"/>
      <c r="F486" s="117"/>
    </row>
    <row r="487" spans="1:6" ht="12.75">
      <c r="A487" s="59"/>
      <c r="C487" s="117"/>
      <c r="F487" s="117"/>
    </row>
    <row r="488" spans="1:6" ht="12.75">
      <c r="A488" s="59"/>
      <c r="C488" s="117"/>
      <c r="F488" s="117"/>
    </row>
    <row r="489" spans="1:6" ht="12.75">
      <c r="A489" s="59"/>
      <c r="C489" s="117"/>
      <c r="F489" s="117"/>
    </row>
    <row r="490" spans="1:6" ht="12.75">
      <c r="A490" s="59"/>
      <c r="C490" s="117"/>
      <c r="F490" s="117"/>
    </row>
    <row r="491" spans="1:6" ht="12.75">
      <c r="A491" s="59"/>
      <c r="C491" s="117"/>
      <c r="F491" s="117"/>
    </row>
    <row r="492" spans="1:6" ht="12.75">
      <c r="A492" s="59"/>
      <c r="C492" s="117"/>
      <c r="F492" s="117"/>
    </row>
    <row r="493" spans="1:6" ht="12.75">
      <c r="A493" s="59"/>
      <c r="C493" s="117"/>
      <c r="F493" s="117"/>
    </row>
    <row r="494" spans="1:6" ht="12.75">
      <c r="A494" s="59"/>
      <c r="C494" s="117"/>
      <c r="F494" s="117"/>
    </row>
    <row r="495" spans="1:6" ht="12.75">
      <c r="A495" s="59"/>
      <c r="C495" s="117"/>
      <c r="F495" s="117"/>
    </row>
    <row r="496" spans="1:6" ht="12.75">
      <c r="A496" s="59"/>
      <c r="C496" s="117"/>
      <c r="F496" s="117"/>
    </row>
    <row r="497" spans="1:6" ht="12.75">
      <c r="A497" s="59"/>
      <c r="C497" s="117"/>
      <c r="F497" s="117"/>
    </row>
    <row r="498" spans="1:6" ht="12.75">
      <c r="A498" s="59"/>
      <c r="C498" s="117"/>
      <c r="F498" s="117"/>
    </row>
    <row r="499" spans="1:6" ht="12.75">
      <c r="A499" s="59"/>
      <c r="C499" s="117"/>
      <c r="F499" s="117"/>
    </row>
    <row r="500" spans="1:6" ht="12.75">
      <c r="A500" s="59"/>
      <c r="C500" s="117"/>
      <c r="F500" s="117"/>
    </row>
    <row r="501" spans="1:6" ht="12.75">
      <c r="A501" s="59"/>
      <c r="C501" s="117"/>
      <c r="F501" s="117"/>
    </row>
    <row r="502" spans="1:6" ht="12.75">
      <c r="A502" s="59"/>
      <c r="C502" s="117"/>
      <c r="F502" s="117"/>
    </row>
    <row r="503" spans="1:6" ht="12.75">
      <c r="A503" s="59"/>
      <c r="C503" s="117"/>
      <c r="F503" s="117"/>
    </row>
    <row r="504" spans="1:6" ht="12.75">
      <c r="A504" s="59"/>
      <c r="C504" s="117"/>
      <c r="F504" s="117"/>
    </row>
    <row r="505" spans="1:6" ht="12.75">
      <c r="A505" s="59"/>
      <c r="C505" s="117"/>
      <c r="F505" s="117"/>
    </row>
    <row r="506" spans="1:6" ht="12.75">
      <c r="A506" s="59"/>
      <c r="C506" s="117"/>
      <c r="F506" s="117"/>
    </row>
    <row r="507" spans="1:6" ht="12.75">
      <c r="A507" s="59"/>
      <c r="C507" s="117"/>
      <c r="F507" s="117"/>
    </row>
    <row r="508" spans="1:6" ht="12.75">
      <c r="A508" s="59"/>
      <c r="C508" s="117"/>
      <c r="F508" s="117"/>
    </row>
    <row r="509" spans="1:6" ht="12.75">
      <c r="A509" s="59"/>
      <c r="C509" s="117"/>
      <c r="F509" s="117"/>
    </row>
    <row r="510" spans="1:6" ht="12.75">
      <c r="A510" s="59"/>
      <c r="C510" s="117"/>
      <c r="F510" s="117"/>
    </row>
    <row r="511" spans="1:6" ht="12.75">
      <c r="A511" s="59"/>
      <c r="C511" s="117"/>
      <c r="F511" s="117"/>
    </row>
    <row r="512" spans="1:6" ht="12.75">
      <c r="A512" s="59"/>
      <c r="C512" s="117"/>
      <c r="F512" s="117"/>
    </row>
    <row r="513" spans="1:6" ht="12.75">
      <c r="A513" s="59"/>
      <c r="C513" s="117"/>
      <c r="F513" s="117"/>
    </row>
    <row r="514" spans="1:6" ht="12.75">
      <c r="A514" s="59"/>
      <c r="C514" s="117"/>
      <c r="F514" s="117"/>
    </row>
    <row r="515" spans="1:6" ht="12.75">
      <c r="A515" s="59"/>
      <c r="C515" s="117"/>
      <c r="F515" s="117"/>
    </row>
    <row r="516" spans="1:6" ht="12.75">
      <c r="A516" s="59"/>
      <c r="C516" s="117"/>
      <c r="F516" s="117"/>
    </row>
    <row r="517" spans="1:6" ht="12.75">
      <c r="A517" s="59"/>
      <c r="C517" s="117"/>
      <c r="F517" s="117"/>
    </row>
    <row r="518" spans="1:6" ht="12.75">
      <c r="A518" s="59"/>
      <c r="C518" s="117"/>
      <c r="F518" s="117"/>
    </row>
    <row r="519" spans="1:6" ht="12.75">
      <c r="A519" s="59"/>
      <c r="C519" s="117"/>
      <c r="F519" s="117"/>
    </row>
    <row r="520" spans="1:6" ht="12.75">
      <c r="A520" s="59"/>
      <c r="C520" s="117"/>
      <c r="F520" s="117"/>
    </row>
    <row r="521" spans="1:6" ht="12.75">
      <c r="A521" s="59"/>
      <c r="C521" s="117"/>
      <c r="F521" s="117"/>
    </row>
    <row r="522" spans="1:6" ht="12.75">
      <c r="A522" s="59"/>
      <c r="C522" s="117"/>
      <c r="F522" s="117"/>
    </row>
    <row r="523" spans="1:6" ht="12.75">
      <c r="A523" s="59"/>
      <c r="C523" s="117"/>
      <c r="F523" s="117"/>
    </row>
    <row r="524" spans="1:6" ht="12.75">
      <c r="A524" s="59"/>
      <c r="C524" s="117"/>
      <c r="F524" s="117"/>
    </row>
    <row r="525" spans="1:6" ht="12.75">
      <c r="A525" s="59"/>
      <c r="C525" s="117"/>
      <c r="F525" s="117"/>
    </row>
    <row r="526" spans="1:6" ht="12.75">
      <c r="A526" s="59"/>
      <c r="C526" s="117"/>
      <c r="F526" s="117"/>
    </row>
    <row r="527" spans="1:6" ht="12.75">
      <c r="A527" s="59"/>
      <c r="C527" s="117"/>
      <c r="F527" s="117"/>
    </row>
    <row r="528" spans="1:6" ht="12.75">
      <c r="A528" s="59"/>
      <c r="C528" s="117"/>
      <c r="F528" s="117"/>
    </row>
    <row r="529" spans="1:6" ht="12.75">
      <c r="A529" s="59"/>
      <c r="C529" s="117"/>
      <c r="F529" s="117"/>
    </row>
    <row r="530" spans="1:6" ht="12.75">
      <c r="A530" s="59"/>
      <c r="C530" s="117"/>
      <c r="F530" s="117"/>
    </row>
    <row r="531" spans="1:6" ht="12.75">
      <c r="A531" s="59"/>
      <c r="C531" s="117"/>
      <c r="F531" s="117"/>
    </row>
    <row r="532" spans="1:6" ht="12.75">
      <c r="A532" s="59"/>
      <c r="C532" s="117"/>
      <c r="F532" s="117"/>
    </row>
    <row r="533" spans="1:6" ht="12.75">
      <c r="A533" s="59"/>
      <c r="C533" s="117"/>
      <c r="F533" s="117"/>
    </row>
    <row r="534" spans="1:6" ht="12.75">
      <c r="A534" s="59"/>
      <c r="C534" s="117"/>
      <c r="F534" s="117"/>
    </row>
    <row r="535" spans="1:6" ht="12.75">
      <c r="A535" s="59"/>
      <c r="C535" s="117"/>
      <c r="F535" s="117"/>
    </row>
    <row r="536" spans="1:6" ht="12.75">
      <c r="A536" s="59"/>
      <c r="C536" s="117"/>
      <c r="F536" s="117"/>
    </row>
    <row r="537" spans="1:6" ht="12.75">
      <c r="A537" s="59"/>
      <c r="C537" s="117"/>
      <c r="F537" s="117"/>
    </row>
    <row r="538" spans="1:6" ht="12.75">
      <c r="A538" s="59"/>
      <c r="C538" s="117"/>
      <c r="F538" s="117"/>
    </row>
    <row r="539" spans="1:6" ht="12.75">
      <c r="A539" s="59"/>
      <c r="C539" s="117"/>
      <c r="F539" s="117"/>
    </row>
    <row r="540" spans="1:6" ht="12.75">
      <c r="A540" s="59"/>
      <c r="C540" s="117"/>
      <c r="F540" s="117"/>
    </row>
    <row r="541" spans="1:6" ht="12.75">
      <c r="A541" s="59"/>
      <c r="C541" s="117"/>
      <c r="F541" s="117"/>
    </row>
    <row r="542" spans="1:6" ht="12.75">
      <c r="A542" s="59"/>
      <c r="C542" s="117"/>
      <c r="F542" s="117"/>
    </row>
    <row r="543" spans="1:6" ht="12.75">
      <c r="A543" s="59"/>
      <c r="C543" s="117"/>
      <c r="F543" s="117"/>
    </row>
    <row r="544" spans="1:6" ht="12.75">
      <c r="A544" s="59"/>
      <c r="C544" s="117"/>
      <c r="F544" s="117"/>
    </row>
    <row r="545" spans="1:6" ht="12.75">
      <c r="A545" s="59"/>
      <c r="C545" s="117"/>
      <c r="F545" s="117"/>
    </row>
    <row r="546" spans="1:6" ht="12.75">
      <c r="A546" s="59"/>
      <c r="C546" s="117"/>
      <c r="F546" s="117"/>
    </row>
    <row r="547" spans="1:6" ht="12.75">
      <c r="A547" s="59"/>
      <c r="C547" s="117"/>
      <c r="F547" s="117"/>
    </row>
    <row r="548" spans="1:6" ht="12.75">
      <c r="A548" s="59"/>
      <c r="C548" s="117"/>
      <c r="F548" s="117"/>
    </row>
    <row r="549" spans="1:6" ht="12.75">
      <c r="A549" s="59"/>
      <c r="C549" s="117"/>
      <c r="F549" s="117"/>
    </row>
    <row r="550" spans="1:6" ht="12.75">
      <c r="A550" s="59"/>
      <c r="C550" s="117"/>
      <c r="F550" s="117"/>
    </row>
    <row r="551" spans="1:6" ht="12.75">
      <c r="A551" s="59"/>
      <c r="C551" s="117"/>
      <c r="F551" s="117"/>
    </row>
    <row r="552" spans="1:6" ht="12.75">
      <c r="A552" s="59"/>
      <c r="C552" s="117"/>
      <c r="F552" s="117"/>
    </row>
    <row r="553" spans="1:6" ht="12.75">
      <c r="A553" s="59"/>
      <c r="C553" s="117"/>
      <c r="F553" s="117"/>
    </row>
    <row r="554" spans="1:6" ht="12.75">
      <c r="A554" s="59"/>
      <c r="C554" s="117"/>
      <c r="F554" s="117"/>
    </row>
    <row r="555" spans="1:6" ht="12.75">
      <c r="A555" s="59"/>
      <c r="C555" s="117"/>
      <c r="F555" s="117"/>
    </row>
    <row r="556" spans="1:6" ht="12.75">
      <c r="A556" s="59"/>
      <c r="C556" s="117"/>
      <c r="F556" s="117"/>
    </row>
    <row r="557" spans="1:6" ht="12.75">
      <c r="A557" s="59"/>
      <c r="C557" s="117"/>
      <c r="F557" s="117"/>
    </row>
    <row r="558" spans="1:6" ht="12.75">
      <c r="A558" s="59"/>
      <c r="C558" s="117"/>
      <c r="F558" s="117"/>
    </row>
    <row r="559" spans="1:6" ht="12.75">
      <c r="A559" s="59"/>
      <c r="C559" s="117"/>
      <c r="F559" s="117"/>
    </row>
    <row r="560" spans="1:6" ht="12.75">
      <c r="A560" s="59"/>
      <c r="C560" s="117"/>
      <c r="F560" s="117"/>
    </row>
    <row r="561" spans="1:6" ht="12.75">
      <c r="A561" s="59"/>
      <c r="C561" s="117"/>
      <c r="F561" s="117"/>
    </row>
    <row r="562" spans="1:6" ht="12.75">
      <c r="A562" s="59"/>
      <c r="C562" s="117"/>
      <c r="F562" s="117"/>
    </row>
    <row r="563" spans="1:6" ht="12.75">
      <c r="A563" s="59"/>
      <c r="C563" s="117"/>
      <c r="F563" s="117"/>
    </row>
    <row r="564" spans="1:6" ht="12.75">
      <c r="A564" s="59"/>
      <c r="C564" s="117"/>
      <c r="F564" s="117"/>
    </row>
    <row r="565" spans="1:6" ht="12.75">
      <c r="A565" s="59"/>
      <c r="C565" s="117"/>
      <c r="F565" s="117"/>
    </row>
    <row r="566" spans="1:6" ht="12.75">
      <c r="A566" s="59"/>
      <c r="C566" s="117"/>
      <c r="F566" s="117"/>
    </row>
    <row r="567" spans="1:6" ht="12.75">
      <c r="A567" s="59"/>
      <c r="C567" s="117"/>
      <c r="F567" s="117"/>
    </row>
    <row r="568" spans="1:6" ht="12.75">
      <c r="A568" s="59"/>
      <c r="C568" s="117"/>
      <c r="F568" s="117"/>
    </row>
    <row r="569" spans="1:6" ht="12.75">
      <c r="A569" s="59"/>
      <c r="C569" s="117"/>
      <c r="F569" s="117"/>
    </row>
    <row r="570" spans="1:6" ht="12.75">
      <c r="A570" s="59"/>
      <c r="C570" s="117"/>
      <c r="F570" s="117"/>
    </row>
    <row r="571" spans="1:6" ht="12.75">
      <c r="A571" s="59"/>
      <c r="C571" s="117"/>
      <c r="F571" s="117"/>
    </row>
    <row r="572" spans="1:6" ht="12.75">
      <c r="A572" s="59"/>
      <c r="C572" s="117"/>
      <c r="F572" s="117"/>
    </row>
    <row r="573" spans="1:6" ht="12.75">
      <c r="A573" s="59"/>
      <c r="C573" s="117"/>
      <c r="F573" s="117"/>
    </row>
    <row r="574" spans="1:6" ht="12.75">
      <c r="A574" s="59"/>
      <c r="C574" s="117"/>
      <c r="F574" s="117"/>
    </row>
    <row r="575" spans="1:6" ht="12.75">
      <c r="A575" s="59"/>
      <c r="C575" s="117"/>
      <c r="F575" s="117"/>
    </row>
    <row r="576" spans="1:6" ht="12.75">
      <c r="A576" s="59"/>
      <c r="C576" s="117"/>
      <c r="F576" s="117"/>
    </row>
    <row r="577" spans="1:6" ht="12.75">
      <c r="A577" s="59"/>
      <c r="C577" s="117"/>
      <c r="F577" s="117"/>
    </row>
    <row r="578" spans="1:6" ht="12.75">
      <c r="A578" s="59"/>
      <c r="C578" s="117"/>
      <c r="F578" s="117"/>
    </row>
    <row r="579" spans="1:6" ht="12.75">
      <c r="A579" s="59"/>
      <c r="C579" s="117"/>
      <c r="F579" s="117"/>
    </row>
    <row r="580" spans="1:6" ht="12.75">
      <c r="A580" s="59"/>
      <c r="C580" s="117"/>
      <c r="F580" s="117"/>
    </row>
    <row r="581" spans="1:6" ht="12.75">
      <c r="A581" s="59"/>
      <c r="C581" s="117"/>
      <c r="F581" s="117"/>
    </row>
    <row r="582" spans="1:6" ht="12.75">
      <c r="A582" s="59"/>
      <c r="C582" s="117"/>
      <c r="F582" s="117"/>
    </row>
    <row r="583" spans="1:6" ht="12.75">
      <c r="A583" s="59"/>
      <c r="C583" s="117"/>
      <c r="F583" s="117"/>
    </row>
    <row r="584" spans="1:6" ht="12.75">
      <c r="A584" s="59"/>
      <c r="C584" s="117"/>
      <c r="F584" s="117"/>
    </row>
    <row r="585" spans="1:6" ht="12.75">
      <c r="A585" s="59"/>
      <c r="C585" s="117"/>
      <c r="F585" s="117"/>
    </row>
    <row r="586" spans="1:6" ht="12.75">
      <c r="A586" s="59"/>
      <c r="C586" s="117"/>
      <c r="F586" s="117"/>
    </row>
    <row r="587" spans="1:6" ht="12.75">
      <c r="A587" s="59"/>
      <c r="C587" s="117"/>
      <c r="F587" s="117"/>
    </row>
    <row r="588" spans="1:6" ht="12.75">
      <c r="A588" s="59"/>
      <c r="C588" s="117"/>
      <c r="F588" s="117"/>
    </row>
    <row r="589" spans="1:6" ht="12.75">
      <c r="A589" s="59"/>
      <c r="C589" s="117"/>
      <c r="F589" s="117"/>
    </row>
    <row r="590" spans="1:6" ht="12.75">
      <c r="A590" s="59"/>
      <c r="C590" s="117"/>
      <c r="F590" s="117"/>
    </row>
    <row r="591" spans="1:6" ht="12.75">
      <c r="A591" s="59"/>
      <c r="C591" s="117"/>
      <c r="F591" s="117"/>
    </row>
    <row r="592" spans="1:6" ht="12.75">
      <c r="A592" s="59"/>
      <c r="C592" s="117"/>
      <c r="F592" s="117"/>
    </row>
    <row r="593" spans="1:6" ht="12.75">
      <c r="A593" s="59"/>
      <c r="C593" s="117"/>
      <c r="F593" s="117"/>
    </row>
    <row r="594" spans="1:6" ht="12.75">
      <c r="A594" s="59"/>
      <c r="C594" s="117"/>
      <c r="F594" s="117"/>
    </row>
    <row r="595" spans="1:6" ht="12.75">
      <c r="A595" s="59"/>
      <c r="C595" s="117"/>
      <c r="F595" s="117"/>
    </row>
    <row r="596" spans="1:6" ht="12.75">
      <c r="A596" s="59"/>
      <c r="C596" s="117"/>
      <c r="F596" s="117"/>
    </row>
    <row r="597" spans="1:6" ht="12.75">
      <c r="A597" s="59"/>
      <c r="C597" s="117"/>
      <c r="F597" s="117"/>
    </row>
    <row r="598" spans="1:6" ht="12.75">
      <c r="A598" s="59"/>
      <c r="C598" s="117"/>
      <c r="F598" s="117"/>
    </row>
    <row r="599" spans="1:6" ht="12.75">
      <c r="A599" s="59"/>
      <c r="C599" s="117"/>
      <c r="F599" s="117"/>
    </row>
    <row r="600" spans="1:6" ht="12.75">
      <c r="A600" s="59"/>
      <c r="C600" s="117"/>
      <c r="F600" s="117"/>
    </row>
    <row r="601" spans="1:6" ht="12.75">
      <c r="A601" s="59"/>
      <c r="C601" s="117"/>
      <c r="F601" s="117"/>
    </row>
    <row r="602" spans="1:6" ht="12.75">
      <c r="A602" s="59"/>
      <c r="C602" s="117"/>
      <c r="F602" s="117"/>
    </row>
    <row r="603" spans="1:6" ht="12.75">
      <c r="A603" s="59"/>
      <c r="C603" s="117"/>
      <c r="F603" s="117"/>
    </row>
    <row r="604" spans="1:6" ht="12.75">
      <c r="A604" s="59"/>
      <c r="C604" s="117"/>
      <c r="F604" s="117"/>
    </row>
    <row r="605" spans="1:6" ht="12.75">
      <c r="A605" s="59"/>
      <c r="C605" s="117"/>
      <c r="F605" s="117"/>
    </row>
    <row r="606" spans="1:6" ht="12.75">
      <c r="A606" s="59"/>
      <c r="C606" s="117"/>
      <c r="F606" s="117"/>
    </row>
    <row r="607" spans="1:6" ht="12.75">
      <c r="A607" s="59"/>
      <c r="C607" s="117"/>
      <c r="F607" s="117"/>
    </row>
    <row r="608" spans="1:6" ht="12.75">
      <c r="A608" s="59"/>
      <c r="C608" s="117"/>
      <c r="F608" s="117"/>
    </row>
    <row r="609" spans="1:6" ht="12.75">
      <c r="A609" s="59"/>
      <c r="C609" s="117"/>
      <c r="F609" s="117"/>
    </row>
    <row r="610" spans="1:6" ht="12.75">
      <c r="A610" s="59"/>
      <c r="C610" s="117"/>
      <c r="F610" s="117"/>
    </row>
    <row r="611" spans="1:6" ht="12.75">
      <c r="A611" s="59"/>
      <c r="C611" s="117"/>
      <c r="F611" s="117"/>
    </row>
    <row r="612" spans="1:6" ht="12.75">
      <c r="A612" s="59"/>
      <c r="C612" s="117"/>
      <c r="F612" s="117"/>
    </row>
    <row r="613" spans="1:6" ht="12.75">
      <c r="A613" s="59"/>
      <c r="C613" s="117"/>
      <c r="F613" s="117"/>
    </row>
    <row r="614" spans="1:6" ht="12.75">
      <c r="A614" s="59"/>
      <c r="C614" s="117"/>
      <c r="F614" s="117"/>
    </row>
    <row r="615" spans="1:6" ht="12.75">
      <c r="A615" s="59"/>
      <c r="C615" s="117"/>
      <c r="F615" s="117"/>
    </row>
    <row r="616" spans="1:6" ht="12.75">
      <c r="A616" s="59"/>
      <c r="C616" s="117"/>
      <c r="F616" s="117"/>
    </row>
    <row r="617" spans="1:6" ht="12.75">
      <c r="A617" s="59"/>
      <c r="C617" s="117"/>
      <c r="F617" s="117"/>
    </row>
    <row r="618" spans="1:6" ht="12.75">
      <c r="A618" s="59"/>
      <c r="C618" s="117"/>
      <c r="F618" s="117"/>
    </row>
    <row r="619" spans="1:6" ht="12.75">
      <c r="A619" s="59"/>
      <c r="C619" s="117"/>
      <c r="F619" s="117"/>
    </row>
    <row r="620" spans="1:6" ht="12.75">
      <c r="A620" s="59"/>
      <c r="C620" s="117"/>
      <c r="F620" s="117"/>
    </row>
    <row r="621" spans="1:6" ht="12.75">
      <c r="A621" s="59"/>
      <c r="C621" s="117"/>
      <c r="F621" s="117"/>
    </row>
    <row r="622" spans="1:6" ht="12.75">
      <c r="A622" s="59"/>
      <c r="C622" s="117"/>
      <c r="F622" s="117"/>
    </row>
    <row r="623" spans="1:6" ht="12.75">
      <c r="A623" s="59"/>
      <c r="C623" s="117"/>
      <c r="F623" s="117"/>
    </row>
    <row r="624" spans="1:6" ht="12.75">
      <c r="A624" s="59"/>
      <c r="C624" s="117"/>
      <c r="F624" s="117"/>
    </row>
    <row r="625" spans="1:6" ht="12.75">
      <c r="A625" s="59"/>
      <c r="C625" s="117"/>
      <c r="F625" s="117"/>
    </row>
    <row r="626" spans="1:6" ht="12.75">
      <c r="A626" s="59"/>
      <c r="C626" s="117"/>
      <c r="F626" s="117"/>
    </row>
    <row r="627" spans="1:6" ht="12.75">
      <c r="A627" s="59"/>
      <c r="C627" s="117"/>
      <c r="F627" s="117"/>
    </row>
    <row r="628" spans="1:6" ht="12.75">
      <c r="A628" s="59"/>
      <c r="C628" s="117"/>
      <c r="F628" s="117"/>
    </row>
    <row r="629" spans="1:6" ht="12.75">
      <c r="A629" s="59"/>
      <c r="C629" s="117"/>
      <c r="F629" s="117"/>
    </row>
    <row r="630" spans="1:6" ht="12.75">
      <c r="A630" s="59"/>
      <c r="C630" s="117"/>
      <c r="F630" s="117"/>
    </row>
    <row r="631" spans="1:6" ht="12.75">
      <c r="A631" s="59"/>
      <c r="C631" s="117"/>
      <c r="F631" s="117"/>
    </row>
    <row r="632" spans="1:6" ht="12.75">
      <c r="A632" s="59"/>
      <c r="C632" s="117"/>
      <c r="F632" s="117"/>
    </row>
    <row r="633" spans="1:6" ht="12.75">
      <c r="A633" s="59"/>
      <c r="C633" s="117"/>
      <c r="F633" s="117"/>
    </row>
    <row r="634" spans="1:6" ht="12.75">
      <c r="A634" s="59"/>
      <c r="C634" s="117"/>
      <c r="F634" s="117"/>
    </row>
    <row r="635" spans="1:6" ht="12.75">
      <c r="A635" s="59"/>
      <c r="C635" s="117"/>
      <c r="F635" s="117"/>
    </row>
    <row r="636" spans="1:6" ht="12.75">
      <c r="A636" s="59"/>
      <c r="C636" s="117"/>
      <c r="F636" s="117"/>
    </row>
    <row r="637" spans="1:6" ht="12.75">
      <c r="A637" s="59"/>
      <c r="C637" s="117"/>
      <c r="F637" s="117"/>
    </row>
    <row r="638" spans="1:6" ht="12.75">
      <c r="A638" s="59"/>
      <c r="C638" s="117"/>
      <c r="F638" s="117"/>
    </row>
    <row r="639" spans="1:6" ht="12.75">
      <c r="A639" s="59"/>
      <c r="C639" s="117"/>
      <c r="F639" s="117"/>
    </row>
    <row r="640" spans="1:6" ht="12.75">
      <c r="A640" s="59"/>
      <c r="C640" s="117"/>
      <c r="F640" s="117"/>
    </row>
    <row r="641" spans="1:6" ht="12.75">
      <c r="A641" s="59"/>
      <c r="C641" s="117"/>
      <c r="F641" s="117"/>
    </row>
    <row r="642" spans="1:6" ht="12.75">
      <c r="A642" s="59"/>
      <c r="C642" s="117"/>
      <c r="F642" s="117"/>
    </row>
    <row r="643" spans="1:6" ht="12.75">
      <c r="A643" s="59"/>
      <c r="C643" s="117"/>
      <c r="F643" s="117"/>
    </row>
    <row r="644" spans="1:6" ht="12.75">
      <c r="A644" s="59"/>
      <c r="C644" s="117"/>
      <c r="F644" s="117"/>
    </row>
    <row r="645" spans="1:6" ht="12.75">
      <c r="A645" s="59"/>
      <c r="C645" s="117"/>
      <c r="F645" s="117"/>
    </row>
    <row r="646" spans="1:6" ht="12.75">
      <c r="A646" s="59"/>
      <c r="C646" s="117"/>
      <c r="F646" s="117"/>
    </row>
    <row r="647" spans="1:6" ht="12.75">
      <c r="A647" s="59"/>
      <c r="C647" s="117"/>
      <c r="F647" s="117"/>
    </row>
    <row r="648" spans="1:6" ht="12.75">
      <c r="A648" s="59"/>
      <c r="C648" s="117"/>
      <c r="F648" s="117"/>
    </row>
    <row r="649" spans="1:6" ht="12.75">
      <c r="A649" s="59"/>
      <c r="C649" s="117"/>
      <c r="F649" s="117"/>
    </row>
    <row r="650" spans="1:6" ht="12.75">
      <c r="A650" s="59"/>
      <c r="C650" s="117"/>
      <c r="F650" s="117"/>
    </row>
    <row r="651" spans="1:6" ht="12.75">
      <c r="A651" s="59"/>
      <c r="C651" s="117"/>
      <c r="F651" s="117"/>
    </row>
    <row r="652" spans="1:6" ht="12.75">
      <c r="A652" s="59"/>
      <c r="C652" s="117"/>
      <c r="F652" s="117"/>
    </row>
    <row r="653" spans="1:6" ht="12.75">
      <c r="A653" s="59"/>
      <c r="C653" s="117"/>
      <c r="F653" s="117"/>
    </row>
    <row r="654" spans="1:6" ht="12.75">
      <c r="A654" s="59"/>
      <c r="C654" s="117"/>
      <c r="F654" s="117"/>
    </row>
    <row r="655" spans="1:6" ht="12.75">
      <c r="A655" s="59"/>
      <c r="C655" s="117"/>
      <c r="F655" s="117"/>
    </row>
    <row r="656" spans="1:6" ht="12.75">
      <c r="A656" s="59"/>
      <c r="C656" s="117"/>
      <c r="F656" s="117"/>
    </row>
    <row r="657" spans="1:6" ht="12.75">
      <c r="A657" s="59"/>
      <c r="C657" s="117"/>
      <c r="F657" s="117"/>
    </row>
    <row r="658" spans="1:6" ht="12.75">
      <c r="A658" s="59"/>
      <c r="C658" s="117"/>
      <c r="F658" s="117"/>
    </row>
    <row r="659" spans="1:6" ht="12.75">
      <c r="A659" s="59"/>
      <c r="C659" s="117"/>
      <c r="F659" s="117"/>
    </row>
    <row r="660" spans="1:6" ht="12.75">
      <c r="A660" s="59"/>
      <c r="C660" s="117"/>
      <c r="F660" s="117"/>
    </row>
    <row r="661" spans="1:6" ht="12.75">
      <c r="A661" s="59"/>
      <c r="C661" s="117"/>
      <c r="F661" s="117"/>
    </row>
    <row r="662" spans="1:6" ht="12.75">
      <c r="A662" s="59"/>
      <c r="C662" s="117"/>
      <c r="F662" s="117"/>
    </row>
    <row r="663" spans="1:6" ht="12.75">
      <c r="A663" s="59"/>
      <c r="C663" s="117"/>
      <c r="F663" s="117"/>
    </row>
    <row r="664" spans="1:6" ht="12.75">
      <c r="A664" s="59"/>
      <c r="C664" s="117"/>
      <c r="F664" s="117"/>
    </row>
    <row r="665" spans="1:6" ht="12.75">
      <c r="A665" s="59"/>
      <c r="C665" s="117"/>
      <c r="F665" s="117"/>
    </row>
    <row r="666" spans="1:6" ht="12.75">
      <c r="A666" s="59"/>
      <c r="C666" s="117"/>
      <c r="F666" s="117"/>
    </row>
    <row r="667" spans="1:6" ht="12.75">
      <c r="A667" s="59"/>
      <c r="C667" s="117"/>
      <c r="F667" s="117"/>
    </row>
    <row r="668" spans="1:6" ht="12.75">
      <c r="A668" s="59"/>
      <c r="C668" s="117"/>
      <c r="F668" s="117"/>
    </row>
    <row r="669" spans="1:6" ht="12.75">
      <c r="A669" s="59"/>
      <c r="C669" s="117"/>
      <c r="F669" s="117"/>
    </row>
    <row r="670" spans="1:6" ht="12.75">
      <c r="A670" s="59"/>
      <c r="C670" s="117"/>
      <c r="F670" s="117"/>
    </row>
    <row r="671" spans="1:6" ht="12.75">
      <c r="A671" s="59"/>
      <c r="C671" s="117"/>
      <c r="F671" s="117"/>
    </row>
    <row r="672" spans="1:6" ht="12.75">
      <c r="A672" s="59"/>
      <c r="C672" s="117"/>
      <c r="F672" s="117"/>
    </row>
    <row r="673" spans="1:6" ht="12.75">
      <c r="A673" s="59"/>
      <c r="C673" s="117"/>
      <c r="F673" s="117"/>
    </row>
    <row r="674" spans="1:6" ht="12.75">
      <c r="A674" s="59"/>
      <c r="C674" s="117"/>
      <c r="F674" s="117"/>
    </row>
    <row r="675" spans="1:6" ht="12.75">
      <c r="A675" s="59"/>
      <c r="C675" s="117"/>
      <c r="F675" s="117"/>
    </row>
    <row r="676" spans="1:6" ht="12.75">
      <c r="A676" s="59"/>
      <c r="C676" s="117"/>
      <c r="F676" s="117"/>
    </row>
    <row r="677" spans="1:6" ht="12.75">
      <c r="A677" s="59"/>
      <c r="C677" s="117"/>
      <c r="F677" s="117"/>
    </row>
    <row r="678" spans="1:6" ht="12.75">
      <c r="A678" s="59"/>
      <c r="C678" s="117"/>
      <c r="F678" s="117"/>
    </row>
    <row r="679" spans="1:6" ht="12.75">
      <c r="A679" s="59"/>
      <c r="C679" s="117"/>
      <c r="F679" s="117"/>
    </row>
    <row r="680" spans="1:6" ht="12.75">
      <c r="A680" s="59"/>
      <c r="C680" s="117"/>
      <c r="F680" s="117"/>
    </row>
    <row r="681" spans="1:6" ht="12.75">
      <c r="A681" s="59"/>
      <c r="C681" s="117"/>
      <c r="F681" s="117"/>
    </row>
    <row r="682" spans="1:6" ht="12.75">
      <c r="A682" s="59"/>
      <c r="C682" s="117"/>
      <c r="F682" s="117"/>
    </row>
    <row r="683" spans="1:6" ht="12.75">
      <c r="A683" s="59"/>
      <c r="C683" s="117"/>
      <c r="F683" s="117"/>
    </row>
    <row r="684" spans="1:6" ht="12.75">
      <c r="A684" s="59"/>
      <c r="C684" s="117"/>
      <c r="F684" s="117"/>
    </row>
    <row r="685" spans="1:6" ht="12.75">
      <c r="A685" s="59"/>
      <c r="C685" s="117"/>
      <c r="F685" s="117"/>
    </row>
    <row r="686" spans="1:6" ht="12.75">
      <c r="A686" s="59"/>
      <c r="C686" s="117"/>
      <c r="F686" s="117"/>
    </row>
    <row r="687" spans="1:6" ht="12.75">
      <c r="A687" s="59"/>
      <c r="C687" s="117"/>
      <c r="F687" s="117"/>
    </row>
    <row r="688" spans="1:6" ht="12.75">
      <c r="A688" s="59"/>
      <c r="C688" s="117"/>
      <c r="F688" s="117"/>
    </row>
    <row r="689" spans="1:6" ht="12.75">
      <c r="A689" s="59"/>
      <c r="C689" s="117"/>
      <c r="F689" s="117"/>
    </row>
    <row r="690" spans="1:6" ht="12.75">
      <c r="A690" s="59"/>
      <c r="C690" s="117"/>
      <c r="F690" s="117"/>
    </row>
    <row r="691" spans="1:6" ht="12.75">
      <c r="A691" s="59"/>
      <c r="C691" s="117"/>
      <c r="F691" s="117"/>
    </row>
    <row r="692" spans="1:6" ht="12.75">
      <c r="A692" s="59"/>
      <c r="C692" s="117"/>
      <c r="F692" s="117"/>
    </row>
    <row r="693" spans="1:6" ht="12.75">
      <c r="A693" s="59"/>
      <c r="C693" s="117"/>
      <c r="F693" s="117"/>
    </row>
    <row r="694" spans="1:6" ht="12.75">
      <c r="A694" s="59"/>
      <c r="C694" s="117"/>
      <c r="F694" s="117"/>
    </row>
    <row r="695" spans="1:6" ht="12.75">
      <c r="A695" s="59"/>
      <c r="C695" s="117"/>
      <c r="F695" s="117"/>
    </row>
    <row r="696" spans="1:6" ht="12.75">
      <c r="A696" s="59"/>
      <c r="C696" s="117"/>
      <c r="F696" s="117"/>
    </row>
    <row r="697" spans="1:6" ht="12.75">
      <c r="A697" s="59"/>
      <c r="C697" s="117"/>
      <c r="F697" s="117"/>
    </row>
    <row r="698" spans="1:6" ht="12.75">
      <c r="A698" s="59"/>
      <c r="C698" s="117"/>
      <c r="F698" s="117"/>
    </row>
    <row r="699" spans="1:6" ht="12.75">
      <c r="A699" s="59"/>
      <c r="C699" s="117"/>
      <c r="F699" s="117"/>
    </row>
    <row r="700" spans="1:6" ht="12.75">
      <c r="A700" s="59"/>
      <c r="C700" s="117"/>
      <c r="F700" s="117"/>
    </row>
    <row r="701" spans="1:6" ht="12.75">
      <c r="A701" s="59"/>
      <c r="C701" s="117"/>
      <c r="F701" s="117"/>
    </row>
    <row r="702" spans="1:6" ht="12.75">
      <c r="A702" s="59"/>
      <c r="C702" s="117"/>
      <c r="F702" s="117"/>
    </row>
    <row r="703" spans="1:6" ht="12.75">
      <c r="A703" s="59"/>
      <c r="C703" s="117"/>
      <c r="F703" s="117"/>
    </row>
    <row r="704" spans="1:6" ht="12.75">
      <c r="A704" s="59"/>
      <c r="C704" s="117"/>
      <c r="F704" s="117"/>
    </row>
    <row r="705" spans="1:6" ht="12.75">
      <c r="A705" s="59"/>
      <c r="C705" s="117"/>
      <c r="F705" s="117"/>
    </row>
    <row r="706" spans="1:6" ht="12.75">
      <c r="A706" s="59"/>
      <c r="C706" s="117"/>
      <c r="F706" s="117"/>
    </row>
    <row r="707" spans="1:6" ht="12.75">
      <c r="A707" s="59"/>
      <c r="C707" s="117"/>
      <c r="F707" s="117"/>
    </row>
    <row r="708" spans="1:6" ht="12.75">
      <c r="A708" s="59"/>
      <c r="C708" s="117"/>
      <c r="F708" s="117"/>
    </row>
    <row r="709" spans="1:6" ht="12.75">
      <c r="A709" s="59"/>
      <c r="C709" s="117"/>
      <c r="F709" s="117"/>
    </row>
    <row r="710" spans="1:6" ht="12.75">
      <c r="A710" s="59"/>
      <c r="C710" s="117"/>
      <c r="F710" s="117"/>
    </row>
    <row r="711" spans="1:6" ht="12.75">
      <c r="A711" s="59"/>
      <c r="C711" s="117"/>
      <c r="F711" s="117"/>
    </row>
    <row r="712" spans="1:6" ht="12.75">
      <c r="A712" s="59"/>
      <c r="C712" s="117"/>
      <c r="F712" s="117"/>
    </row>
    <row r="713" spans="1:6" ht="12.75">
      <c r="A713" s="59"/>
      <c r="C713" s="117"/>
      <c r="F713" s="117"/>
    </row>
    <row r="714" spans="1:6" ht="12.75">
      <c r="A714" s="59"/>
      <c r="C714" s="117"/>
      <c r="F714" s="117"/>
    </row>
    <row r="715" spans="1:6" ht="12.75">
      <c r="A715" s="59"/>
      <c r="C715" s="117"/>
      <c r="F715" s="117"/>
    </row>
    <row r="716" spans="1:6" ht="12.75">
      <c r="A716" s="59"/>
      <c r="C716" s="117"/>
      <c r="F716" s="117"/>
    </row>
    <row r="717" spans="1:6" ht="12.75">
      <c r="A717" s="59"/>
      <c r="C717" s="117"/>
      <c r="F717" s="117"/>
    </row>
    <row r="718" spans="1:6" ht="12.75">
      <c r="A718" s="59"/>
      <c r="C718" s="117"/>
      <c r="F718" s="117"/>
    </row>
    <row r="719" spans="1:6" ht="12.75">
      <c r="A719" s="59"/>
      <c r="C719" s="117"/>
      <c r="F719" s="117"/>
    </row>
    <row r="720" spans="1:6" ht="12.75">
      <c r="A720" s="59"/>
      <c r="C720" s="117"/>
      <c r="F720" s="117"/>
    </row>
    <row r="721" spans="1:6" ht="12.75">
      <c r="A721" s="59"/>
      <c r="C721" s="117"/>
      <c r="F721" s="117"/>
    </row>
    <row r="722" spans="1:6" ht="12.75">
      <c r="A722" s="59"/>
      <c r="C722" s="117"/>
      <c r="F722" s="117"/>
    </row>
    <row r="723" spans="1:6" ht="12.75">
      <c r="A723" s="59"/>
      <c r="C723" s="117"/>
      <c r="F723" s="117"/>
    </row>
    <row r="724" spans="1:6" ht="12.75">
      <c r="A724" s="59"/>
      <c r="C724" s="117"/>
      <c r="F724" s="117"/>
    </row>
    <row r="725" spans="1:6" ht="12.75">
      <c r="A725" s="59"/>
      <c r="C725" s="117"/>
      <c r="F725" s="117"/>
    </row>
    <row r="726" spans="1:6" ht="12.75">
      <c r="A726" s="59"/>
      <c r="C726" s="117"/>
      <c r="F726" s="117"/>
    </row>
    <row r="727" spans="1:6" ht="12.75">
      <c r="A727" s="59"/>
      <c r="C727" s="117"/>
      <c r="F727" s="117"/>
    </row>
    <row r="728" spans="1:6" ht="12.75">
      <c r="A728" s="59"/>
      <c r="C728" s="117"/>
      <c r="F728" s="117"/>
    </row>
    <row r="729" spans="1:6" ht="12.75">
      <c r="A729" s="59"/>
      <c r="C729" s="117"/>
      <c r="F729" s="117"/>
    </row>
    <row r="730" spans="1:6" ht="12.75">
      <c r="A730" s="59"/>
      <c r="C730" s="117"/>
      <c r="F730" s="117"/>
    </row>
    <row r="731" spans="1:6" ht="12.75">
      <c r="A731" s="59"/>
      <c r="C731" s="117"/>
      <c r="F731" s="117"/>
    </row>
    <row r="732" spans="1:6" ht="12.75">
      <c r="A732" s="59"/>
      <c r="C732" s="117"/>
      <c r="F732" s="117"/>
    </row>
    <row r="733" spans="1:6" ht="12.75">
      <c r="A733" s="59"/>
      <c r="C733" s="117"/>
      <c r="F733" s="117"/>
    </row>
    <row r="734" spans="1:6" ht="12.75">
      <c r="A734" s="59"/>
      <c r="C734" s="117"/>
      <c r="F734" s="117"/>
    </row>
    <row r="735" spans="1:6" ht="12.75">
      <c r="A735" s="59"/>
      <c r="C735" s="117"/>
      <c r="F735" s="117"/>
    </row>
    <row r="736" spans="1:6" ht="12.75">
      <c r="A736" s="59"/>
      <c r="C736" s="117"/>
      <c r="F736" s="117"/>
    </row>
    <row r="737" spans="1:6" ht="12.75">
      <c r="A737" s="59"/>
      <c r="C737" s="117"/>
      <c r="F737" s="117"/>
    </row>
    <row r="738" spans="1:6" ht="12.75">
      <c r="A738" s="59"/>
      <c r="C738" s="117"/>
      <c r="F738" s="117"/>
    </row>
    <row r="739" spans="1:6" ht="12.75">
      <c r="A739" s="59"/>
      <c r="C739" s="117"/>
      <c r="F739" s="117"/>
    </row>
    <row r="740" spans="1:6" ht="12.75">
      <c r="A740" s="59"/>
      <c r="C740" s="117"/>
      <c r="F740" s="117"/>
    </row>
    <row r="741" spans="1:6" ht="12.75">
      <c r="A741" s="59"/>
      <c r="C741" s="117"/>
      <c r="F741" s="117"/>
    </row>
    <row r="742" spans="1:6" ht="12.75">
      <c r="A742" s="59"/>
      <c r="C742" s="117"/>
      <c r="F742" s="117"/>
    </row>
    <row r="743" spans="1:6" ht="12.75">
      <c r="A743" s="59"/>
      <c r="C743" s="117"/>
      <c r="F743" s="117"/>
    </row>
    <row r="744" spans="1:6" ht="12.75">
      <c r="A744" s="59"/>
      <c r="C744" s="117"/>
      <c r="F744" s="117"/>
    </row>
    <row r="745" spans="1:6" ht="12.75">
      <c r="A745" s="59"/>
      <c r="C745" s="117"/>
      <c r="F745" s="117"/>
    </row>
    <row r="746" spans="1:6" ht="12.75">
      <c r="A746" s="59"/>
      <c r="C746" s="117"/>
      <c r="F746" s="117"/>
    </row>
    <row r="747" spans="1:6" ht="12.75">
      <c r="A747" s="59"/>
      <c r="C747" s="117"/>
      <c r="F747" s="117"/>
    </row>
    <row r="748" spans="1:6" ht="12.75">
      <c r="A748" s="59"/>
      <c r="C748" s="117"/>
      <c r="F748" s="117"/>
    </row>
    <row r="749" spans="1:6" ht="12.75">
      <c r="A749" s="59"/>
      <c r="C749" s="117"/>
      <c r="F749" s="117"/>
    </row>
    <row r="750" spans="1:6" ht="12.75">
      <c r="A750" s="59"/>
      <c r="C750" s="117"/>
      <c r="F750" s="117"/>
    </row>
    <row r="751" spans="1:6" ht="12.75">
      <c r="A751" s="59"/>
      <c r="C751" s="117"/>
      <c r="F751" s="117"/>
    </row>
    <row r="752" spans="1:6" ht="12.75">
      <c r="A752" s="59"/>
      <c r="C752" s="117"/>
      <c r="F752" s="117"/>
    </row>
    <row r="753" spans="1:6" ht="12.75">
      <c r="A753" s="59"/>
      <c r="C753" s="117"/>
      <c r="F753" s="117"/>
    </row>
    <row r="754" spans="1:6" ht="12.75">
      <c r="A754" s="59"/>
      <c r="C754" s="117"/>
      <c r="F754" s="117"/>
    </row>
    <row r="755" spans="1:6" ht="12.75">
      <c r="A755" s="59"/>
      <c r="C755" s="117"/>
      <c r="F755" s="117"/>
    </row>
    <row r="756" spans="1:6" ht="12.75">
      <c r="A756" s="59"/>
      <c r="C756" s="117"/>
      <c r="F756" s="117"/>
    </row>
    <row r="757" spans="1:6" ht="12.75">
      <c r="A757" s="59"/>
      <c r="C757" s="117"/>
      <c r="F757" s="117"/>
    </row>
    <row r="758" spans="1:6" ht="12.75">
      <c r="A758" s="59"/>
      <c r="C758" s="117"/>
      <c r="F758" s="117"/>
    </row>
    <row r="759" spans="1:6" ht="12.75">
      <c r="A759" s="59"/>
      <c r="C759" s="117"/>
      <c r="F759" s="117"/>
    </row>
    <row r="760" spans="1:6" ht="12.75">
      <c r="A760" s="59"/>
      <c r="C760" s="117"/>
      <c r="F760" s="117"/>
    </row>
    <row r="761" spans="1:6" ht="12.75">
      <c r="A761" s="59"/>
      <c r="C761" s="117"/>
      <c r="F761" s="117"/>
    </row>
    <row r="762" spans="1:6" ht="12.75">
      <c r="A762" s="59"/>
      <c r="C762" s="117"/>
      <c r="F762" s="117"/>
    </row>
    <row r="763" spans="1:6" ht="12.75">
      <c r="A763" s="59"/>
      <c r="C763" s="117"/>
      <c r="F763" s="117"/>
    </row>
    <row r="764" spans="1:6" ht="12.75">
      <c r="A764" s="59"/>
      <c r="C764" s="117"/>
      <c r="F764" s="117"/>
    </row>
    <row r="765" spans="1:6" ht="12.75">
      <c r="A765" s="59"/>
      <c r="C765" s="117"/>
      <c r="F765" s="117"/>
    </row>
    <row r="766" spans="1:6" ht="12.75">
      <c r="A766" s="59"/>
      <c r="C766" s="117"/>
      <c r="F766" s="117"/>
    </row>
    <row r="767" spans="1:6" ht="12.75">
      <c r="A767" s="59"/>
      <c r="C767" s="117"/>
      <c r="F767" s="117"/>
    </row>
    <row r="768" spans="1:6" ht="12.75">
      <c r="A768" s="59"/>
      <c r="C768" s="117"/>
      <c r="F768" s="117"/>
    </row>
    <row r="769" spans="1:6" ht="12.75">
      <c r="A769" s="59"/>
      <c r="C769" s="117"/>
      <c r="F769" s="117"/>
    </row>
    <row r="770" spans="1:6" ht="12.75">
      <c r="A770" s="59"/>
      <c r="C770" s="117"/>
      <c r="F770" s="117"/>
    </row>
    <row r="771" spans="1:6" ht="12.75">
      <c r="A771" s="59"/>
      <c r="C771" s="117"/>
      <c r="F771" s="117"/>
    </row>
    <row r="772" spans="1:6" ht="12.75">
      <c r="A772" s="59"/>
      <c r="C772" s="117"/>
      <c r="F772" s="117"/>
    </row>
    <row r="773" spans="1:6" ht="12.75">
      <c r="A773" s="59"/>
      <c r="C773" s="117"/>
      <c r="F773" s="117"/>
    </row>
    <row r="774" spans="1:6" ht="12.75">
      <c r="A774" s="59"/>
      <c r="C774" s="117"/>
      <c r="F774" s="117"/>
    </row>
    <row r="775" spans="1:6" ht="12.75">
      <c r="A775" s="59"/>
      <c r="C775" s="117"/>
      <c r="F775" s="117"/>
    </row>
    <row r="776" spans="1:6" ht="12.75">
      <c r="A776" s="59"/>
      <c r="C776" s="117"/>
      <c r="F776" s="117"/>
    </row>
    <row r="777" spans="1:6" ht="12.75">
      <c r="A777" s="59"/>
      <c r="C777" s="117"/>
      <c r="F777" s="117"/>
    </row>
    <row r="778" spans="1:6" ht="12.75">
      <c r="A778" s="59"/>
      <c r="C778" s="117"/>
      <c r="F778" s="117"/>
    </row>
    <row r="779" spans="1:6" ht="12.75">
      <c r="A779" s="59"/>
      <c r="C779" s="117"/>
      <c r="F779" s="117"/>
    </row>
    <row r="780" spans="1:6" ht="12.75">
      <c r="A780" s="59"/>
      <c r="C780" s="117"/>
      <c r="F780" s="117"/>
    </row>
    <row r="781" spans="1:6" ht="12.75">
      <c r="A781" s="59"/>
      <c r="C781" s="117"/>
      <c r="F781" s="117"/>
    </row>
    <row r="782" spans="1:6" ht="12.75">
      <c r="A782" s="59"/>
      <c r="C782" s="117"/>
      <c r="F782" s="117"/>
    </row>
    <row r="783" spans="1:6" ht="12.75">
      <c r="A783" s="59"/>
      <c r="C783" s="117"/>
      <c r="F783" s="117"/>
    </row>
    <row r="784" spans="1:6" ht="12.75">
      <c r="A784" s="59"/>
      <c r="C784" s="117"/>
      <c r="F784" s="117"/>
    </row>
    <row r="785" spans="1:6" ht="12.75">
      <c r="A785" s="59"/>
      <c r="C785" s="117"/>
      <c r="F785" s="117"/>
    </row>
    <row r="786" spans="1:6" ht="12.75">
      <c r="A786" s="59"/>
      <c r="C786" s="117"/>
      <c r="F786" s="117"/>
    </row>
    <row r="787" spans="1:6" ht="12.75">
      <c r="A787" s="59"/>
      <c r="C787" s="117"/>
      <c r="F787" s="117"/>
    </row>
    <row r="788" spans="1:6" ht="12.75">
      <c r="A788" s="59"/>
      <c r="C788" s="117"/>
      <c r="F788" s="117"/>
    </row>
    <row r="789" spans="1:6" ht="12.75">
      <c r="A789" s="59"/>
      <c r="C789" s="117"/>
      <c r="F789" s="117"/>
    </row>
    <row r="790" spans="1:6" ht="12.75">
      <c r="A790" s="59"/>
      <c r="C790" s="117"/>
      <c r="F790" s="117"/>
    </row>
    <row r="791" spans="1:6" ht="12.75">
      <c r="A791" s="59"/>
      <c r="C791" s="117"/>
      <c r="F791" s="117"/>
    </row>
    <row r="792" spans="1:6" ht="12.75">
      <c r="A792" s="59"/>
      <c r="C792" s="117"/>
      <c r="F792" s="117"/>
    </row>
    <row r="793" spans="1:6" ht="12.75">
      <c r="A793" s="59"/>
      <c r="C793" s="117"/>
      <c r="F793" s="117"/>
    </row>
    <row r="794" spans="1:6" ht="12.75">
      <c r="A794" s="59"/>
      <c r="C794" s="117"/>
      <c r="F794" s="117"/>
    </row>
    <row r="795" spans="1:6" ht="12.75">
      <c r="A795" s="59"/>
      <c r="C795" s="117"/>
      <c r="F795" s="117"/>
    </row>
    <row r="796" spans="1:6" ht="12.75">
      <c r="A796" s="59"/>
      <c r="C796" s="117"/>
      <c r="F796" s="117"/>
    </row>
    <row r="797" spans="1:6" ht="12.75">
      <c r="A797" s="59"/>
      <c r="C797" s="117"/>
      <c r="F797" s="117"/>
    </row>
    <row r="798" spans="1:6" ht="12.75">
      <c r="A798" s="59"/>
      <c r="C798" s="117"/>
      <c r="F798" s="117"/>
    </row>
    <row r="799" spans="1:6" ht="12.75">
      <c r="A799" s="59"/>
      <c r="C799" s="117"/>
      <c r="F799" s="117"/>
    </row>
    <row r="800" spans="1:6" ht="12.75">
      <c r="A800" s="59"/>
      <c r="C800" s="117"/>
      <c r="F800" s="117"/>
    </row>
    <row r="801" spans="1:6" ht="12.75">
      <c r="A801" s="59"/>
      <c r="C801" s="117"/>
      <c r="F801" s="117"/>
    </row>
    <row r="802" spans="1:6" ht="12.75">
      <c r="A802" s="59"/>
      <c r="C802" s="117"/>
      <c r="F802" s="117"/>
    </row>
    <row r="803" spans="1:6" ht="12.75">
      <c r="A803" s="59"/>
      <c r="C803" s="117"/>
      <c r="F803" s="117"/>
    </row>
    <row r="804" spans="1:6" ht="12.75">
      <c r="A804" s="59"/>
      <c r="C804" s="117"/>
      <c r="F804" s="117"/>
    </row>
    <row r="805" spans="1:6" ht="12.75">
      <c r="A805" s="59"/>
      <c r="C805" s="117"/>
      <c r="F805" s="117"/>
    </row>
    <row r="806" spans="1:6" ht="12.75">
      <c r="A806" s="59"/>
      <c r="C806" s="117"/>
      <c r="F806" s="117"/>
    </row>
    <row r="807" spans="1:6" ht="12.75">
      <c r="A807" s="59"/>
      <c r="C807" s="117"/>
      <c r="F807" s="117"/>
    </row>
    <row r="808" spans="1:6" ht="12.75">
      <c r="A808" s="59"/>
      <c r="C808" s="117"/>
      <c r="F808" s="117"/>
    </row>
    <row r="809" spans="1:6" ht="12.75">
      <c r="A809" s="59"/>
      <c r="C809" s="117"/>
      <c r="F809" s="117"/>
    </row>
    <row r="810" spans="1:6" ht="12.75">
      <c r="A810" s="59"/>
      <c r="C810" s="117"/>
      <c r="F810" s="117"/>
    </row>
    <row r="811" spans="1:6" ht="12.75">
      <c r="A811" s="59"/>
      <c r="C811" s="117"/>
      <c r="F811" s="117"/>
    </row>
    <row r="812" spans="1:6" ht="12.75">
      <c r="A812" s="59"/>
      <c r="C812" s="117"/>
      <c r="F812" s="117"/>
    </row>
    <row r="813" spans="1:6" ht="12.75">
      <c r="A813" s="59"/>
      <c r="C813" s="117"/>
      <c r="F813" s="117"/>
    </row>
    <row r="814" spans="1:6" ht="12.75">
      <c r="A814" s="59"/>
      <c r="C814" s="117"/>
      <c r="F814" s="117"/>
    </row>
    <row r="815" spans="1:6" ht="12.75">
      <c r="A815" s="59"/>
      <c r="C815" s="117"/>
      <c r="F815" s="117"/>
    </row>
    <row r="816" spans="1:6" ht="12.75">
      <c r="A816" s="59"/>
      <c r="C816" s="117"/>
      <c r="F816" s="117"/>
    </row>
    <row r="817" spans="1:6" ht="12.75">
      <c r="A817" s="59"/>
      <c r="C817" s="117"/>
      <c r="F817" s="117"/>
    </row>
    <row r="818" spans="1:6" ht="12.75">
      <c r="A818" s="59"/>
      <c r="C818" s="117"/>
      <c r="F818" s="117"/>
    </row>
    <row r="819" spans="1:6" ht="12.75">
      <c r="A819" s="59"/>
      <c r="C819" s="117"/>
      <c r="F819" s="117"/>
    </row>
    <row r="820" spans="1:6" ht="12.75">
      <c r="A820" s="59"/>
      <c r="C820" s="117"/>
      <c r="F820" s="117"/>
    </row>
    <row r="821" spans="1:6" ht="12.75">
      <c r="A821" s="59"/>
      <c r="C821" s="117"/>
      <c r="F821" s="117"/>
    </row>
    <row r="822" spans="1:6" ht="12.75">
      <c r="A822" s="59"/>
      <c r="C822" s="117"/>
      <c r="F822" s="117"/>
    </row>
    <row r="823" spans="1:6" ht="12.75">
      <c r="A823" s="59"/>
      <c r="C823" s="117"/>
      <c r="F823" s="117"/>
    </row>
    <row r="824" spans="1:6" ht="12.75">
      <c r="A824" s="59"/>
      <c r="C824" s="117"/>
      <c r="F824" s="117"/>
    </row>
    <row r="825" spans="1:6" ht="12.75">
      <c r="A825" s="59"/>
      <c r="C825" s="117"/>
      <c r="F825" s="117"/>
    </row>
    <row r="826" spans="1:6" ht="12.75">
      <c r="A826" s="59"/>
      <c r="C826" s="117"/>
      <c r="F826" s="117"/>
    </row>
    <row r="827" spans="1:6" ht="12.75">
      <c r="A827" s="59"/>
      <c r="C827" s="117"/>
      <c r="F827" s="117"/>
    </row>
    <row r="828" spans="1:6" ht="12.75">
      <c r="A828" s="59"/>
      <c r="C828" s="117"/>
      <c r="F828" s="117"/>
    </row>
    <row r="829" spans="1:6" ht="12.75">
      <c r="A829" s="59"/>
      <c r="C829" s="117"/>
      <c r="F829" s="117"/>
    </row>
    <row r="830" spans="1:6" ht="12.75">
      <c r="A830" s="59"/>
      <c r="C830" s="117"/>
      <c r="F830" s="117"/>
    </row>
    <row r="831" spans="1:6" ht="12.75">
      <c r="A831" s="59"/>
      <c r="C831" s="117"/>
      <c r="F831" s="117"/>
    </row>
    <row r="832" spans="1:6" ht="12.75">
      <c r="A832" s="59"/>
      <c r="C832" s="117"/>
      <c r="F832" s="117"/>
    </row>
    <row r="833" spans="1:6" ht="12.75">
      <c r="A833" s="59"/>
      <c r="C833" s="117"/>
      <c r="F833" s="117"/>
    </row>
    <row r="834" spans="1:6" ht="12.75">
      <c r="A834" s="59"/>
      <c r="C834" s="117"/>
      <c r="F834" s="117"/>
    </row>
    <row r="835" spans="1:6" ht="12.75">
      <c r="A835" s="59"/>
      <c r="C835" s="117"/>
      <c r="F835" s="117"/>
    </row>
    <row r="836" spans="1:6" ht="12.75">
      <c r="A836" s="59"/>
      <c r="C836" s="117"/>
      <c r="F836" s="117"/>
    </row>
    <row r="837" spans="1:6" ht="12.75">
      <c r="A837" s="59"/>
      <c r="C837" s="117"/>
      <c r="F837" s="117"/>
    </row>
    <row r="838" spans="1:6" ht="12.75">
      <c r="A838" s="59"/>
      <c r="C838" s="117"/>
      <c r="F838" s="117"/>
    </row>
    <row r="839" spans="1:6" ht="12.75">
      <c r="A839" s="59"/>
      <c r="C839" s="117"/>
      <c r="F839" s="117"/>
    </row>
    <row r="840" spans="1:6" ht="12.75">
      <c r="A840" s="59"/>
      <c r="C840" s="117"/>
      <c r="F840" s="117"/>
    </row>
    <row r="841" spans="1:6" ht="12.75">
      <c r="A841" s="59"/>
      <c r="C841" s="117"/>
      <c r="F841" s="117"/>
    </row>
    <row r="842" spans="1:6" ht="12.75">
      <c r="A842" s="59"/>
      <c r="C842" s="117"/>
      <c r="F842" s="117"/>
    </row>
    <row r="843" spans="1:6" ht="12.75">
      <c r="A843" s="59"/>
      <c r="C843" s="117"/>
      <c r="F843" s="117"/>
    </row>
    <row r="844" spans="1:6" ht="12.75">
      <c r="A844" s="59"/>
      <c r="C844" s="117"/>
      <c r="F844" s="117"/>
    </row>
    <row r="845" spans="1:6" ht="12.75">
      <c r="A845" s="59"/>
      <c r="C845" s="117"/>
      <c r="F845" s="117"/>
    </row>
    <row r="846" spans="1:6" ht="12.75">
      <c r="A846" s="59"/>
      <c r="C846" s="117"/>
      <c r="F846" s="117"/>
    </row>
    <row r="847" spans="1:6" ht="12.75">
      <c r="A847" s="59"/>
      <c r="C847" s="117"/>
      <c r="F847" s="117"/>
    </row>
    <row r="848" spans="1:6" ht="12.75">
      <c r="A848" s="59"/>
      <c r="C848" s="117"/>
      <c r="F848" s="117"/>
    </row>
    <row r="849" spans="1:6" ht="12.75">
      <c r="A849" s="59"/>
      <c r="C849" s="117"/>
      <c r="F849" s="117"/>
    </row>
    <row r="850" spans="1:6" ht="12.75">
      <c r="A850" s="59"/>
      <c r="C850" s="117"/>
      <c r="F850" s="117"/>
    </row>
    <row r="851" spans="1:6" ht="12.75">
      <c r="A851" s="59"/>
      <c r="C851" s="117"/>
      <c r="F851" s="117"/>
    </row>
    <row r="852" spans="1:6" ht="12.75">
      <c r="A852" s="59"/>
      <c r="C852" s="117"/>
      <c r="F852" s="117"/>
    </row>
    <row r="853" spans="1:6" ht="12.75">
      <c r="A853" s="59"/>
      <c r="C853" s="117"/>
      <c r="F853" s="117"/>
    </row>
    <row r="854" spans="1:6" ht="12.75">
      <c r="A854" s="59"/>
      <c r="C854" s="117"/>
      <c r="F854" s="117"/>
    </row>
    <row r="855" spans="1:6" ht="12.75">
      <c r="A855" s="59"/>
      <c r="C855" s="117"/>
      <c r="F855" s="117"/>
    </row>
    <row r="856" spans="1:6" ht="12.75">
      <c r="A856" s="59"/>
      <c r="C856" s="117"/>
      <c r="F856" s="117"/>
    </row>
    <row r="857" spans="1:6" ht="12.75">
      <c r="A857" s="59"/>
      <c r="C857" s="117"/>
      <c r="F857" s="117"/>
    </row>
    <row r="858" spans="1:6" ht="12.75">
      <c r="A858" s="59"/>
      <c r="C858" s="117"/>
      <c r="F858" s="117"/>
    </row>
    <row r="859" spans="1:6" ht="12.75">
      <c r="A859" s="59"/>
      <c r="C859" s="117"/>
      <c r="F859" s="117"/>
    </row>
    <row r="860" spans="1:6" ht="12.75">
      <c r="A860" s="59"/>
      <c r="C860" s="117"/>
      <c r="F860" s="117"/>
    </row>
    <row r="861" spans="1:6" ht="12.75">
      <c r="A861" s="59"/>
      <c r="C861" s="117"/>
      <c r="F861" s="117"/>
    </row>
    <row r="862" spans="1:6" ht="12.75">
      <c r="A862" s="59"/>
      <c r="C862" s="117"/>
      <c r="F862" s="117"/>
    </row>
    <row r="863" spans="1:6" ht="12.75">
      <c r="A863" s="59"/>
      <c r="C863" s="117"/>
      <c r="F863" s="117"/>
    </row>
    <row r="864" spans="1:6" ht="12.75">
      <c r="A864" s="59"/>
      <c r="C864" s="117"/>
      <c r="F864" s="117"/>
    </row>
    <row r="865" spans="1:6" ht="12.75">
      <c r="A865" s="59"/>
      <c r="C865" s="117"/>
      <c r="F865" s="117"/>
    </row>
    <row r="866" spans="1:6" ht="12.75">
      <c r="A866" s="59"/>
      <c r="C866" s="117"/>
      <c r="F866" s="117"/>
    </row>
    <row r="867" spans="1:6" ht="12.75">
      <c r="A867" s="59"/>
      <c r="C867" s="117"/>
      <c r="F867" s="117"/>
    </row>
    <row r="868" spans="1:6" ht="12.75">
      <c r="A868" s="59"/>
      <c r="C868" s="117"/>
      <c r="F868" s="117"/>
    </row>
    <row r="869" spans="1:6" ht="12.75">
      <c r="A869" s="59"/>
      <c r="C869" s="117"/>
      <c r="F869" s="117"/>
    </row>
    <row r="870" spans="1:6" ht="12.75">
      <c r="A870" s="59"/>
      <c r="C870" s="117"/>
      <c r="F870" s="117"/>
    </row>
    <row r="871" spans="1:6" ht="12.75">
      <c r="A871" s="59"/>
      <c r="C871" s="117"/>
      <c r="F871" s="117"/>
    </row>
    <row r="872" spans="1:6" ht="12.75">
      <c r="A872" s="59"/>
      <c r="C872" s="117"/>
      <c r="F872" s="117"/>
    </row>
    <row r="873" spans="1:6" ht="12.75">
      <c r="A873" s="59"/>
      <c r="C873" s="117"/>
      <c r="F873" s="117"/>
    </row>
    <row r="874" spans="1:6" ht="12.75">
      <c r="A874" s="59"/>
      <c r="C874" s="117"/>
      <c r="F874" s="117"/>
    </row>
    <row r="875" spans="1:6" ht="12.75">
      <c r="A875" s="59"/>
      <c r="C875" s="117"/>
      <c r="F875" s="117"/>
    </row>
    <row r="876" spans="1:6" ht="12.75">
      <c r="A876" s="59"/>
      <c r="C876" s="117"/>
      <c r="F876" s="117"/>
    </row>
    <row r="877" spans="1:6" ht="12.75">
      <c r="A877" s="59"/>
      <c r="C877" s="117"/>
      <c r="F877" s="117"/>
    </row>
    <row r="878" spans="1:6" ht="12.75">
      <c r="A878" s="59"/>
      <c r="C878" s="117"/>
      <c r="F878" s="117"/>
    </row>
    <row r="879" spans="1:6" ht="12.75">
      <c r="A879" s="59"/>
      <c r="C879" s="117"/>
      <c r="F879" s="117"/>
    </row>
    <row r="880" spans="1:6" ht="12.75">
      <c r="A880" s="59"/>
      <c r="C880" s="117"/>
      <c r="F880" s="117"/>
    </row>
    <row r="881" spans="1:6" ht="12.75">
      <c r="A881" s="59"/>
      <c r="C881" s="117"/>
      <c r="F881" s="117"/>
    </row>
    <row r="882" spans="1:6" ht="12.75">
      <c r="A882" s="59"/>
      <c r="C882" s="117"/>
      <c r="F882" s="117"/>
    </row>
    <row r="883" spans="1:6" ht="12.75">
      <c r="A883" s="59"/>
      <c r="C883" s="117"/>
      <c r="F883" s="117"/>
    </row>
    <row r="884" spans="1:6" ht="12.75">
      <c r="A884" s="59"/>
      <c r="C884" s="117"/>
      <c r="F884" s="117"/>
    </row>
    <row r="885" spans="1:6" ht="12.75">
      <c r="A885" s="59"/>
      <c r="C885" s="117"/>
      <c r="F885" s="117"/>
    </row>
    <row r="886" spans="1:6" ht="12.75">
      <c r="A886" s="59"/>
      <c r="C886" s="117"/>
      <c r="F886" s="117"/>
    </row>
    <row r="887" spans="1:6" ht="12.75">
      <c r="A887" s="59"/>
      <c r="C887" s="117"/>
      <c r="F887" s="117"/>
    </row>
    <row r="888" spans="1:6" ht="12.75">
      <c r="A888" s="59"/>
      <c r="C888" s="117"/>
      <c r="F888" s="117"/>
    </row>
    <row r="889" spans="1:6" ht="12.75">
      <c r="A889" s="59"/>
      <c r="C889" s="117"/>
      <c r="F889" s="117"/>
    </row>
    <row r="890" spans="1:6" ht="12.75">
      <c r="A890" s="59"/>
      <c r="C890" s="117"/>
      <c r="F890" s="117"/>
    </row>
    <row r="891" spans="1:6" ht="12.75">
      <c r="A891" s="59"/>
      <c r="C891" s="117"/>
      <c r="F891" s="117"/>
    </row>
    <row r="892" spans="1:6" ht="12.75">
      <c r="A892" s="59"/>
      <c r="C892" s="117"/>
      <c r="F892" s="117"/>
    </row>
    <row r="893" spans="1:6" ht="12.75">
      <c r="A893" s="59"/>
      <c r="C893" s="117"/>
      <c r="F893" s="117"/>
    </row>
    <row r="894" spans="1:6" ht="12.75">
      <c r="A894" s="59"/>
      <c r="C894" s="117"/>
      <c r="F894" s="117"/>
    </row>
    <row r="895" spans="1:6" ht="12.75">
      <c r="A895" s="59"/>
      <c r="C895" s="117"/>
      <c r="F895" s="117"/>
    </row>
    <row r="896" spans="1:6" ht="12.75">
      <c r="A896" s="59"/>
      <c r="C896" s="117"/>
      <c r="F896" s="117"/>
    </row>
    <row r="897" spans="1:6" ht="12.75">
      <c r="A897" s="59"/>
      <c r="C897" s="117"/>
      <c r="F897" s="117"/>
    </row>
    <row r="898" spans="1:6" ht="12.75">
      <c r="A898" s="59"/>
      <c r="C898" s="117"/>
      <c r="F898" s="117"/>
    </row>
    <row r="899" spans="1:6" ht="12.75">
      <c r="A899" s="59"/>
      <c r="C899" s="117"/>
      <c r="F899" s="117"/>
    </row>
    <row r="900" spans="1:6" ht="12.75">
      <c r="A900" s="59"/>
      <c r="C900" s="117"/>
      <c r="F900" s="117"/>
    </row>
    <row r="901" spans="1:6" ht="12.75">
      <c r="A901" s="59"/>
      <c r="C901" s="117"/>
      <c r="F901" s="117"/>
    </row>
    <row r="902" spans="1:6" ht="12.75">
      <c r="A902" s="59"/>
      <c r="C902" s="117"/>
      <c r="F902" s="117"/>
    </row>
    <row r="903" spans="1:6" ht="12.75">
      <c r="A903" s="59"/>
      <c r="C903" s="117"/>
      <c r="F903" s="117"/>
    </row>
    <row r="904" spans="1:6" ht="12.75">
      <c r="A904" s="59"/>
      <c r="C904" s="117"/>
      <c r="F904" s="117"/>
    </row>
    <row r="905" spans="1:6" ht="12.75">
      <c r="A905" s="59"/>
      <c r="C905" s="117"/>
      <c r="F905" s="117"/>
    </row>
    <row r="906" spans="1:6" ht="12.75">
      <c r="A906" s="59"/>
      <c r="C906" s="117"/>
      <c r="F906" s="117"/>
    </row>
    <row r="907" spans="1:6" ht="12.75">
      <c r="A907" s="59"/>
      <c r="C907" s="117"/>
      <c r="F907" s="117"/>
    </row>
    <row r="908" spans="1:6" ht="12.75">
      <c r="A908" s="59"/>
      <c r="C908" s="117"/>
      <c r="F908" s="117"/>
    </row>
    <row r="909" spans="1:6" ht="12.75">
      <c r="A909" s="59"/>
      <c r="C909" s="117"/>
      <c r="F909" s="117"/>
    </row>
    <row r="910" spans="1:6" ht="12.75">
      <c r="A910" s="59"/>
      <c r="C910" s="117"/>
      <c r="F910" s="117"/>
    </row>
    <row r="911" spans="1:6" ht="12.75">
      <c r="A911" s="59"/>
      <c r="C911" s="117"/>
      <c r="F911" s="117"/>
    </row>
    <row r="912" spans="1:6" ht="12.75">
      <c r="A912" s="59"/>
      <c r="C912" s="117"/>
      <c r="F912" s="117"/>
    </row>
    <row r="913" spans="1:6" ht="12.75">
      <c r="A913" s="59"/>
      <c r="C913" s="117"/>
      <c r="F913" s="117"/>
    </row>
    <row r="914" spans="1:6" ht="12.75">
      <c r="A914" s="59"/>
      <c r="C914" s="117"/>
      <c r="F914" s="117"/>
    </row>
    <row r="915" spans="1:6" ht="12.75">
      <c r="A915" s="59"/>
      <c r="C915" s="117"/>
      <c r="F915" s="117"/>
    </row>
    <row r="916" spans="1:6" ht="12.75">
      <c r="A916" s="59"/>
      <c r="C916" s="117"/>
      <c r="F916" s="117"/>
    </row>
    <row r="917" spans="1:6" ht="12.75">
      <c r="A917" s="59"/>
      <c r="C917" s="117"/>
      <c r="F917" s="117"/>
    </row>
    <row r="918" spans="1:6" ht="12.75">
      <c r="A918" s="59"/>
      <c r="C918" s="117"/>
      <c r="F918" s="117"/>
    </row>
    <row r="919" spans="1:6" ht="12.75">
      <c r="A919" s="59"/>
      <c r="C919" s="117"/>
      <c r="F919" s="117"/>
    </row>
    <row r="920" spans="1:6" ht="12.75">
      <c r="A920" s="59"/>
      <c r="C920" s="117"/>
      <c r="F920" s="117"/>
    </row>
    <row r="921" spans="1:6" ht="12.75">
      <c r="A921" s="59"/>
      <c r="C921" s="117"/>
      <c r="F921" s="117"/>
    </row>
    <row r="922" spans="1:6" ht="12.75">
      <c r="A922" s="59"/>
      <c r="C922" s="117"/>
      <c r="F922" s="117"/>
    </row>
    <row r="923" spans="1:6" ht="12.75">
      <c r="A923" s="59"/>
      <c r="C923" s="117"/>
      <c r="F923" s="117"/>
    </row>
    <row r="924" spans="1:6" ht="12.75">
      <c r="A924" s="59"/>
      <c r="C924" s="117"/>
      <c r="F924" s="117"/>
    </row>
    <row r="925" spans="1:6" ht="12.75">
      <c r="A925" s="59"/>
      <c r="C925" s="117"/>
      <c r="F925" s="117"/>
    </row>
    <row r="926" spans="1:6" ht="12.75">
      <c r="A926" s="59"/>
      <c r="C926" s="117"/>
      <c r="F926" s="117"/>
    </row>
    <row r="927" spans="1:6" ht="12.75">
      <c r="A927" s="59"/>
      <c r="C927" s="117"/>
      <c r="F927" s="117"/>
    </row>
    <row r="928" spans="1:6" ht="12.75">
      <c r="A928" s="59"/>
      <c r="C928" s="117"/>
      <c r="F928" s="117"/>
    </row>
    <row r="929" spans="1:6" ht="12.75">
      <c r="A929" s="59"/>
      <c r="C929" s="117"/>
      <c r="F929" s="117"/>
    </row>
    <row r="930" spans="1:6" ht="12.75">
      <c r="A930" s="59"/>
      <c r="C930" s="117"/>
      <c r="F930" s="117"/>
    </row>
    <row r="931" spans="1:6" ht="12.75">
      <c r="A931" s="59"/>
      <c r="C931" s="117"/>
      <c r="F931" s="117"/>
    </row>
    <row r="932" spans="1:6" ht="12.75">
      <c r="A932" s="59"/>
      <c r="C932" s="117"/>
      <c r="F932" s="117"/>
    </row>
    <row r="933" spans="1:6" ht="12.75">
      <c r="A933" s="59"/>
      <c r="C933" s="117"/>
      <c r="F933" s="117"/>
    </row>
    <row r="934" spans="1:6" ht="12.75">
      <c r="A934" s="59"/>
      <c r="C934" s="117"/>
      <c r="F934" s="117"/>
    </row>
    <row r="935" spans="1:6" ht="12.75">
      <c r="A935" s="59"/>
      <c r="C935" s="117"/>
      <c r="F935" s="117"/>
    </row>
    <row r="936" spans="1:6" ht="12.75">
      <c r="A936" s="59"/>
      <c r="C936" s="117"/>
      <c r="F936" s="117"/>
    </row>
    <row r="937" spans="1:6" ht="12.75">
      <c r="A937" s="59"/>
      <c r="C937" s="117"/>
      <c r="F937" s="117"/>
    </row>
    <row r="938" spans="1:6" ht="12.75">
      <c r="A938" s="59"/>
      <c r="C938" s="117"/>
      <c r="F938" s="117"/>
    </row>
    <row r="939" spans="1:6" ht="12.75">
      <c r="A939" s="59"/>
      <c r="C939" s="117"/>
      <c r="F939" s="117"/>
    </row>
    <row r="940" spans="1:6" ht="12.75">
      <c r="A940" s="59"/>
      <c r="C940" s="117"/>
      <c r="F940" s="117"/>
    </row>
    <row r="941" spans="1:6" ht="12.75">
      <c r="A941" s="59"/>
      <c r="C941" s="117"/>
      <c r="F941" s="117"/>
    </row>
    <row r="942" spans="1:6" ht="12.75">
      <c r="A942" s="59"/>
      <c r="C942" s="117"/>
      <c r="F942" s="117"/>
    </row>
    <row r="943" spans="1:6" ht="12.75">
      <c r="A943" s="59"/>
      <c r="C943" s="117"/>
      <c r="F943" s="117"/>
    </row>
    <row r="944" spans="1:6" ht="12.75">
      <c r="A944" s="59"/>
      <c r="C944" s="117"/>
      <c r="F944" s="117"/>
    </row>
    <row r="945" spans="1:6" ht="12.75">
      <c r="A945" s="59"/>
      <c r="C945" s="117"/>
      <c r="F945" s="117"/>
    </row>
    <row r="946" spans="1:6" ht="12.75">
      <c r="A946" s="59"/>
      <c r="C946" s="117"/>
      <c r="F946" s="117"/>
    </row>
    <row r="947" spans="1:6" ht="12.75">
      <c r="A947" s="59"/>
      <c r="C947" s="117"/>
      <c r="F947" s="117"/>
    </row>
    <row r="948" spans="1:6" ht="12.75">
      <c r="A948" s="59"/>
      <c r="C948" s="117"/>
      <c r="F948" s="117"/>
    </row>
    <row r="949" spans="1:6" ht="12.75">
      <c r="A949" s="59"/>
      <c r="C949" s="117"/>
      <c r="F949" s="117"/>
    </row>
    <row r="950" spans="1:6" ht="12.75">
      <c r="A950" s="59"/>
      <c r="C950" s="117"/>
      <c r="F950" s="117"/>
    </row>
    <row r="951" spans="1:6" ht="12.75">
      <c r="A951" s="59"/>
      <c r="C951" s="117"/>
      <c r="F951" s="117"/>
    </row>
    <row r="952" spans="1:6" ht="12.75">
      <c r="A952" s="59"/>
      <c r="C952" s="117"/>
      <c r="F952" s="117"/>
    </row>
    <row r="953" spans="1:6" ht="12.75">
      <c r="A953" s="59"/>
      <c r="C953" s="117"/>
      <c r="F953" s="117"/>
    </row>
    <row r="954" spans="1:6" ht="12.75">
      <c r="A954" s="59"/>
      <c r="C954" s="117"/>
      <c r="F954" s="117"/>
    </row>
    <row r="955" spans="1:6" ht="12.75">
      <c r="A955" s="59"/>
      <c r="C955" s="117"/>
      <c r="F955" s="117"/>
    </row>
    <row r="956" spans="1:6" ht="12.75">
      <c r="A956" s="59"/>
      <c r="C956" s="117"/>
      <c r="F956" s="117"/>
    </row>
    <row r="957" spans="1:6" ht="12.75">
      <c r="A957" s="59"/>
      <c r="C957" s="117"/>
      <c r="F957" s="117"/>
    </row>
    <row r="958" spans="1:6" ht="12.75">
      <c r="A958" s="59"/>
      <c r="C958" s="117"/>
      <c r="F958" s="117"/>
    </row>
    <row r="959" spans="1:6" ht="12.75">
      <c r="A959" s="59"/>
      <c r="C959" s="117"/>
      <c r="F959" s="117"/>
    </row>
    <row r="960" spans="1:6" ht="12.75">
      <c r="A960" s="59"/>
      <c r="C960" s="117"/>
      <c r="F960" s="117"/>
    </row>
    <row r="961" spans="1:6" ht="12.75">
      <c r="A961" s="59"/>
      <c r="C961" s="117"/>
      <c r="F961" s="117"/>
    </row>
    <row r="962" spans="1:6" ht="12.75">
      <c r="A962" s="59"/>
      <c r="C962" s="117"/>
      <c r="F962" s="117"/>
    </row>
    <row r="963" spans="1:6" ht="12.75">
      <c r="A963" s="59"/>
      <c r="C963" s="117"/>
      <c r="F963" s="117"/>
    </row>
    <row r="964" spans="1:6" ht="12.75">
      <c r="A964" s="59"/>
      <c r="C964" s="117"/>
      <c r="F964" s="117"/>
    </row>
    <row r="965" spans="1:6" ht="12.75">
      <c r="A965" s="59"/>
      <c r="C965" s="117"/>
      <c r="F965" s="117"/>
    </row>
    <row r="966" spans="1:6" ht="12.75">
      <c r="A966" s="59"/>
      <c r="C966" s="117"/>
      <c r="F966" s="117"/>
    </row>
    <row r="967" spans="1:6" ht="12.75">
      <c r="A967" s="59"/>
      <c r="C967" s="117"/>
      <c r="F967" s="117"/>
    </row>
    <row r="968" spans="1:6" ht="12.75">
      <c r="A968" s="59"/>
      <c r="C968" s="117"/>
      <c r="F968" s="117"/>
    </row>
    <row r="969" spans="1:6" ht="12.75">
      <c r="A969" s="59"/>
      <c r="C969" s="117"/>
      <c r="F969" s="117"/>
    </row>
    <row r="970" spans="1:6" ht="12.75">
      <c r="A970" s="59"/>
      <c r="C970" s="117"/>
      <c r="F970" s="117"/>
    </row>
    <row r="971" spans="1:6" ht="12.75">
      <c r="A971" s="59"/>
      <c r="C971" s="117"/>
      <c r="F971" s="117"/>
    </row>
    <row r="972" spans="1:6" ht="12.75">
      <c r="A972" s="59"/>
      <c r="C972" s="117"/>
      <c r="F972" s="117"/>
    </row>
    <row r="973" spans="1:6" ht="12.75">
      <c r="A973" s="59"/>
      <c r="C973" s="117"/>
      <c r="F973" s="117"/>
    </row>
    <row r="974" spans="1:6" ht="12.75">
      <c r="A974" s="59"/>
      <c r="C974" s="117"/>
      <c r="F974" s="117"/>
    </row>
    <row r="975" spans="1:6" ht="12.75">
      <c r="A975" s="59"/>
      <c r="C975" s="117"/>
      <c r="F975" s="117"/>
    </row>
    <row r="976" spans="1:6" ht="12.75">
      <c r="A976" s="59"/>
      <c r="C976" s="117"/>
      <c r="F976" s="117"/>
    </row>
    <row r="977" spans="1:6" ht="12.75">
      <c r="A977" s="59"/>
      <c r="C977" s="117"/>
      <c r="F977" s="117"/>
    </row>
    <row r="978" spans="1:6" ht="12.75">
      <c r="A978" s="59"/>
      <c r="C978" s="117"/>
      <c r="F978" s="117"/>
    </row>
    <row r="979" spans="1:6" ht="12.75">
      <c r="A979" s="59"/>
      <c r="C979" s="117"/>
      <c r="F979" s="117"/>
    </row>
    <row r="980" spans="1:6" ht="12.75">
      <c r="A980" s="59"/>
      <c r="C980" s="117"/>
      <c r="F980" s="117"/>
    </row>
    <row r="981" spans="1:6" ht="12.75">
      <c r="A981" s="59"/>
      <c r="C981" s="117"/>
      <c r="F981" s="117"/>
    </row>
    <row r="982" spans="1:6" ht="12.75">
      <c r="A982" s="59"/>
      <c r="C982" s="117"/>
      <c r="F982" s="117"/>
    </row>
    <row r="983" spans="1:6" ht="12.75">
      <c r="A983" s="59"/>
      <c r="C983" s="117"/>
      <c r="F983" s="117"/>
    </row>
    <row r="984" spans="1:6" ht="12.75">
      <c r="A984" s="59"/>
      <c r="C984" s="117"/>
      <c r="F984" s="117"/>
    </row>
    <row r="985" spans="1:6" ht="12.75">
      <c r="A985" s="59"/>
      <c r="C985" s="117"/>
      <c r="F985" s="117"/>
    </row>
    <row r="986" spans="1:6" ht="12.75">
      <c r="A986" s="59"/>
      <c r="C986" s="117"/>
      <c r="F986" s="117"/>
    </row>
    <row r="987" spans="1:6" ht="12.75">
      <c r="A987" s="59"/>
      <c r="C987" s="117"/>
      <c r="F987" s="117"/>
    </row>
    <row r="988" spans="1:6" ht="12.75">
      <c r="A988" s="59"/>
      <c r="C988" s="117"/>
      <c r="F988" s="117"/>
    </row>
    <row r="989" spans="1:6" ht="12.75">
      <c r="A989" s="59"/>
      <c r="C989" s="117"/>
      <c r="F989" s="117"/>
    </row>
    <row r="990" spans="1:6" ht="12.75">
      <c r="A990" s="59"/>
      <c r="C990" s="117"/>
      <c r="F990" s="117"/>
    </row>
    <row r="991" spans="1:6" ht="12.75">
      <c r="A991" s="59"/>
      <c r="C991" s="117"/>
      <c r="F991" s="117"/>
    </row>
    <row r="992" spans="1:6" ht="12.75">
      <c r="A992" s="59"/>
      <c r="C992" s="117"/>
      <c r="F992" s="117"/>
    </row>
    <row r="993" spans="1:6" ht="12.75">
      <c r="A993" s="59"/>
      <c r="C993" s="117"/>
      <c r="F993" s="117"/>
    </row>
    <row r="994" spans="1:6" ht="12.75">
      <c r="A994" s="59"/>
      <c r="C994" s="117"/>
      <c r="F994" s="117"/>
    </row>
    <row r="995" spans="1:6" ht="12.75">
      <c r="A995" s="59"/>
      <c r="C995" s="117"/>
      <c r="F995" s="117"/>
    </row>
    <row r="996" spans="1:6" ht="12.75">
      <c r="A996" s="59"/>
      <c r="C996" s="117"/>
      <c r="F996" s="117"/>
    </row>
    <row r="997" spans="1:6" ht="12.75">
      <c r="A997" s="59"/>
      <c r="C997" s="117"/>
      <c r="F997" s="117"/>
    </row>
    <row r="998" spans="1:6" ht="12.75">
      <c r="A998" s="59"/>
      <c r="C998" s="117"/>
      <c r="F998" s="117"/>
    </row>
    <row r="999" spans="1:6" ht="12.75">
      <c r="A999" s="59"/>
      <c r="C999" s="117"/>
      <c r="F999" s="117"/>
    </row>
    <row r="1000" spans="1:6" ht="12.75">
      <c r="A1000" s="59"/>
      <c r="C1000" s="117"/>
      <c r="F1000" s="117"/>
    </row>
    <row r="1001" spans="1:6" ht="12.75">
      <c r="A1001" s="59"/>
      <c r="C1001" s="117"/>
      <c r="F1001" s="117"/>
    </row>
    <row r="1002" spans="1:6" ht="12.75">
      <c r="A1002" s="59"/>
      <c r="C1002" s="117"/>
      <c r="F1002" s="117"/>
    </row>
    <row r="1003" spans="1:6" ht="12.75">
      <c r="A1003" s="59"/>
      <c r="C1003" s="117"/>
      <c r="F1003" s="117"/>
    </row>
    <row r="1004" spans="1:6" ht="12.75">
      <c r="A1004" s="59"/>
      <c r="C1004" s="117"/>
      <c r="F1004" s="117"/>
    </row>
    <row r="1005" spans="1:6" ht="12.75">
      <c r="A1005" s="59"/>
      <c r="C1005" s="117"/>
      <c r="F1005" s="117"/>
    </row>
    <row r="1006" spans="1:6" ht="12.75">
      <c r="A1006" s="59"/>
      <c r="C1006" s="117"/>
      <c r="F1006" s="117"/>
    </row>
  </sheetData>
  <mergeCells count="6">
    <mergeCell ref="B2:F2"/>
    <mergeCell ref="AA2:AE2"/>
    <mergeCell ref="G2:K2"/>
    <mergeCell ref="L2:P2"/>
    <mergeCell ref="Q2:U2"/>
    <mergeCell ref="V2:Z2"/>
  </mergeCells>
  <hyperlinks>
    <hyperlink ref="AE5" r:id="rId1" location="insert-into-statement" xr:uid="{00000000-0004-0000-0500-000000000000}"/>
    <hyperlink ref="AE6" r:id="rId2" location="insert-into-statement" xr:uid="{00000000-0004-0000-0500-000001000000}"/>
    <hyperlink ref="AE7" r:id="rId3" location="query-body-delete-statement" xr:uid="{00000000-0004-0000-0500-000002000000}"/>
    <hyperlink ref="AE8" r:id="rId4" location="query-body-delete-statement" xr:uid="{00000000-0004-0000-0500-000003000000}"/>
    <hyperlink ref="AE23" r:id="rId5" location="assignment-and-accumulate-statements" xr:uid="{00000000-0004-0000-0500-000004000000}"/>
    <hyperlink ref="AE24" r:id="rId6" location="assignment-and-accumulate-statements" xr:uid="{00000000-0004-0000-0500-000005000000}"/>
    <hyperlink ref="AE25" r:id="rId7" location="update-statement" xr:uid="{00000000-0004-0000-0500-000006000000}"/>
  </hyperlinks>
  <pageMargins left="0.7" right="0.7" top="0.78740157499999996" bottom="0.78740157499999996" header="0.3" footer="0.3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T1039"/>
  <sheetViews>
    <sheetView tabSelected="1" workbookViewId="0">
      <pane xSplit="6" ySplit="3" topLeftCell="Z10" activePane="bottomRight" state="frozen"/>
      <selection pane="topRight" activeCell="G1" sqref="G1"/>
      <selection pane="bottomLeft" activeCell="A4" sqref="A4"/>
      <selection pane="bottomRight" activeCell="Z20" sqref="Z20"/>
    </sheetView>
  </sheetViews>
  <sheetFormatPr defaultColWidth="14.42578125" defaultRowHeight="15.75" customHeight="1"/>
  <cols>
    <col min="1" max="1" width="35.85546875" customWidth="1"/>
    <col min="2" max="6" width="10.140625" customWidth="1"/>
    <col min="7" max="7" width="21.42578125" customWidth="1"/>
    <col min="8" max="8" width="31" customWidth="1"/>
    <col min="9" max="9" width="28.28515625" bestFit="1" customWidth="1"/>
    <col min="10" max="11" width="27.85546875" customWidth="1"/>
    <col min="12" max="13" width="17.7109375" customWidth="1"/>
    <col min="14" max="16" width="28.85546875" customWidth="1"/>
    <col min="17" max="17" width="21" customWidth="1"/>
    <col min="18" max="18" width="23.5703125" customWidth="1"/>
    <col min="19" max="21" width="28.42578125" customWidth="1"/>
    <col min="22" max="22" width="16.140625" customWidth="1"/>
    <col min="23" max="23" width="29" customWidth="1"/>
    <col min="24" max="24" width="16.140625" customWidth="1"/>
    <col min="25" max="25" width="18.28515625" customWidth="1"/>
    <col min="26" max="26" width="28.42578125" customWidth="1"/>
    <col min="27" max="27" width="16.140625" customWidth="1"/>
    <col min="28" max="28" width="29" customWidth="1"/>
    <col min="29" max="29" width="16.140625" customWidth="1"/>
    <col min="30" max="30" width="18.28515625" customWidth="1"/>
    <col min="31" max="31" width="28.42578125" customWidth="1"/>
  </cols>
  <sheetData>
    <row r="1" spans="1:46" ht="20.25">
      <c r="A1" s="148" t="s">
        <v>821</v>
      </c>
      <c r="B1" s="157"/>
      <c r="C1" s="157"/>
      <c r="D1" s="157"/>
      <c r="E1" s="157"/>
      <c r="F1" s="149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8"/>
      <c r="AA1" s="159"/>
      <c r="AB1" s="157"/>
      <c r="AC1" s="157"/>
      <c r="AD1" s="157"/>
      <c r="AE1" s="158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</row>
    <row r="2" spans="1:46" ht="18">
      <c r="A2" s="10"/>
      <c r="B2" s="283" t="s">
        <v>4</v>
      </c>
      <c r="C2" s="284"/>
      <c r="D2" s="284"/>
      <c r="E2" s="284"/>
      <c r="F2" s="285"/>
      <c r="G2" s="306" t="s">
        <v>3</v>
      </c>
      <c r="H2" s="284"/>
      <c r="I2" s="284"/>
      <c r="J2" s="284"/>
      <c r="K2" s="285"/>
      <c r="L2" s="311" t="s">
        <v>5</v>
      </c>
      <c r="M2" s="284"/>
      <c r="N2" s="284"/>
      <c r="O2" s="284"/>
      <c r="P2" s="285"/>
      <c r="Q2" s="304" t="s">
        <v>7</v>
      </c>
      <c r="R2" s="284"/>
      <c r="S2" s="284"/>
      <c r="T2" s="284"/>
      <c r="U2" s="285"/>
      <c r="V2" s="295" t="s">
        <v>8</v>
      </c>
      <c r="W2" s="284"/>
      <c r="X2" s="284"/>
      <c r="Y2" s="284"/>
      <c r="Z2" s="285"/>
      <c r="AA2" s="291" t="s">
        <v>9</v>
      </c>
      <c r="AB2" s="284"/>
      <c r="AC2" s="284"/>
      <c r="AD2" s="284"/>
      <c r="AE2" s="285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</row>
    <row r="3" spans="1:46" ht="15.75" customHeight="1">
      <c r="A3" s="14" t="s">
        <v>11</v>
      </c>
      <c r="B3" s="15" t="s">
        <v>3</v>
      </c>
      <c r="C3" s="15" t="s">
        <v>5</v>
      </c>
      <c r="D3" s="15" t="s">
        <v>12</v>
      </c>
      <c r="E3" s="15" t="s">
        <v>8</v>
      </c>
      <c r="F3" s="15" t="s">
        <v>9</v>
      </c>
      <c r="G3" s="19" t="s">
        <v>13</v>
      </c>
      <c r="H3" s="19" t="s">
        <v>14</v>
      </c>
      <c r="I3" s="19" t="s">
        <v>15</v>
      </c>
      <c r="J3" s="19" t="s">
        <v>17</v>
      </c>
      <c r="K3" s="18" t="s">
        <v>18</v>
      </c>
      <c r="L3" s="21" t="s">
        <v>13</v>
      </c>
      <c r="M3" s="21" t="s">
        <v>14</v>
      </c>
      <c r="N3" s="23" t="s">
        <v>15</v>
      </c>
      <c r="O3" s="23" t="s">
        <v>17</v>
      </c>
      <c r="P3" s="23" t="s">
        <v>18</v>
      </c>
      <c r="Q3" s="35" t="s">
        <v>13</v>
      </c>
      <c r="R3" s="35" t="s">
        <v>14</v>
      </c>
      <c r="S3" s="35" t="s">
        <v>15</v>
      </c>
      <c r="T3" s="35" t="s">
        <v>17</v>
      </c>
      <c r="U3" s="35" t="s">
        <v>18</v>
      </c>
      <c r="V3" s="37" t="s">
        <v>13</v>
      </c>
      <c r="W3" s="37" t="s">
        <v>14</v>
      </c>
      <c r="X3" s="39" t="s">
        <v>15</v>
      </c>
      <c r="Y3" s="39" t="s">
        <v>17</v>
      </c>
      <c r="Z3" s="37" t="s">
        <v>18</v>
      </c>
      <c r="AA3" s="41" t="s">
        <v>13</v>
      </c>
      <c r="AB3" s="43" t="s">
        <v>14</v>
      </c>
      <c r="AC3" s="44" t="s">
        <v>15</v>
      </c>
      <c r="AD3" s="44" t="s">
        <v>17</v>
      </c>
      <c r="AE3" s="43" t="s">
        <v>18</v>
      </c>
    </row>
    <row r="4" spans="1:46" ht="51">
      <c r="A4" s="263" t="s">
        <v>843</v>
      </c>
      <c r="B4" s="162" t="s">
        <v>22</v>
      </c>
      <c r="C4" s="162" t="s">
        <v>41</v>
      </c>
      <c r="D4" s="24" t="s">
        <v>23</v>
      </c>
      <c r="E4" s="24" t="s">
        <v>24</v>
      </c>
      <c r="F4" s="24" t="s">
        <v>23</v>
      </c>
      <c r="G4" s="85"/>
      <c r="H4" s="85"/>
      <c r="I4" s="85"/>
      <c r="J4" s="163"/>
      <c r="K4" s="265" t="s">
        <v>848</v>
      </c>
      <c r="L4" s="263" t="s">
        <v>849</v>
      </c>
      <c r="M4" s="161" t="s">
        <v>850</v>
      </c>
      <c r="N4" s="85"/>
      <c r="O4" s="163" t="s">
        <v>725</v>
      </c>
      <c r="P4" s="85"/>
      <c r="Q4" s="264" t="s">
        <v>851</v>
      </c>
      <c r="R4" s="161" t="s">
        <v>852</v>
      </c>
      <c r="S4" s="85"/>
      <c r="T4" s="164" t="s">
        <v>853</v>
      </c>
      <c r="U4" s="85"/>
      <c r="V4" s="264" t="s">
        <v>854</v>
      </c>
      <c r="W4" s="165" t="s">
        <v>855</v>
      </c>
      <c r="Y4" s="85"/>
      <c r="Z4" s="85"/>
      <c r="AA4" s="263" t="s">
        <v>728</v>
      </c>
      <c r="AB4" s="165" t="s">
        <v>856</v>
      </c>
      <c r="AD4" s="163" t="s">
        <v>730</v>
      </c>
      <c r="AE4" s="164" t="s">
        <v>731</v>
      </c>
    </row>
    <row r="5" spans="1:46" ht="15.75" customHeight="1">
      <c r="A5" s="166" t="s">
        <v>857</v>
      </c>
      <c r="B5" s="167"/>
      <c r="C5" s="168"/>
      <c r="D5" s="167"/>
      <c r="E5" s="85"/>
      <c r="F5" s="169"/>
      <c r="G5" s="167"/>
      <c r="H5" s="167"/>
      <c r="I5" s="167"/>
      <c r="J5" s="167"/>
      <c r="K5" s="170"/>
      <c r="L5" s="170"/>
      <c r="M5" s="170"/>
      <c r="N5" s="167"/>
      <c r="O5" s="167"/>
      <c r="P5" s="167"/>
      <c r="Q5" s="167"/>
      <c r="R5" s="167"/>
      <c r="S5" s="167"/>
      <c r="T5" s="167"/>
      <c r="U5" s="167"/>
      <c r="V5" s="167"/>
      <c r="W5" s="167"/>
      <c r="X5" s="171"/>
      <c r="Y5" s="167"/>
      <c r="Z5" s="167"/>
      <c r="AA5" s="170"/>
      <c r="AB5" s="167"/>
      <c r="AC5" s="171"/>
      <c r="AD5" s="167"/>
      <c r="AE5" s="167"/>
    </row>
    <row r="6" spans="1:46" ht="38.25">
      <c r="A6" s="261" t="s">
        <v>858</v>
      </c>
      <c r="B6" s="24" t="s">
        <v>41</v>
      </c>
      <c r="C6" s="24" t="s">
        <v>22</v>
      </c>
      <c r="D6" s="24" t="s">
        <v>23</v>
      </c>
      <c r="E6" s="24" t="s">
        <v>24</v>
      </c>
      <c r="F6" s="24" t="s">
        <v>21</v>
      </c>
      <c r="G6" s="40"/>
      <c r="H6" s="40"/>
      <c r="I6" s="40"/>
      <c r="J6" s="30" t="s">
        <v>631</v>
      </c>
      <c r="K6" s="22" t="s">
        <v>859</v>
      </c>
      <c r="L6" s="22" t="s">
        <v>860</v>
      </c>
      <c r="M6" s="22" t="s">
        <v>861</v>
      </c>
      <c r="N6" s="40"/>
      <c r="O6" s="30" t="s">
        <v>725</v>
      </c>
      <c r="P6" s="40"/>
      <c r="Q6" s="30" t="s">
        <v>862</v>
      </c>
      <c r="R6" s="22" t="s">
        <v>863</v>
      </c>
      <c r="S6" s="40"/>
      <c r="T6" s="25" t="s">
        <v>864</v>
      </c>
      <c r="U6" s="40"/>
      <c r="V6" s="165" t="s">
        <v>865</v>
      </c>
      <c r="W6" s="165" t="s">
        <v>866</v>
      </c>
      <c r="Y6" s="40"/>
      <c r="Z6" s="40"/>
      <c r="AA6" s="172" t="s">
        <v>867</v>
      </c>
      <c r="AB6" s="30" t="s">
        <v>868</v>
      </c>
      <c r="AD6" s="30" t="s">
        <v>851</v>
      </c>
      <c r="AE6" s="25" t="s">
        <v>869</v>
      </c>
    </row>
    <row r="7" spans="1:46" ht="51">
      <c r="A7" s="261" t="s">
        <v>870</v>
      </c>
      <c r="B7" s="24" t="s">
        <v>21</v>
      </c>
      <c r="C7" s="24" t="s">
        <v>22</v>
      </c>
      <c r="D7" s="24" t="s">
        <v>41</v>
      </c>
      <c r="E7" s="24" t="s">
        <v>41</v>
      </c>
      <c r="F7" s="24" t="s">
        <v>78</v>
      </c>
      <c r="G7" s="30" t="s">
        <v>862</v>
      </c>
      <c r="H7" s="22" t="s">
        <v>863</v>
      </c>
      <c r="I7" s="40"/>
      <c r="J7" s="30" t="s">
        <v>721</v>
      </c>
      <c r="K7" s="22"/>
      <c r="L7" s="22" t="s">
        <v>871</v>
      </c>
      <c r="M7" s="22" t="s">
        <v>872</v>
      </c>
      <c r="N7" s="40"/>
      <c r="O7" s="30" t="s">
        <v>725</v>
      </c>
      <c r="P7" s="40"/>
      <c r="Q7" s="40"/>
      <c r="R7" s="40"/>
      <c r="S7" s="40"/>
      <c r="T7" s="40"/>
      <c r="U7" s="40"/>
      <c r="V7" s="40"/>
      <c r="W7" s="40"/>
      <c r="X7" s="70"/>
      <c r="Y7" s="40"/>
      <c r="Z7" s="40"/>
      <c r="AA7" s="22" t="s">
        <v>873</v>
      </c>
      <c r="AB7" s="30" t="s">
        <v>874</v>
      </c>
      <c r="AC7" s="70"/>
      <c r="AD7" s="30" t="s">
        <v>851</v>
      </c>
      <c r="AE7" s="254" t="s">
        <v>875</v>
      </c>
    </row>
    <row r="8" spans="1:46" ht="51">
      <c r="A8" s="261" t="s">
        <v>876</v>
      </c>
      <c r="B8" s="24" t="s">
        <v>41</v>
      </c>
      <c r="C8" s="24" t="s">
        <v>22</v>
      </c>
      <c r="D8" s="24" t="s">
        <v>41</v>
      </c>
      <c r="E8" s="24" t="s">
        <v>41</v>
      </c>
      <c r="F8" s="24" t="s">
        <v>41</v>
      </c>
      <c r="G8" s="30"/>
      <c r="H8" s="22"/>
      <c r="I8" s="40"/>
      <c r="J8" s="30"/>
      <c r="K8" s="22" t="s">
        <v>877</v>
      </c>
      <c r="L8" s="22" t="s">
        <v>878</v>
      </c>
      <c r="M8" s="45" t="s">
        <v>879</v>
      </c>
      <c r="N8" s="40"/>
      <c r="O8" s="30" t="s">
        <v>725</v>
      </c>
      <c r="P8" s="40"/>
      <c r="Q8" s="40"/>
      <c r="R8" s="40"/>
      <c r="S8" s="40"/>
      <c r="T8" s="40"/>
      <c r="U8" s="40"/>
      <c r="V8" s="40"/>
      <c r="W8" s="40"/>
      <c r="X8" s="70"/>
      <c r="Y8" s="40"/>
      <c r="Z8" s="40"/>
      <c r="AA8" s="54"/>
      <c r="AB8" s="40"/>
      <c r="AC8" s="70"/>
      <c r="AD8" s="40"/>
      <c r="AE8" s="40"/>
    </row>
    <row r="9" spans="1:46" ht="63.75">
      <c r="A9" s="262" t="s">
        <v>880</v>
      </c>
      <c r="B9" s="162" t="s">
        <v>21</v>
      </c>
      <c r="C9" s="162" t="s">
        <v>22</v>
      </c>
      <c r="D9" s="162" t="s">
        <v>23</v>
      </c>
      <c r="E9" s="162" t="s">
        <v>748</v>
      </c>
      <c r="F9" s="24" t="s">
        <v>22</v>
      </c>
      <c r="G9" s="163" t="s">
        <v>881</v>
      </c>
      <c r="H9" s="161" t="s">
        <v>882</v>
      </c>
      <c r="I9" s="85"/>
      <c r="J9" s="163" t="s">
        <v>721</v>
      </c>
      <c r="K9" s="161"/>
      <c r="L9" s="161" t="s">
        <v>883</v>
      </c>
      <c r="M9" s="45" t="s">
        <v>884</v>
      </c>
      <c r="N9" s="85"/>
      <c r="O9" s="163" t="s">
        <v>725</v>
      </c>
      <c r="P9" s="85"/>
      <c r="Q9" s="85"/>
      <c r="R9" s="85"/>
      <c r="S9" s="85"/>
      <c r="T9" s="85"/>
      <c r="U9" s="85"/>
      <c r="V9" s="85"/>
      <c r="W9" s="85"/>
      <c r="X9" s="173"/>
      <c r="Y9" s="85"/>
      <c r="Z9" s="85"/>
      <c r="AA9" s="79"/>
      <c r="AB9" s="85"/>
      <c r="AC9" s="173"/>
      <c r="AD9" s="85"/>
      <c r="AE9" s="85"/>
    </row>
    <row r="10" spans="1:46" ht="15.75" customHeight="1">
      <c r="A10" s="166" t="s">
        <v>885</v>
      </c>
      <c r="B10" s="167"/>
      <c r="C10" s="168"/>
      <c r="D10" s="167"/>
      <c r="E10" s="168"/>
      <c r="F10" s="168"/>
      <c r="G10" s="167"/>
      <c r="H10" s="167"/>
      <c r="I10" s="167"/>
      <c r="J10" s="167"/>
      <c r="K10" s="170"/>
      <c r="L10" s="170"/>
      <c r="M10" s="170"/>
      <c r="N10" s="167"/>
      <c r="O10" s="167"/>
      <c r="P10" s="167"/>
      <c r="Q10" s="167"/>
      <c r="R10" s="167"/>
      <c r="S10" s="167"/>
      <c r="T10" s="167"/>
      <c r="U10" s="167"/>
      <c r="V10" s="167"/>
      <c r="W10" s="167"/>
      <c r="X10" s="171"/>
      <c r="Y10" s="167"/>
      <c r="Z10" s="167"/>
      <c r="AA10" s="170"/>
      <c r="AB10" s="167"/>
      <c r="AC10" s="171"/>
      <c r="AD10" s="167"/>
      <c r="AE10" s="167"/>
    </row>
    <row r="11" spans="1:46" ht="15.75" customHeight="1">
      <c r="A11" s="22" t="s">
        <v>886</v>
      </c>
      <c r="B11" s="24" t="s">
        <v>21</v>
      </c>
      <c r="C11" s="24" t="s">
        <v>22</v>
      </c>
      <c r="D11" s="24" t="s">
        <v>23</v>
      </c>
      <c r="E11" s="24" t="s">
        <v>24</v>
      </c>
      <c r="F11" s="24" t="s">
        <v>23</v>
      </c>
      <c r="G11" s="93" t="s">
        <v>887</v>
      </c>
      <c r="H11" s="45" t="s">
        <v>888</v>
      </c>
      <c r="I11" s="40"/>
      <c r="J11" s="93" t="s">
        <v>889</v>
      </c>
      <c r="K11" s="45"/>
      <c r="L11" s="22" t="s">
        <v>887</v>
      </c>
      <c r="M11" s="22" t="s">
        <v>888</v>
      </c>
      <c r="N11" s="40"/>
      <c r="O11" s="30" t="s">
        <v>725</v>
      </c>
      <c r="P11" s="40"/>
      <c r="Q11" s="93" t="s">
        <v>887</v>
      </c>
      <c r="R11" s="45" t="s">
        <v>888</v>
      </c>
      <c r="S11" s="40"/>
      <c r="T11" s="25" t="s">
        <v>890</v>
      </c>
      <c r="U11" s="40"/>
      <c r="V11" s="174" t="s">
        <v>887</v>
      </c>
      <c r="W11" s="174" t="s">
        <v>888</v>
      </c>
      <c r="X11" s="40"/>
      <c r="Y11" s="40"/>
      <c r="Z11" s="40"/>
      <c r="AA11" s="175" t="s">
        <v>891</v>
      </c>
      <c r="AB11" s="174" t="s">
        <v>892</v>
      </c>
      <c r="AC11" s="40"/>
      <c r="AD11" s="175" t="s">
        <v>891</v>
      </c>
      <c r="AE11" s="25" t="s">
        <v>893</v>
      </c>
    </row>
    <row r="12" spans="1:46" ht="15.75" customHeight="1">
      <c r="A12" s="22" t="s">
        <v>894</v>
      </c>
      <c r="B12" s="24" t="s">
        <v>21</v>
      </c>
      <c r="C12" s="24" t="s">
        <v>22</v>
      </c>
      <c r="D12" s="24" t="s">
        <v>23</v>
      </c>
      <c r="E12" s="24" t="s">
        <v>24</v>
      </c>
      <c r="F12" s="24" t="s">
        <v>23</v>
      </c>
      <c r="G12" s="93" t="s">
        <v>895</v>
      </c>
      <c r="H12" s="45" t="s">
        <v>861</v>
      </c>
      <c r="I12" s="40"/>
      <c r="J12" s="77" t="s">
        <v>889</v>
      </c>
      <c r="K12" s="63"/>
      <c r="L12" s="22" t="s">
        <v>896</v>
      </c>
      <c r="M12" s="22" t="s">
        <v>897</v>
      </c>
      <c r="N12" s="40"/>
      <c r="O12" s="30" t="s">
        <v>725</v>
      </c>
      <c r="P12" s="40"/>
      <c r="Q12" s="93" t="s">
        <v>898</v>
      </c>
      <c r="R12" s="45" t="s">
        <v>861</v>
      </c>
      <c r="S12" s="40"/>
      <c r="T12" s="25" t="s">
        <v>899</v>
      </c>
      <c r="U12" s="40"/>
      <c r="V12" s="30" t="s">
        <v>900</v>
      </c>
      <c r="W12" s="100" t="s">
        <v>861</v>
      </c>
      <c r="X12" s="40"/>
      <c r="Y12" s="40"/>
      <c r="Z12" s="40"/>
      <c r="AA12" s="22" t="s">
        <v>901</v>
      </c>
      <c r="AB12" s="100" t="s">
        <v>902</v>
      </c>
      <c r="AC12" s="40"/>
      <c r="AD12" s="22" t="s">
        <v>901</v>
      </c>
      <c r="AE12" s="25" t="s">
        <v>893</v>
      </c>
    </row>
    <row r="13" spans="1:46" ht="15.75" customHeight="1">
      <c r="A13" s="22" t="s">
        <v>903</v>
      </c>
      <c r="B13" s="24" t="s">
        <v>21</v>
      </c>
      <c r="C13" s="24" t="s">
        <v>22</v>
      </c>
      <c r="D13" s="24" t="s">
        <v>23</v>
      </c>
      <c r="E13" s="24" t="s">
        <v>24</v>
      </c>
      <c r="F13" s="24" t="s">
        <v>23</v>
      </c>
      <c r="G13" s="93" t="s">
        <v>904</v>
      </c>
      <c r="H13" s="45" t="s">
        <v>905</v>
      </c>
      <c r="I13" s="40"/>
      <c r="J13" s="77" t="s">
        <v>889</v>
      </c>
      <c r="K13" s="63"/>
      <c r="L13" s="22" t="s">
        <v>906</v>
      </c>
      <c r="M13" s="22" t="s">
        <v>907</v>
      </c>
      <c r="N13" s="40"/>
      <c r="O13" s="30" t="s">
        <v>725</v>
      </c>
      <c r="P13" s="40"/>
      <c r="Q13" s="93" t="s">
        <v>904</v>
      </c>
      <c r="R13" s="45" t="s">
        <v>905</v>
      </c>
      <c r="S13" s="40"/>
      <c r="T13" s="25" t="s">
        <v>908</v>
      </c>
      <c r="U13" s="40"/>
      <c r="V13" s="165" t="s">
        <v>909</v>
      </c>
      <c r="W13" s="165" t="s">
        <v>910</v>
      </c>
      <c r="X13" s="40"/>
      <c r="Y13" s="40"/>
      <c r="Z13" s="40"/>
      <c r="AA13" s="172" t="s">
        <v>911</v>
      </c>
      <c r="AB13" s="165" t="s">
        <v>912</v>
      </c>
      <c r="AD13" s="172" t="s">
        <v>911</v>
      </c>
      <c r="AE13" s="25" t="s">
        <v>893</v>
      </c>
    </row>
    <row r="14" spans="1:46" ht="25.5">
      <c r="A14" s="22" t="s">
        <v>913</v>
      </c>
      <c r="B14" s="24" t="s">
        <v>21</v>
      </c>
      <c r="C14" s="24" t="s">
        <v>22</v>
      </c>
      <c r="D14" s="24" t="s">
        <v>23</v>
      </c>
      <c r="E14" s="24" t="s">
        <v>41</v>
      </c>
      <c r="F14" s="24" t="s">
        <v>41</v>
      </c>
      <c r="G14" s="93" t="s">
        <v>914</v>
      </c>
      <c r="H14" s="45" t="s">
        <v>915</v>
      </c>
      <c r="I14" s="40"/>
      <c r="J14" s="77" t="s">
        <v>889</v>
      </c>
      <c r="K14" s="63"/>
      <c r="L14" s="22" t="s">
        <v>916</v>
      </c>
      <c r="M14" s="22" t="s">
        <v>917</v>
      </c>
      <c r="N14" s="40"/>
      <c r="O14" s="30" t="s">
        <v>725</v>
      </c>
      <c r="P14" s="40"/>
      <c r="Q14" s="93" t="s">
        <v>918</v>
      </c>
      <c r="R14" s="45" t="s">
        <v>919</v>
      </c>
      <c r="S14" s="40"/>
      <c r="T14" s="25" t="s">
        <v>908</v>
      </c>
      <c r="U14" s="40"/>
      <c r="V14" s="30"/>
      <c r="W14" s="165"/>
      <c r="X14" s="70"/>
      <c r="Y14" s="40"/>
      <c r="Z14" s="40"/>
      <c r="AA14" s="22"/>
      <c r="AB14" s="165"/>
      <c r="AC14" s="70"/>
      <c r="AD14" s="22"/>
      <c r="AE14" s="40"/>
    </row>
    <row r="15" spans="1:46" ht="25.5">
      <c r="A15" s="22" t="s">
        <v>920</v>
      </c>
      <c r="B15" s="24" t="s">
        <v>41</v>
      </c>
      <c r="C15" s="24" t="s">
        <v>22</v>
      </c>
      <c r="D15" s="24" t="s">
        <v>23</v>
      </c>
      <c r="E15" s="24" t="s">
        <v>24</v>
      </c>
      <c r="F15" s="24" t="s">
        <v>23</v>
      </c>
      <c r="G15" s="93"/>
      <c r="H15" s="45"/>
      <c r="I15" s="40"/>
      <c r="J15" s="77"/>
      <c r="K15" s="63" t="s">
        <v>877</v>
      </c>
      <c r="L15" s="22" t="s">
        <v>921</v>
      </c>
      <c r="M15" s="22" t="s">
        <v>922</v>
      </c>
      <c r="N15" s="40"/>
      <c r="O15" s="30" t="s">
        <v>725</v>
      </c>
      <c r="P15" s="40"/>
      <c r="Q15" s="93" t="s">
        <v>918</v>
      </c>
      <c r="R15" s="45" t="s">
        <v>919</v>
      </c>
      <c r="S15" s="40"/>
      <c r="T15" s="25" t="s">
        <v>908</v>
      </c>
      <c r="U15" s="40"/>
      <c r="V15" s="30" t="s">
        <v>923</v>
      </c>
      <c r="W15" s="165" t="s">
        <v>924</v>
      </c>
      <c r="X15" s="70"/>
      <c r="Y15" s="40"/>
      <c r="Z15" s="40"/>
      <c r="AA15" s="22" t="s">
        <v>925</v>
      </c>
      <c r="AB15" s="165" t="s">
        <v>926</v>
      </c>
      <c r="AC15" s="70"/>
      <c r="AD15" s="22" t="s">
        <v>925</v>
      </c>
      <c r="AE15" s="25" t="s">
        <v>893</v>
      </c>
    </row>
    <row r="16" spans="1:46" ht="15.75" customHeight="1">
      <c r="A16" s="22" t="s">
        <v>927</v>
      </c>
      <c r="B16" s="24" t="s">
        <v>41</v>
      </c>
      <c r="C16" s="24" t="s">
        <v>22</v>
      </c>
      <c r="D16" s="24" t="s">
        <v>41</v>
      </c>
      <c r="E16" s="24" t="s">
        <v>41</v>
      </c>
      <c r="F16" s="24" t="s">
        <v>23</v>
      </c>
      <c r="G16" s="30"/>
      <c r="H16" s="45"/>
      <c r="I16" s="40"/>
      <c r="J16" s="77"/>
      <c r="K16" s="63" t="s">
        <v>877</v>
      </c>
      <c r="L16" s="22" t="s">
        <v>928</v>
      </c>
      <c r="M16" s="22" t="s">
        <v>929</v>
      </c>
      <c r="N16" s="40"/>
      <c r="O16" s="30" t="s">
        <v>725</v>
      </c>
      <c r="P16" s="40"/>
      <c r="Q16" s="30"/>
      <c r="R16" s="45"/>
      <c r="S16" s="40"/>
      <c r="T16" s="30"/>
      <c r="U16" s="40"/>
      <c r="V16" s="40"/>
      <c r="W16" s="40"/>
      <c r="X16" s="70"/>
      <c r="Y16" s="40"/>
      <c r="Z16" s="40"/>
      <c r="AA16" s="22" t="s">
        <v>930</v>
      </c>
      <c r="AB16" s="30" t="s">
        <v>931</v>
      </c>
      <c r="AC16" s="70"/>
      <c r="AD16" s="30" t="s">
        <v>932</v>
      </c>
      <c r="AE16" s="25" t="s">
        <v>933</v>
      </c>
    </row>
    <row r="17" spans="1:46" ht="15.75" customHeight="1">
      <c r="A17" s="22" t="s">
        <v>934</v>
      </c>
      <c r="B17" s="24" t="s">
        <v>21</v>
      </c>
      <c r="C17" s="24" t="s">
        <v>22</v>
      </c>
      <c r="D17" s="24" t="s">
        <v>41</v>
      </c>
      <c r="E17" s="24" t="s">
        <v>24</v>
      </c>
      <c r="F17" s="24" t="s">
        <v>23</v>
      </c>
      <c r="G17" s="30" t="s">
        <v>935</v>
      </c>
      <c r="H17" s="45" t="s">
        <v>936</v>
      </c>
      <c r="I17" s="40"/>
      <c r="J17" s="77" t="s">
        <v>889</v>
      </c>
      <c r="K17" s="63"/>
      <c r="L17" s="22" t="s">
        <v>937</v>
      </c>
      <c r="M17" s="22" t="s">
        <v>938</v>
      </c>
      <c r="N17" s="40"/>
      <c r="O17" s="30" t="s">
        <v>725</v>
      </c>
      <c r="P17" s="40"/>
      <c r="Q17" s="30"/>
      <c r="R17" s="45"/>
      <c r="S17" s="40"/>
      <c r="T17" s="40"/>
      <c r="U17" s="63" t="s">
        <v>877</v>
      </c>
      <c r="V17" s="30" t="s">
        <v>939</v>
      </c>
      <c r="W17" s="30" t="s">
        <v>940</v>
      </c>
      <c r="X17" s="70"/>
      <c r="Y17" s="40"/>
      <c r="Z17" s="40"/>
      <c r="AA17" s="22" t="s">
        <v>932</v>
      </c>
      <c r="AB17" s="30" t="s">
        <v>941</v>
      </c>
      <c r="AC17" s="70"/>
      <c r="AD17" s="30" t="s">
        <v>932</v>
      </c>
      <c r="AE17" s="25" t="s">
        <v>933</v>
      </c>
    </row>
    <row r="18" spans="1:46" ht="15.75" customHeight="1">
      <c r="A18" s="22" t="s">
        <v>942</v>
      </c>
      <c r="B18" s="24" t="s">
        <v>21</v>
      </c>
      <c r="C18" s="24" t="s">
        <v>22</v>
      </c>
      <c r="D18" s="24" t="s">
        <v>23</v>
      </c>
      <c r="E18" s="24" t="s">
        <v>24</v>
      </c>
      <c r="F18" s="24" t="s">
        <v>23</v>
      </c>
      <c r="G18" s="30" t="s">
        <v>943</v>
      </c>
      <c r="H18" s="45" t="s">
        <v>865</v>
      </c>
      <c r="I18" s="40"/>
      <c r="J18" s="77" t="s">
        <v>944</v>
      </c>
      <c r="K18" s="63"/>
      <c r="L18" s="22" t="s">
        <v>945</v>
      </c>
      <c r="M18" s="22" t="s">
        <v>946</v>
      </c>
      <c r="N18" s="40"/>
      <c r="O18" s="30" t="s">
        <v>725</v>
      </c>
      <c r="P18" s="40"/>
      <c r="Q18" s="30" t="s">
        <v>93</v>
      </c>
      <c r="R18" s="45" t="s">
        <v>865</v>
      </c>
      <c r="S18" s="40"/>
      <c r="T18" s="25" t="s">
        <v>947</v>
      </c>
      <c r="U18" s="40"/>
      <c r="V18" s="30" t="s">
        <v>93</v>
      </c>
      <c r="W18" s="30" t="s">
        <v>948</v>
      </c>
      <c r="X18" s="70"/>
      <c r="Y18" s="40"/>
      <c r="Z18" s="40"/>
      <c r="AA18" s="22" t="s">
        <v>949</v>
      </c>
      <c r="AB18" s="30" t="s">
        <v>950</v>
      </c>
      <c r="AC18" s="70"/>
      <c r="AD18" s="22" t="s">
        <v>949</v>
      </c>
      <c r="AE18" s="25" t="s">
        <v>875</v>
      </c>
    </row>
    <row r="19" spans="1:46" ht="15.75" customHeight="1">
      <c r="A19" s="22" t="s">
        <v>951</v>
      </c>
      <c r="B19" s="24" t="s">
        <v>21</v>
      </c>
      <c r="C19" s="24" t="s">
        <v>22</v>
      </c>
      <c r="D19" s="24" t="s">
        <v>23</v>
      </c>
      <c r="E19" s="24" t="s">
        <v>24</v>
      </c>
      <c r="F19" s="24" t="s">
        <v>24</v>
      </c>
      <c r="G19" s="30" t="s">
        <v>952</v>
      </c>
      <c r="H19" s="45" t="s">
        <v>953</v>
      </c>
      <c r="I19" s="40"/>
      <c r="J19" s="77" t="s">
        <v>944</v>
      </c>
      <c r="K19" s="63"/>
      <c r="L19" s="22" t="s">
        <v>954</v>
      </c>
      <c r="M19" s="22" t="s">
        <v>955</v>
      </c>
      <c r="N19" s="40"/>
      <c r="O19" s="30" t="s">
        <v>725</v>
      </c>
      <c r="P19" s="40"/>
      <c r="Q19" s="30" t="s">
        <v>956</v>
      </c>
      <c r="R19" s="45" t="s">
        <v>953</v>
      </c>
      <c r="S19" s="40"/>
      <c r="T19" s="25" t="s">
        <v>899</v>
      </c>
      <c r="U19" s="40"/>
      <c r="V19" s="30" t="s">
        <v>957</v>
      </c>
      <c r="W19" s="30" t="s">
        <v>958</v>
      </c>
      <c r="X19" s="70"/>
      <c r="Y19" s="40"/>
      <c r="Z19" s="40"/>
      <c r="AA19" s="22" t="s">
        <v>959</v>
      </c>
      <c r="AB19" s="30" t="s">
        <v>960</v>
      </c>
      <c r="AC19" s="70"/>
      <c r="AD19" s="22" t="s">
        <v>959</v>
      </c>
      <c r="AE19" s="25" t="s">
        <v>875</v>
      </c>
    </row>
    <row r="20" spans="1:46" ht="15.75" customHeight="1">
      <c r="A20" s="22" t="s">
        <v>961</v>
      </c>
      <c r="B20" s="24" t="s">
        <v>21</v>
      </c>
      <c r="C20" s="24" t="s">
        <v>22</v>
      </c>
      <c r="D20" s="24" t="s">
        <v>23</v>
      </c>
      <c r="E20" s="24" t="s">
        <v>24</v>
      </c>
      <c r="F20" s="24" t="s">
        <v>24</v>
      </c>
      <c r="G20" s="30" t="s">
        <v>962</v>
      </c>
      <c r="H20" s="45" t="s">
        <v>963</v>
      </c>
      <c r="I20" s="40"/>
      <c r="J20" s="77" t="s">
        <v>944</v>
      </c>
      <c r="K20" s="63"/>
      <c r="L20" s="22" t="s">
        <v>964</v>
      </c>
      <c r="M20" s="22" t="s">
        <v>955</v>
      </c>
      <c r="N20" s="40"/>
      <c r="O20" s="30" t="s">
        <v>725</v>
      </c>
      <c r="P20" s="40"/>
      <c r="Q20" s="30" t="s">
        <v>965</v>
      </c>
      <c r="R20" s="45" t="s">
        <v>963</v>
      </c>
      <c r="S20" s="40"/>
      <c r="T20" s="25" t="s">
        <v>947</v>
      </c>
      <c r="U20" s="40"/>
      <c r="V20" s="30" t="s">
        <v>966</v>
      </c>
      <c r="W20" s="30" t="s">
        <v>958</v>
      </c>
      <c r="X20" s="70"/>
      <c r="Y20" s="40"/>
      <c r="Z20" s="40"/>
      <c r="AA20" s="22" t="s">
        <v>967</v>
      </c>
      <c r="AB20" s="30" t="s">
        <v>968</v>
      </c>
      <c r="AC20" s="70"/>
      <c r="AD20" s="22" t="s">
        <v>967</v>
      </c>
      <c r="AE20" s="25" t="s">
        <v>875</v>
      </c>
    </row>
    <row r="21" spans="1:46" ht="15.75" customHeight="1">
      <c r="A21" s="22" t="s">
        <v>969</v>
      </c>
      <c r="B21" s="24" t="s">
        <v>21</v>
      </c>
      <c r="C21" s="24" t="s">
        <v>22</v>
      </c>
      <c r="D21" s="24" t="s">
        <v>23</v>
      </c>
      <c r="E21" s="24" t="s">
        <v>24</v>
      </c>
      <c r="F21" s="24" t="s">
        <v>23</v>
      </c>
      <c r="G21" s="30" t="s">
        <v>970</v>
      </c>
      <c r="H21" s="45" t="s">
        <v>971</v>
      </c>
      <c r="I21" s="40"/>
      <c r="J21" s="77" t="s">
        <v>944</v>
      </c>
      <c r="K21" s="63"/>
      <c r="L21" s="22" t="s">
        <v>972</v>
      </c>
      <c r="M21" s="22" t="s">
        <v>973</v>
      </c>
      <c r="N21" s="40"/>
      <c r="O21" s="30" t="s">
        <v>725</v>
      </c>
      <c r="P21" s="40"/>
      <c r="Q21" s="30" t="s">
        <v>974</v>
      </c>
      <c r="R21" s="45" t="s">
        <v>971</v>
      </c>
      <c r="S21" s="40"/>
      <c r="T21" s="25" t="s">
        <v>908</v>
      </c>
      <c r="U21" s="40"/>
      <c r="V21" s="30" t="s">
        <v>975</v>
      </c>
      <c r="W21" s="30" t="s">
        <v>976</v>
      </c>
      <c r="X21" s="70"/>
      <c r="Y21" s="40"/>
      <c r="Z21" s="40"/>
      <c r="AA21" s="115" t="s">
        <v>977</v>
      </c>
      <c r="AB21" s="103" t="s">
        <v>978</v>
      </c>
      <c r="AC21" s="70"/>
      <c r="AD21" s="115" t="s">
        <v>977</v>
      </c>
      <c r="AE21" s="25" t="s">
        <v>875</v>
      </c>
    </row>
    <row r="22" spans="1:46" ht="15.75" customHeight="1">
      <c r="A22" s="22" t="s">
        <v>979</v>
      </c>
      <c r="B22" s="24" t="s">
        <v>21</v>
      </c>
      <c r="C22" s="24" t="s">
        <v>22</v>
      </c>
      <c r="D22" s="24" t="s">
        <v>23</v>
      </c>
      <c r="E22" s="24" t="s">
        <v>41</v>
      </c>
      <c r="F22" s="24" t="s">
        <v>23</v>
      </c>
      <c r="G22" s="30" t="s">
        <v>980</v>
      </c>
      <c r="H22" s="45" t="s">
        <v>981</v>
      </c>
      <c r="I22" s="40"/>
      <c r="J22" s="77" t="s">
        <v>944</v>
      </c>
      <c r="K22" s="63"/>
      <c r="L22" s="22" t="s">
        <v>982</v>
      </c>
      <c r="M22" s="22" t="s">
        <v>983</v>
      </c>
      <c r="N22" s="40"/>
      <c r="O22" s="30" t="s">
        <v>725</v>
      </c>
      <c r="P22" s="40"/>
      <c r="Q22" s="30" t="s">
        <v>984</v>
      </c>
      <c r="R22" s="45" t="s">
        <v>985</v>
      </c>
      <c r="S22" s="40"/>
      <c r="T22" s="25" t="s">
        <v>986</v>
      </c>
      <c r="U22" s="40"/>
      <c r="V22" s="40"/>
      <c r="W22" s="40"/>
      <c r="X22" s="70"/>
      <c r="Y22" s="40"/>
      <c r="Z22" s="40"/>
      <c r="AA22" s="22" t="s">
        <v>987</v>
      </c>
      <c r="AB22" s="30" t="s">
        <v>988</v>
      </c>
      <c r="AC22" s="40"/>
      <c r="AD22" s="22" t="s">
        <v>987</v>
      </c>
      <c r="AE22" s="25" t="s">
        <v>875</v>
      </c>
    </row>
    <row r="23" spans="1:46" ht="15.75" customHeight="1">
      <c r="A23" s="22" t="s">
        <v>989</v>
      </c>
      <c r="B23" s="24" t="s">
        <v>41</v>
      </c>
      <c r="C23" s="24" t="s">
        <v>22</v>
      </c>
      <c r="D23" s="24" t="s">
        <v>41</v>
      </c>
      <c r="E23" s="24" t="s">
        <v>41</v>
      </c>
      <c r="F23" s="24" t="s">
        <v>23</v>
      </c>
      <c r="G23" s="30"/>
      <c r="H23" s="45"/>
      <c r="I23" s="40"/>
      <c r="J23" s="77"/>
      <c r="K23" s="63" t="s">
        <v>877</v>
      </c>
      <c r="L23" s="22" t="s">
        <v>990</v>
      </c>
      <c r="M23" s="22" t="s">
        <v>991</v>
      </c>
      <c r="N23" s="40"/>
      <c r="O23" s="30" t="s">
        <v>725</v>
      </c>
      <c r="P23" s="40"/>
      <c r="Q23" s="30"/>
      <c r="R23" s="45"/>
      <c r="S23" s="40"/>
      <c r="T23" s="30"/>
      <c r="U23" s="63" t="s">
        <v>877</v>
      </c>
      <c r="V23" s="40"/>
      <c r="W23" s="40"/>
      <c r="X23" s="70"/>
      <c r="Y23" s="40"/>
      <c r="Z23" s="40"/>
      <c r="AA23" s="22" t="s">
        <v>930</v>
      </c>
      <c r="AB23" s="22" t="s">
        <v>992</v>
      </c>
      <c r="AC23" s="40"/>
      <c r="AD23" s="30" t="s">
        <v>932</v>
      </c>
      <c r="AE23" s="25" t="s">
        <v>933</v>
      </c>
    </row>
    <row r="24" spans="1:46" ht="15.75" customHeight="1">
      <c r="A24" s="22" t="s">
        <v>993</v>
      </c>
      <c r="B24" s="24" t="s">
        <v>21</v>
      </c>
      <c r="C24" s="24" t="s">
        <v>22</v>
      </c>
      <c r="D24" s="24" t="s">
        <v>41</v>
      </c>
      <c r="E24" s="24" t="s">
        <v>24</v>
      </c>
      <c r="F24" s="24" t="s">
        <v>23</v>
      </c>
      <c r="G24" s="30" t="s">
        <v>994</v>
      </c>
      <c r="H24" s="45" t="s">
        <v>995</v>
      </c>
      <c r="I24" s="40"/>
      <c r="J24" s="93" t="s">
        <v>944</v>
      </c>
      <c r="K24" s="45"/>
      <c r="L24" s="22" t="s">
        <v>996</v>
      </c>
      <c r="M24" s="22" t="s">
        <v>997</v>
      </c>
      <c r="N24" s="40"/>
      <c r="O24" s="30" t="s">
        <v>725</v>
      </c>
      <c r="P24" s="40"/>
      <c r="Q24" s="30"/>
      <c r="R24" s="45"/>
      <c r="S24" s="40"/>
      <c r="T24" s="40"/>
      <c r="U24" s="40"/>
      <c r="V24" s="30" t="s">
        <v>939</v>
      </c>
      <c r="W24" s="30" t="s">
        <v>998</v>
      </c>
      <c r="X24" s="70"/>
      <c r="Y24" s="40"/>
      <c r="Z24" s="40"/>
      <c r="AA24" s="115" t="s">
        <v>930</v>
      </c>
      <c r="AB24" s="30" t="s">
        <v>999</v>
      </c>
      <c r="AC24" s="40"/>
      <c r="AD24" s="30" t="s">
        <v>932</v>
      </c>
      <c r="AE24" s="25" t="s">
        <v>933</v>
      </c>
    </row>
    <row r="25" spans="1:46" ht="15.75" customHeight="1">
      <c r="A25" s="30" t="s">
        <v>1000</v>
      </c>
      <c r="B25" s="24" t="s">
        <v>21</v>
      </c>
      <c r="C25" s="24" t="s">
        <v>22</v>
      </c>
      <c r="D25" s="24" t="s">
        <v>23</v>
      </c>
      <c r="E25" s="24" t="s">
        <v>24</v>
      </c>
      <c r="F25" s="24" t="s">
        <v>22</v>
      </c>
      <c r="G25" s="30" t="s">
        <v>965</v>
      </c>
      <c r="H25" s="30" t="s">
        <v>1001</v>
      </c>
      <c r="I25" s="40"/>
      <c r="J25" s="62" t="s">
        <v>944</v>
      </c>
      <c r="K25" s="22"/>
      <c r="L25" s="22" t="s">
        <v>1002</v>
      </c>
      <c r="M25" s="22" t="s">
        <v>1003</v>
      </c>
      <c r="N25" s="40"/>
      <c r="O25" s="30" t="s">
        <v>725</v>
      </c>
      <c r="P25" s="40"/>
      <c r="Q25" s="93"/>
      <c r="R25" s="30" t="s">
        <v>965</v>
      </c>
      <c r="S25" s="40"/>
      <c r="T25" s="25" t="s">
        <v>1004</v>
      </c>
      <c r="U25" s="40"/>
      <c r="V25" s="30" t="s">
        <v>966</v>
      </c>
      <c r="W25" s="30" t="s">
        <v>1005</v>
      </c>
      <c r="X25" s="70"/>
      <c r="Y25" s="40"/>
      <c r="Z25" s="40"/>
      <c r="AA25" s="22"/>
      <c r="AB25" s="30"/>
      <c r="AC25" s="40"/>
      <c r="AD25" s="40"/>
      <c r="AE25" s="40"/>
    </row>
    <row r="26" spans="1:46" ht="15.75" customHeight="1">
      <c r="A26" s="30" t="s">
        <v>1006</v>
      </c>
      <c r="B26" s="24" t="s">
        <v>21</v>
      </c>
      <c r="C26" s="24" t="s">
        <v>22</v>
      </c>
      <c r="D26" s="24" t="s">
        <v>23</v>
      </c>
      <c r="E26" s="24" t="s">
        <v>24</v>
      </c>
      <c r="F26" s="24" t="s">
        <v>23</v>
      </c>
      <c r="G26" s="30" t="s">
        <v>1007</v>
      </c>
      <c r="H26" s="30" t="s">
        <v>1008</v>
      </c>
      <c r="I26" s="40"/>
      <c r="J26" s="30" t="s">
        <v>944</v>
      </c>
      <c r="K26" s="22"/>
      <c r="L26" s="22" t="s">
        <v>1009</v>
      </c>
      <c r="M26" s="22" t="s">
        <v>1010</v>
      </c>
      <c r="N26" s="40"/>
      <c r="O26" s="30" t="s">
        <v>725</v>
      </c>
      <c r="P26" s="40"/>
      <c r="Q26" s="40"/>
      <c r="R26" s="30" t="s">
        <v>1007</v>
      </c>
      <c r="S26" s="40"/>
      <c r="T26" s="25" t="s">
        <v>1011</v>
      </c>
      <c r="U26" s="40"/>
      <c r="V26" s="30" t="s">
        <v>1012</v>
      </c>
      <c r="W26" s="30" t="s">
        <v>958</v>
      </c>
      <c r="X26" s="70"/>
      <c r="Y26" s="40"/>
      <c r="Z26" s="40"/>
      <c r="AA26" s="22" t="s">
        <v>1013</v>
      </c>
      <c r="AB26" s="93" t="s">
        <v>1014</v>
      </c>
      <c r="AC26" s="40"/>
      <c r="AD26" s="22" t="s">
        <v>1013</v>
      </c>
      <c r="AE26" s="25" t="s">
        <v>875</v>
      </c>
    </row>
    <row r="27" spans="1:46" ht="15.75" customHeight="1">
      <c r="A27" s="30" t="s">
        <v>1015</v>
      </c>
      <c r="B27" s="24" t="s">
        <v>21</v>
      </c>
      <c r="C27" s="24" t="s">
        <v>22</v>
      </c>
      <c r="D27" s="24" t="s">
        <v>23</v>
      </c>
      <c r="E27" s="24" t="s">
        <v>24</v>
      </c>
      <c r="F27" s="24" t="s">
        <v>24</v>
      </c>
      <c r="G27" s="30" t="s">
        <v>1016</v>
      </c>
      <c r="H27" s="30" t="s">
        <v>1017</v>
      </c>
      <c r="I27" s="40"/>
      <c r="J27" s="30" t="s">
        <v>944</v>
      </c>
      <c r="K27" s="22"/>
      <c r="L27" s="22" t="s">
        <v>1018</v>
      </c>
      <c r="M27" s="22" t="s">
        <v>1019</v>
      </c>
      <c r="N27" s="40"/>
      <c r="O27" s="30" t="s">
        <v>725</v>
      </c>
      <c r="P27" s="40"/>
      <c r="Q27" s="40"/>
      <c r="R27" s="30" t="s">
        <v>1016</v>
      </c>
      <c r="S27" s="40"/>
      <c r="T27" s="25" t="s">
        <v>1020</v>
      </c>
      <c r="U27" s="40"/>
      <c r="V27" s="30" t="s">
        <v>1021</v>
      </c>
      <c r="W27" s="30" t="s">
        <v>1022</v>
      </c>
      <c r="X27" s="70"/>
      <c r="Y27" s="40"/>
      <c r="Z27" s="40"/>
      <c r="AA27" s="22" t="s">
        <v>1023</v>
      </c>
      <c r="AB27" s="93" t="s">
        <v>1024</v>
      </c>
      <c r="AC27" s="40"/>
      <c r="AD27" s="22" t="s">
        <v>1023</v>
      </c>
      <c r="AE27" s="25" t="s">
        <v>875</v>
      </c>
    </row>
    <row r="28" spans="1:46" ht="15.75" customHeight="1">
      <c r="A28" s="42" t="s">
        <v>1025</v>
      </c>
      <c r="B28" s="176" t="s">
        <v>21</v>
      </c>
      <c r="C28" s="176" t="s">
        <v>22</v>
      </c>
      <c r="D28" s="274" t="s">
        <v>41</v>
      </c>
      <c r="E28" s="24" t="s">
        <v>24</v>
      </c>
      <c r="F28" s="272" t="s">
        <v>22</v>
      </c>
      <c r="G28" s="178" t="s">
        <v>1026</v>
      </c>
      <c r="H28" s="179" t="s">
        <v>1027</v>
      </c>
      <c r="I28" s="180"/>
      <c r="J28" s="181" t="s">
        <v>1028</v>
      </c>
      <c r="K28" s="182"/>
      <c r="L28" s="183" t="s">
        <v>1029</v>
      </c>
      <c r="M28" s="183" t="s">
        <v>1030</v>
      </c>
      <c r="N28" s="180"/>
      <c r="O28" s="184" t="s">
        <v>725</v>
      </c>
      <c r="P28" s="180"/>
      <c r="Q28" s="185"/>
      <c r="R28" s="186"/>
      <c r="S28" s="180"/>
      <c r="T28" s="181"/>
      <c r="U28" s="180"/>
      <c r="V28" s="184" t="s">
        <v>1031</v>
      </c>
      <c r="W28" s="184" t="s">
        <v>1032</v>
      </c>
      <c r="X28" s="180"/>
      <c r="Y28" s="180"/>
      <c r="Z28" s="180"/>
      <c r="AA28" s="138"/>
      <c r="AB28" s="187"/>
      <c r="AC28" s="188"/>
      <c r="AD28" s="138"/>
      <c r="AE28" s="188"/>
      <c r="AF28" s="189"/>
      <c r="AG28" s="189"/>
      <c r="AH28" s="189"/>
      <c r="AI28" s="189"/>
      <c r="AJ28" s="189"/>
      <c r="AK28" s="189"/>
      <c r="AL28" s="189"/>
      <c r="AM28" s="189"/>
      <c r="AN28" s="189"/>
      <c r="AO28" s="189"/>
      <c r="AP28" s="189"/>
      <c r="AQ28" s="189"/>
      <c r="AR28" s="189"/>
      <c r="AS28" s="189"/>
      <c r="AT28" s="189"/>
    </row>
    <row r="29" spans="1:46" ht="15.75" customHeight="1">
      <c r="A29" s="190" t="s">
        <v>1033</v>
      </c>
      <c r="B29" s="191"/>
      <c r="C29" s="192"/>
      <c r="D29" s="191"/>
      <c r="E29" s="133"/>
      <c r="F29" s="192"/>
      <c r="G29" s="191"/>
      <c r="H29" s="191"/>
      <c r="I29" s="133"/>
      <c r="J29" s="191"/>
      <c r="K29" s="193"/>
      <c r="L29" s="134"/>
      <c r="M29" s="134"/>
      <c r="N29" s="133"/>
      <c r="O29" s="133"/>
      <c r="P29" s="133"/>
      <c r="Q29" s="191"/>
      <c r="R29" s="191"/>
      <c r="S29" s="133"/>
      <c r="T29" s="191"/>
      <c r="U29" s="133"/>
      <c r="V29" s="133"/>
      <c r="W29" s="133"/>
      <c r="X29" s="133"/>
      <c r="Y29" s="133"/>
      <c r="Z29" s="133"/>
      <c r="AA29" s="134"/>
      <c r="AB29" s="133"/>
      <c r="AC29" s="133"/>
      <c r="AD29" s="134"/>
      <c r="AE29" s="133"/>
      <c r="AF29" s="189"/>
      <c r="AG29" s="189"/>
      <c r="AH29" s="189"/>
      <c r="AI29" s="189"/>
      <c r="AJ29" s="189"/>
      <c r="AK29" s="189"/>
      <c r="AL29" s="189"/>
      <c r="AM29" s="189"/>
      <c r="AN29" s="189"/>
      <c r="AO29" s="189"/>
      <c r="AP29" s="189"/>
      <c r="AQ29" s="189"/>
      <c r="AR29" s="189"/>
      <c r="AS29" s="189"/>
      <c r="AT29" s="189"/>
    </row>
    <row r="30" spans="1:46" ht="15.75" customHeight="1">
      <c r="A30" s="194" t="s">
        <v>1034</v>
      </c>
      <c r="B30" s="195" t="s">
        <v>23</v>
      </c>
      <c r="C30" s="196" t="s">
        <v>102</v>
      </c>
      <c r="D30" s="195" t="s">
        <v>23</v>
      </c>
      <c r="E30" s="24" t="s">
        <v>24</v>
      </c>
      <c r="F30" s="24" t="s">
        <v>23</v>
      </c>
      <c r="G30" s="197" t="s">
        <v>1035</v>
      </c>
      <c r="H30" s="198" t="s">
        <v>1036</v>
      </c>
      <c r="I30" s="199"/>
      <c r="J30" s="200" t="s">
        <v>1037</v>
      </c>
      <c r="K30" s="198"/>
      <c r="L30" s="201" t="s">
        <v>1038</v>
      </c>
      <c r="M30" s="201" t="s">
        <v>1039</v>
      </c>
      <c r="N30" s="199"/>
      <c r="O30" s="201" t="s">
        <v>1040</v>
      </c>
      <c r="P30" s="199"/>
      <c r="Q30" s="198" t="s">
        <v>1041</v>
      </c>
      <c r="R30" s="200"/>
      <c r="S30" s="199"/>
      <c r="T30" s="202" t="s">
        <v>1042</v>
      </c>
      <c r="U30" s="188"/>
      <c r="V30" s="197" t="s">
        <v>1035</v>
      </c>
      <c r="W30" s="201" t="s">
        <v>1036</v>
      </c>
      <c r="X30" s="199"/>
      <c r="Y30" s="201" t="s">
        <v>1043</v>
      </c>
      <c r="Z30" s="199"/>
      <c r="AA30" s="203" t="s">
        <v>1044</v>
      </c>
      <c r="AB30" s="103" t="s">
        <v>1045</v>
      </c>
      <c r="AC30" s="199"/>
      <c r="AD30" s="203" t="s">
        <v>1044</v>
      </c>
      <c r="AE30" s="204" t="s">
        <v>1046</v>
      </c>
      <c r="AF30" s="189"/>
      <c r="AG30" s="189"/>
      <c r="AH30" s="189"/>
      <c r="AI30" s="189"/>
      <c r="AJ30" s="189"/>
      <c r="AK30" s="189"/>
      <c r="AL30" s="189"/>
      <c r="AM30" s="189"/>
      <c r="AN30" s="189"/>
      <c r="AO30" s="189"/>
      <c r="AP30" s="189"/>
      <c r="AQ30" s="189"/>
      <c r="AR30" s="189"/>
      <c r="AS30" s="189"/>
      <c r="AT30" s="189"/>
    </row>
    <row r="31" spans="1:46" ht="15.75" customHeight="1">
      <c r="A31" s="42" t="s">
        <v>1047</v>
      </c>
      <c r="B31" s="176" t="s">
        <v>23</v>
      </c>
      <c r="C31" s="176" t="s">
        <v>102</v>
      </c>
      <c r="D31" s="177" t="s">
        <v>23</v>
      </c>
      <c r="E31" s="24" t="s">
        <v>24</v>
      </c>
      <c r="F31" s="24" t="s">
        <v>23</v>
      </c>
      <c r="G31" s="183" t="s">
        <v>1048</v>
      </c>
      <c r="H31" s="184" t="s">
        <v>1049</v>
      </c>
      <c r="I31" s="180"/>
      <c r="J31" s="184" t="s">
        <v>1037</v>
      </c>
      <c r="K31" s="182"/>
      <c r="L31" s="181" t="s">
        <v>1050</v>
      </c>
      <c r="M31" s="183" t="s">
        <v>1051</v>
      </c>
      <c r="N31" s="180"/>
      <c r="O31" s="184" t="s">
        <v>1052</v>
      </c>
      <c r="P31" s="180"/>
      <c r="Q31" s="181" t="s">
        <v>1050</v>
      </c>
      <c r="R31" s="181" t="s">
        <v>1053</v>
      </c>
      <c r="S31" s="180"/>
      <c r="T31" s="205" t="s">
        <v>1054</v>
      </c>
      <c r="U31" s="188"/>
      <c r="V31" s="184" t="s">
        <v>1055</v>
      </c>
      <c r="W31" s="184" t="s">
        <v>1056</v>
      </c>
      <c r="X31" s="180"/>
      <c r="Y31" s="180"/>
      <c r="Z31" s="180"/>
      <c r="AA31" s="183" t="s">
        <v>1057</v>
      </c>
      <c r="AB31" s="184"/>
      <c r="AC31" s="180"/>
      <c r="AD31" s="183" t="s">
        <v>1057</v>
      </c>
      <c r="AE31" s="180"/>
      <c r="AF31" s="189"/>
      <c r="AG31" s="189"/>
      <c r="AH31" s="189"/>
      <c r="AI31" s="189"/>
      <c r="AJ31" s="189"/>
      <c r="AK31" s="189"/>
      <c r="AL31" s="189"/>
      <c r="AM31" s="189"/>
      <c r="AN31" s="189"/>
      <c r="AO31" s="189"/>
      <c r="AP31" s="189"/>
      <c r="AQ31" s="189"/>
      <c r="AR31" s="189"/>
      <c r="AS31" s="189"/>
      <c r="AT31" s="189"/>
    </row>
    <row r="32" spans="1:46" ht="15.75" customHeight="1">
      <c r="A32" s="42" t="s">
        <v>1058</v>
      </c>
      <c r="B32" s="176" t="s">
        <v>21</v>
      </c>
      <c r="C32" s="176" t="s">
        <v>102</v>
      </c>
      <c r="D32" s="177" t="s">
        <v>23</v>
      </c>
      <c r="E32" s="177" t="s">
        <v>41</v>
      </c>
      <c r="F32" s="176" t="s">
        <v>23</v>
      </c>
      <c r="G32" s="181" t="s">
        <v>1059</v>
      </c>
      <c r="H32" s="181" t="s">
        <v>1060</v>
      </c>
      <c r="I32" s="180"/>
      <c r="J32" s="181" t="s">
        <v>1061</v>
      </c>
      <c r="K32" s="182"/>
      <c r="L32" s="183" t="s">
        <v>1062</v>
      </c>
      <c r="M32" s="183" t="s">
        <v>1063</v>
      </c>
      <c r="N32" s="180"/>
      <c r="O32" s="184" t="s">
        <v>1064</v>
      </c>
      <c r="P32" s="180"/>
      <c r="Q32" s="181" t="s">
        <v>1059</v>
      </c>
      <c r="R32" s="181" t="s">
        <v>1065</v>
      </c>
      <c r="S32" s="180"/>
      <c r="T32" s="205" t="s">
        <v>1066</v>
      </c>
      <c r="U32" s="188"/>
      <c r="V32" s="180"/>
      <c r="W32" s="180"/>
      <c r="X32" s="180"/>
      <c r="Y32" s="180"/>
      <c r="Z32" s="180"/>
      <c r="AA32" s="183" t="s">
        <v>1067</v>
      </c>
      <c r="AB32" s="184" t="s">
        <v>1068</v>
      </c>
      <c r="AC32" s="180"/>
      <c r="AD32" s="183" t="s">
        <v>706</v>
      </c>
      <c r="AE32" s="206" t="s">
        <v>707</v>
      </c>
      <c r="AF32" s="189"/>
      <c r="AG32" s="189"/>
      <c r="AH32" s="189"/>
      <c r="AI32" s="189"/>
      <c r="AJ32" s="189"/>
      <c r="AK32" s="189"/>
      <c r="AL32" s="189"/>
      <c r="AM32" s="189"/>
      <c r="AN32" s="189"/>
      <c r="AO32" s="189"/>
      <c r="AP32" s="189"/>
      <c r="AQ32" s="189"/>
      <c r="AR32" s="189"/>
      <c r="AS32" s="189"/>
      <c r="AT32" s="189"/>
    </row>
    <row r="33" spans="1:46" ht="15.75" customHeight="1">
      <c r="A33" s="42" t="s">
        <v>1069</v>
      </c>
      <c r="B33" s="177" t="s">
        <v>23</v>
      </c>
      <c r="C33" s="176" t="s">
        <v>102</v>
      </c>
      <c r="D33" s="177" t="s">
        <v>23</v>
      </c>
      <c r="E33" s="177" t="s">
        <v>41</v>
      </c>
      <c r="F33" s="176" t="s">
        <v>23</v>
      </c>
      <c r="G33" s="181" t="s">
        <v>1070</v>
      </c>
      <c r="H33" s="181" t="s">
        <v>1071</v>
      </c>
      <c r="I33" s="180"/>
      <c r="J33" s="181" t="s">
        <v>1072</v>
      </c>
      <c r="K33" s="182"/>
      <c r="L33" s="183" t="s">
        <v>1073</v>
      </c>
      <c r="M33" s="183" t="s">
        <v>1074</v>
      </c>
      <c r="N33" s="180"/>
      <c r="O33" s="184" t="s">
        <v>1075</v>
      </c>
      <c r="P33" s="180"/>
      <c r="Q33" s="181" t="s">
        <v>1070</v>
      </c>
      <c r="R33" s="181" t="s">
        <v>1076</v>
      </c>
      <c r="S33" s="180"/>
      <c r="T33" s="205" t="s">
        <v>1077</v>
      </c>
      <c r="U33" s="188"/>
      <c r="V33" s="180"/>
      <c r="W33" s="180"/>
      <c r="X33" s="180"/>
      <c r="Y33" s="180"/>
      <c r="Z33" s="180"/>
      <c r="AA33" s="183" t="s">
        <v>1078</v>
      </c>
      <c r="AB33" s="184" t="s">
        <v>1079</v>
      </c>
      <c r="AC33" s="180"/>
      <c r="AD33" s="184" t="s">
        <v>1070</v>
      </c>
      <c r="AE33" s="206" t="s">
        <v>1080</v>
      </c>
      <c r="AF33" s="189"/>
      <c r="AG33" s="189"/>
      <c r="AH33" s="189"/>
      <c r="AI33" s="189"/>
      <c r="AJ33" s="189"/>
      <c r="AK33" s="189"/>
      <c r="AL33" s="189"/>
      <c r="AM33" s="189"/>
      <c r="AN33" s="189"/>
      <c r="AO33" s="189"/>
      <c r="AP33" s="189"/>
      <c r="AQ33" s="189"/>
      <c r="AR33" s="189"/>
      <c r="AS33" s="189"/>
      <c r="AT33" s="189"/>
    </row>
    <row r="34" spans="1:46" ht="15.75" customHeight="1">
      <c r="A34" s="32" t="s">
        <v>1081</v>
      </c>
      <c r="B34" s="176" t="s">
        <v>23</v>
      </c>
      <c r="C34" s="176" t="s">
        <v>102</v>
      </c>
      <c r="D34" s="177" t="s">
        <v>23</v>
      </c>
      <c r="E34" s="177" t="s">
        <v>41</v>
      </c>
      <c r="F34" s="177"/>
      <c r="G34" s="181" t="s">
        <v>1082</v>
      </c>
      <c r="H34" s="181" t="s">
        <v>1083</v>
      </c>
      <c r="I34" s="180"/>
      <c r="J34" s="181" t="s">
        <v>1084</v>
      </c>
      <c r="K34" s="182"/>
      <c r="L34" s="183" t="s">
        <v>1085</v>
      </c>
      <c r="M34" s="183" t="s">
        <v>1086</v>
      </c>
      <c r="N34" s="180"/>
      <c r="O34" s="184" t="s">
        <v>1087</v>
      </c>
      <c r="P34" s="180"/>
      <c r="Q34" s="181" t="s">
        <v>1088</v>
      </c>
      <c r="R34" s="181" t="s">
        <v>1089</v>
      </c>
      <c r="S34" s="180"/>
      <c r="T34" s="205" t="s">
        <v>1077</v>
      </c>
      <c r="U34" s="188"/>
      <c r="V34" s="180"/>
      <c r="W34" s="180"/>
      <c r="X34" s="180"/>
      <c r="Y34" s="180"/>
      <c r="Z34" s="180"/>
      <c r="AA34" s="103" t="s">
        <v>1090</v>
      </c>
      <c r="AB34" s="184" t="s">
        <v>1091</v>
      </c>
      <c r="AC34" s="180"/>
      <c r="AD34" s="184" t="s">
        <v>1092</v>
      </c>
      <c r="AE34" s="206" t="s">
        <v>1080</v>
      </c>
      <c r="AF34" s="189"/>
      <c r="AG34" s="189"/>
      <c r="AH34" s="189"/>
      <c r="AI34" s="189"/>
      <c r="AJ34" s="189"/>
      <c r="AK34" s="189"/>
      <c r="AL34" s="189"/>
      <c r="AM34" s="189"/>
      <c r="AN34" s="189"/>
      <c r="AO34" s="189"/>
      <c r="AP34" s="189"/>
      <c r="AQ34" s="189"/>
      <c r="AR34" s="189"/>
      <c r="AS34" s="189"/>
      <c r="AT34" s="189"/>
    </row>
    <row r="35" spans="1:46" ht="15.75" customHeight="1">
      <c r="A35" s="194" t="s">
        <v>1093</v>
      </c>
      <c r="B35" s="195" t="s">
        <v>23</v>
      </c>
      <c r="C35" s="196" t="s">
        <v>102</v>
      </c>
      <c r="D35" s="195" t="s">
        <v>23</v>
      </c>
      <c r="E35" s="24" t="s">
        <v>24</v>
      </c>
      <c r="F35" s="24" t="s">
        <v>23</v>
      </c>
      <c r="G35" s="197" t="s">
        <v>1094</v>
      </c>
      <c r="H35" s="198" t="s">
        <v>1095</v>
      </c>
      <c r="I35" s="199"/>
      <c r="J35" s="200" t="s">
        <v>1096</v>
      </c>
      <c r="K35" s="198"/>
      <c r="L35" s="201" t="s">
        <v>1094</v>
      </c>
      <c r="M35" s="201" t="s">
        <v>1097</v>
      </c>
      <c r="N35" s="199"/>
      <c r="O35" s="201" t="s">
        <v>1098</v>
      </c>
      <c r="P35" s="199"/>
      <c r="Q35" s="198" t="s">
        <v>1094</v>
      </c>
      <c r="R35" s="200" t="s">
        <v>1099</v>
      </c>
      <c r="S35" s="199"/>
      <c r="T35" s="205" t="s">
        <v>1100</v>
      </c>
      <c r="U35" s="188"/>
      <c r="V35" s="203" t="s">
        <v>1101</v>
      </c>
      <c r="W35" s="207" t="s">
        <v>1102</v>
      </c>
      <c r="X35" s="199"/>
      <c r="Y35" s="199"/>
      <c r="Z35" s="199"/>
      <c r="AA35" s="203" t="s">
        <v>1103</v>
      </c>
      <c r="AB35" s="207"/>
      <c r="AC35" s="199"/>
      <c r="AD35" s="208" t="s">
        <v>1104</v>
      </c>
      <c r="AE35" s="204" t="s">
        <v>1105</v>
      </c>
      <c r="AF35" s="189"/>
      <c r="AG35" s="189"/>
      <c r="AH35" s="189"/>
      <c r="AI35" s="189"/>
      <c r="AJ35" s="189"/>
      <c r="AK35" s="189"/>
      <c r="AL35" s="189"/>
      <c r="AM35" s="189"/>
      <c r="AN35" s="189"/>
      <c r="AO35" s="189"/>
      <c r="AP35" s="189"/>
      <c r="AQ35" s="189"/>
      <c r="AR35" s="189"/>
      <c r="AS35" s="189"/>
      <c r="AT35" s="189"/>
    </row>
    <row r="36" spans="1:46" ht="30" customHeight="1">
      <c r="A36" s="266" t="s">
        <v>1106</v>
      </c>
      <c r="B36" s="209" t="s">
        <v>23</v>
      </c>
      <c r="C36" s="196" t="s">
        <v>102</v>
      </c>
      <c r="D36" s="312" t="s">
        <v>22</v>
      </c>
      <c r="E36" s="273" t="s">
        <v>41</v>
      </c>
      <c r="F36" s="209" t="s">
        <v>23</v>
      </c>
      <c r="G36" s="197" t="s">
        <v>1107</v>
      </c>
      <c r="H36" s="198" t="s">
        <v>1108</v>
      </c>
      <c r="I36" s="199"/>
      <c r="J36" s="200" t="s">
        <v>204</v>
      </c>
      <c r="K36" s="198"/>
      <c r="L36" s="201" t="s">
        <v>1109</v>
      </c>
      <c r="M36" s="201" t="s">
        <v>1110</v>
      </c>
      <c r="N36" s="199"/>
      <c r="O36" s="199" t="s">
        <v>1040</v>
      </c>
      <c r="P36" s="201" t="s">
        <v>1111</v>
      </c>
      <c r="Q36" s="308" t="s">
        <v>1389</v>
      </c>
      <c r="R36" s="309"/>
      <c r="S36" s="309"/>
      <c r="T36" s="309"/>
      <c r="U36" s="310"/>
      <c r="V36" s="199"/>
      <c r="W36" s="199"/>
      <c r="X36" s="199"/>
      <c r="Y36" s="199"/>
      <c r="Z36" s="199"/>
      <c r="AA36" s="210" t="s">
        <v>1112</v>
      </c>
      <c r="AB36" s="199"/>
      <c r="AC36" s="199"/>
      <c r="AD36" s="208" t="s">
        <v>1113</v>
      </c>
      <c r="AE36" s="204" t="s">
        <v>1114</v>
      </c>
      <c r="AF36" s="189"/>
      <c r="AG36" s="189"/>
      <c r="AH36" s="189"/>
      <c r="AI36" s="189"/>
      <c r="AJ36" s="189"/>
      <c r="AK36" s="189"/>
      <c r="AL36" s="189"/>
      <c r="AM36" s="189"/>
      <c r="AN36" s="189"/>
      <c r="AO36" s="189"/>
      <c r="AP36" s="189"/>
      <c r="AQ36" s="189"/>
      <c r="AR36" s="189"/>
      <c r="AS36" s="189"/>
      <c r="AT36" s="189"/>
    </row>
    <row r="37" spans="1:46" ht="30" customHeight="1">
      <c r="A37" s="194" t="s">
        <v>1115</v>
      </c>
      <c r="B37" s="209" t="s">
        <v>23</v>
      </c>
      <c r="C37" s="196" t="s">
        <v>102</v>
      </c>
      <c r="D37" s="209" t="s">
        <v>41</v>
      </c>
      <c r="E37" s="196" t="s">
        <v>41</v>
      </c>
      <c r="F37" s="209" t="s">
        <v>41</v>
      </c>
      <c r="G37" s="197" t="s">
        <v>1116</v>
      </c>
      <c r="H37" s="198" t="s">
        <v>1117</v>
      </c>
      <c r="I37" s="199"/>
      <c r="J37" s="200" t="s">
        <v>204</v>
      </c>
      <c r="K37" s="198"/>
      <c r="L37" s="201" t="s">
        <v>1118</v>
      </c>
      <c r="M37" s="211" t="s">
        <v>1119</v>
      </c>
      <c r="N37" s="199"/>
      <c r="O37" s="201" t="s">
        <v>1040</v>
      </c>
      <c r="P37" s="199"/>
      <c r="Q37" s="198"/>
      <c r="R37" s="200"/>
      <c r="S37" s="199"/>
      <c r="T37" s="212"/>
      <c r="U37" s="199"/>
      <c r="V37" s="199"/>
      <c r="W37" s="199"/>
      <c r="X37" s="199"/>
      <c r="Y37" s="199"/>
      <c r="Z37" s="199"/>
      <c r="AA37" s="201"/>
      <c r="AB37" s="199"/>
      <c r="AC37" s="199"/>
      <c r="AD37" s="199"/>
      <c r="AE37" s="199"/>
      <c r="AF37" s="189"/>
      <c r="AG37" s="189"/>
      <c r="AH37" s="189"/>
      <c r="AI37" s="189"/>
      <c r="AJ37" s="189"/>
      <c r="AK37" s="189"/>
      <c r="AL37" s="189"/>
      <c r="AM37" s="189"/>
      <c r="AN37" s="189"/>
      <c r="AO37" s="189"/>
      <c r="AP37" s="189"/>
      <c r="AQ37" s="189"/>
      <c r="AR37" s="189"/>
      <c r="AS37" s="189"/>
      <c r="AT37" s="189"/>
    </row>
    <row r="38" spans="1:46" ht="15.75" customHeight="1">
      <c r="A38" s="190" t="s">
        <v>1120</v>
      </c>
      <c r="B38" s="191"/>
      <c r="C38" s="192"/>
      <c r="D38" s="191"/>
      <c r="E38" s="133"/>
      <c r="F38" s="192"/>
      <c r="G38" s="191"/>
      <c r="H38" s="191"/>
      <c r="I38" s="133"/>
      <c r="J38" s="191"/>
      <c r="K38" s="193"/>
      <c r="L38" s="134"/>
      <c r="M38" s="134"/>
      <c r="N38" s="133"/>
      <c r="O38" s="133"/>
      <c r="P38" s="133"/>
      <c r="Q38" s="191"/>
      <c r="R38" s="191"/>
      <c r="S38" s="133"/>
      <c r="T38" s="191"/>
      <c r="U38" s="133"/>
      <c r="V38" s="133"/>
      <c r="W38" s="133"/>
      <c r="X38" s="133"/>
      <c r="Y38" s="133"/>
      <c r="Z38" s="133"/>
      <c r="AA38" s="134"/>
      <c r="AB38" s="133"/>
      <c r="AC38" s="133"/>
      <c r="AD38" s="133"/>
      <c r="AE38" s="133"/>
      <c r="AF38" s="189"/>
      <c r="AG38" s="189"/>
      <c r="AH38" s="189"/>
      <c r="AI38" s="189"/>
      <c r="AJ38" s="189"/>
      <c r="AK38" s="189"/>
      <c r="AL38" s="189"/>
      <c r="AM38" s="189"/>
      <c r="AN38" s="189"/>
      <c r="AO38" s="189"/>
      <c r="AP38" s="189"/>
      <c r="AQ38" s="189"/>
      <c r="AR38" s="189"/>
      <c r="AS38" s="189"/>
      <c r="AT38" s="189"/>
    </row>
    <row r="39" spans="1:46" ht="15.75" customHeight="1">
      <c r="A39" s="42" t="s">
        <v>1121</v>
      </c>
      <c r="B39" s="176" t="s">
        <v>21</v>
      </c>
      <c r="C39" s="176" t="s">
        <v>102</v>
      </c>
      <c r="D39" s="177" t="s">
        <v>23</v>
      </c>
      <c r="E39" s="24" t="s">
        <v>24</v>
      </c>
      <c r="F39" s="24" t="s">
        <v>23</v>
      </c>
      <c r="G39" s="181" t="s">
        <v>733</v>
      </c>
      <c r="H39" s="181" t="s">
        <v>1122</v>
      </c>
      <c r="I39" s="180"/>
      <c r="J39" s="181" t="s">
        <v>735</v>
      </c>
      <c r="K39" s="182"/>
      <c r="L39" s="183" t="s">
        <v>738</v>
      </c>
      <c r="M39" s="183" t="s">
        <v>1123</v>
      </c>
      <c r="N39" s="180"/>
      <c r="O39" s="184" t="s">
        <v>1124</v>
      </c>
      <c r="P39" s="180"/>
      <c r="Q39" s="181" t="s">
        <v>738</v>
      </c>
      <c r="R39" s="181" t="s">
        <v>1123</v>
      </c>
      <c r="S39" s="180"/>
      <c r="T39" s="213" t="s">
        <v>1125</v>
      </c>
      <c r="U39" s="180"/>
      <c r="V39" s="180"/>
      <c r="W39" s="184" t="s">
        <v>932</v>
      </c>
      <c r="X39" s="184" t="s">
        <v>1126</v>
      </c>
      <c r="Y39" s="180"/>
      <c r="Z39" s="180"/>
      <c r="AA39" s="183" t="s">
        <v>1127</v>
      </c>
      <c r="AB39" s="184"/>
      <c r="AC39" s="184"/>
      <c r="AD39" s="184" t="s">
        <v>1128</v>
      </c>
      <c r="AE39" s="180"/>
      <c r="AF39" s="189"/>
      <c r="AG39" s="189"/>
      <c r="AH39" s="189"/>
      <c r="AI39" s="189"/>
      <c r="AJ39" s="189"/>
      <c r="AK39" s="189"/>
      <c r="AL39" s="189"/>
      <c r="AM39" s="189"/>
      <c r="AN39" s="189"/>
      <c r="AO39" s="189"/>
      <c r="AP39" s="189"/>
      <c r="AQ39" s="189"/>
      <c r="AR39" s="189"/>
      <c r="AS39" s="189"/>
      <c r="AT39" s="189"/>
    </row>
    <row r="40" spans="1:46" ht="31.5">
      <c r="A40" s="214" t="s">
        <v>1129</v>
      </c>
      <c r="B40" s="215"/>
      <c r="C40" s="215"/>
      <c r="D40" s="216"/>
      <c r="E40" s="215"/>
      <c r="F40" s="215"/>
      <c r="G40" s="216"/>
      <c r="H40" s="216"/>
      <c r="I40" s="216"/>
      <c r="J40" s="216"/>
      <c r="K40" s="217"/>
      <c r="L40" s="217"/>
      <c r="M40" s="217"/>
      <c r="N40" s="216"/>
      <c r="O40" s="216"/>
      <c r="P40" s="216"/>
      <c r="Q40" s="216"/>
      <c r="R40" s="216"/>
      <c r="S40" s="216"/>
      <c r="T40" s="216"/>
      <c r="U40" s="216"/>
      <c r="V40" s="216"/>
      <c r="W40" s="216"/>
      <c r="X40" s="218"/>
      <c r="Y40" s="216"/>
      <c r="Z40" s="216"/>
      <c r="AA40" s="217"/>
      <c r="AB40" s="216"/>
      <c r="AC40" s="218"/>
      <c r="AD40" s="216"/>
      <c r="AE40" s="216"/>
      <c r="AF40" s="219"/>
      <c r="AG40" s="219"/>
      <c r="AH40" s="219"/>
      <c r="AI40" s="219"/>
      <c r="AJ40" s="219"/>
      <c r="AK40" s="219"/>
      <c r="AL40" s="219"/>
      <c r="AM40" s="219"/>
      <c r="AN40" s="219"/>
      <c r="AO40" s="219"/>
      <c r="AP40" s="219"/>
      <c r="AQ40" s="219"/>
      <c r="AR40" s="219"/>
      <c r="AS40" s="219"/>
      <c r="AT40" s="219"/>
    </row>
    <row r="41" spans="1:46" ht="15.75" customHeight="1">
      <c r="A41" s="220" t="s">
        <v>1130</v>
      </c>
      <c r="B41" s="221"/>
      <c r="C41" s="222"/>
      <c r="D41" s="221"/>
      <c r="E41" s="222"/>
      <c r="F41" s="222"/>
      <c r="G41" s="223"/>
      <c r="H41" s="221"/>
      <c r="I41" s="221"/>
      <c r="J41" s="221"/>
      <c r="K41" s="224"/>
      <c r="L41" s="224"/>
      <c r="M41" s="224"/>
      <c r="N41" s="221"/>
      <c r="O41" s="221"/>
      <c r="P41" s="221"/>
      <c r="Q41" s="221"/>
      <c r="R41" s="221"/>
      <c r="S41" s="221"/>
      <c r="T41" s="221"/>
      <c r="U41" s="221"/>
      <c r="V41" s="221"/>
      <c r="W41" s="221"/>
      <c r="X41" s="221"/>
      <c r="Y41" s="221"/>
      <c r="Z41" s="221"/>
      <c r="AA41" s="224"/>
      <c r="AB41" s="221"/>
      <c r="AC41" s="221"/>
      <c r="AD41" s="221"/>
      <c r="AE41" s="221"/>
      <c r="AF41" s="189"/>
      <c r="AG41" s="189"/>
      <c r="AH41" s="189"/>
      <c r="AI41" s="189"/>
      <c r="AJ41" s="189"/>
      <c r="AK41" s="189"/>
      <c r="AL41" s="189"/>
      <c r="AM41" s="189"/>
      <c r="AN41" s="189"/>
      <c r="AO41" s="189"/>
      <c r="AP41" s="189"/>
      <c r="AQ41" s="189"/>
      <c r="AR41" s="189"/>
      <c r="AS41" s="189"/>
      <c r="AT41" s="189"/>
    </row>
    <row r="42" spans="1:46" ht="15.75" customHeight="1">
      <c r="A42" s="22" t="s">
        <v>1131</v>
      </c>
      <c r="B42" s="24" t="s">
        <v>21</v>
      </c>
      <c r="C42" s="24" t="s">
        <v>102</v>
      </c>
      <c r="D42" s="24" t="s">
        <v>23</v>
      </c>
      <c r="E42" s="24" t="s">
        <v>24</v>
      </c>
      <c r="F42" s="24" t="s">
        <v>23</v>
      </c>
      <c r="G42" s="30" t="s">
        <v>932</v>
      </c>
      <c r="H42" s="30" t="s">
        <v>1132</v>
      </c>
      <c r="I42" s="40"/>
      <c r="J42" s="30" t="s">
        <v>1133</v>
      </c>
      <c r="K42" s="22"/>
      <c r="L42" s="22" t="s">
        <v>1134</v>
      </c>
      <c r="M42" s="22"/>
      <c r="N42" s="40"/>
      <c r="O42" s="30" t="s">
        <v>1135</v>
      </c>
      <c r="P42" s="30"/>
      <c r="Q42" s="30" t="s">
        <v>1134</v>
      </c>
      <c r="R42" s="30" t="s">
        <v>1136</v>
      </c>
      <c r="S42" s="40"/>
      <c r="T42" s="30" t="s">
        <v>1137</v>
      </c>
      <c r="U42" s="40"/>
      <c r="V42" s="30" t="s">
        <v>932</v>
      </c>
      <c r="W42" s="30" t="s">
        <v>1138</v>
      </c>
      <c r="X42" s="70"/>
      <c r="Y42" s="40"/>
      <c r="Z42" s="40"/>
      <c r="AA42" s="22" t="s">
        <v>932</v>
      </c>
      <c r="AB42" s="30" t="s">
        <v>1139</v>
      </c>
      <c r="AC42" s="70"/>
      <c r="AD42" s="30" t="s">
        <v>932</v>
      </c>
      <c r="AE42" s="25" t="s">
        <v>933</v>
      </c>
    </row>
    <row r="43" spans="1:46" ht="15.75" customHeight="1">
      <c r="A43" s="220" t="s">
        <v>1140</v>
      </c>
      <c r="B43" s="221"/>
      <c r="C43" s="222"/>
      <c r="D43" s="221"/>
      <c r="E43" s="196"/>
      <c r="F43" s="196"/>
      <c r="G43" s="223"/>
      <c r="H43" s="221"/>
      <c r="I43" s="221"/>
      <c r="J43" s="221"/>
      <c r="K43" s="224"/>
      <c r="L43" s="224"/>
      <c r="M43" s="224"/>
      <c r="N43" s="221"/>
      <c r="O43" s="221"/>
      <c r="P43" s="221"/>
      <c r="Q43" s="221"/>
      <c r="R43" s="221"/>
      <c r="S43" s="221"/>
      <c r="T43" s="221"/>
      <c r="U43" s="221"/>
      <c r="V43" s="221"/>
      <c r="W43" s="221"/>
      <c r="X43" s="221"/>
      <c r="Y43" s="221"/>
      <c r="Z43" s="221"/>
      <c r="AA43" s="224"/>
      <c r="AB43" s="221"/>
      <c r="AC43" s="221"/>
      <c r="AD43" s="221"/>
      <c r="AE43" s="221"/>
      <c r="AF43" s="189"/>
      <c r="AG43" s="189"/>
      <c r="AH43" s="189"/>
      <c r="AI43" s="189"/>
      <c r="AJ43" s="189"/>
      <c r="AK43" s="189"/>
      <c r="AL43" s="189"/>
      <c r="AM43" s="189"/>
      <c r="AN43" s="189"/>
      <c r="AO43" s="189"/>
      <c r="AP43" s="189"/>
      <c r="AQ43" s="189"/>
      <c r="AR43" s="189"/>
      <c r="AS43" s="189"/>
      <c r="AT43" s="189"/>
    </row>
    <row r="44" spans="1:46" ht="25.5">
      <c r="A44" s="42" t="s">
        <v>1141</v>
      </c>
      <c r="B44" s="176" t="s">
        <v>21</v>
      </c>
      <c r="C44" s="225" t="s">
        <v>102</v>
      </c>
      <c r="D44" s="177" t="s">
        <v>23</v>
      </c>
      <c r="E44" s="24" t="s">
        <v>24</v>
      </c>
      <c r="F44" s="24" t="s">
        <v>23</v>
      </c>
      <c r="G44" s="226" t="s">
        <v>681</v>
      </c>
      <c r="H44" s="182" t="s">
        <v>1142</v>
      </c>
      <c r="I44" s="180"/>
      <c r="J44" s="227" t="s">
        <v>1143</v>
      </c>
      <c r="K44" s="182"/>
      <c r="L44" s="228" t="s">
        <v>681</v>
      </c>
      <c r="M44" s="142" t="s">
        <v>1144</v>
      </c>
      <c r="N44" s="180"/>
      <c r="O44" s="142" t="s">
        <v>1145</v>
      </c>
      <c r="P44" s="180"/>
      <c r="Q44" s="226" t="s">
        <v>681</v>
      </c>
      <c r="R44" s="182" t="s">
        <v>1142</v>
      </c>
      <c r="S44" s="180"/>
      <c r="T44" s="213" t="s">
        <v>1146</v>
      </c>
      <c r="U44" s="180"/>
      <c r="V44" s="226" t="s">
        <v>681</v>
      </c>
      <c r="W44" s="142" t="s">
        <v>1142</v>
      </c>
      <c r="X44" s="180"/>
      <c r="Y44" s="142" t="s">
        <v>1147</v>
      </c>
      <c r="Z44" s="180"/>
      <c r="AA44" s="229" t="s">
        <v>683</v>
      </c>
      <c r="AB44" s="142"/>
      <c r="AC44" s="180"/>
      <c r="AD44" s="229" t="s">
        <v>683</v>
      </c>
      <c r="AE44" s="206" t="s">
        <v>1148</v>
      </c>
      <c r="AF44" s="189"/>
      <c r="AG44" s="189"/>
      <c r="AH44" s="189"/>
      <c r="AI44" s="189"/>
      <c r="AJ44" s="189"/>
      <c r="AK44" s="189"/>
      <c r="AL44" s="189"/>
      <c r="AM44" s="189"/>
      <c r="AN44" s="189"/>
      <c r="AO44" s="189"/>
      <c r="AP44" s="189"/>
      <c r="AQ44" s="189"/>
      <c r="AR44" s="189"/>
      <c r="AS44" s="189"/>
      <c r="AT44" s="189"/>
    </row>
    <row r="45" spans="1:46" ht="51">
      <c r="A45" s="42" t="s">
        <v>1149</v>
      </c>
      <c r="B45" s="176" t="s">
        <v>21</v>
      </c>
      <c r="C45" s="225" t="s">
        <v>102</v>
      </c>
      <c r="D45" s="177" t="s">
        <v>23</v>
      </c>
      <c r="E45" s="24" t="s">
        <v>24</v>
      </c>
      <c r="F45" s="24" t="s">
        <v>23</v>
      </c>
      <c r="G45" s="230" t="s">
        <v>1150</v>
      </c>
      <c r="H45" s="182" t="s">
        <v>1151</v>
      </c>
      <c r="I45" s="180"/>
      <c r="J45" s="227" t="s">
        <v>1143</v>
      </c>
      <c r="K45" s="182"/>
      <c r="L45" s="142" t="s">
        <v>1152</v>
      </c>
      <c r="M45" s="142" t="s">
        <v>1153</v>
      </c>
      <c r="N45" s="180"/>
      <c r="O45" s="142" t="s">
        <v>1154</v>
      </c>
      <c r="P45" s="180"/>
      <c r="Q45" s="230" t="s">
        <v>1155</v>
      </c>
      <c r="R45" s="182" t="s">
        <v>1151</v>
      </c>
      <c r="S45" s="180"/>
      <c r="T45" s="213" t="s">
        <v>1156</v>
      </c>
      <c r="U45" s="180"/>
      <c r="V45" s="230" t="s">
        <v>1150</v>
      </c>
      <c r="W45" s="142" t="s">
        <v>1151</v>
      </c>
      <c r="X45" s="142" t="s">
        <v>1157</v>
      </c>
      <c r="Y45" s="142" t="s">
        <v>1158</v>
      </c>
      <c r="Z45" s="180"/>
      <c r="AA45" s="231" t="s">
        <v>1159</v>
      </c>
      <c r="AB45" s="142"/>
      <c r="AC45" s="142"/>
      <c r="AD45" s="231" t="s">
        <v>1159</v>
      </c>
      <c r="AE45" s="206" t="s">
        <v>1148</v>
      </c>
      <c r="AF45" s="189"/>
      <c r="AG45" s="189"/>
      <c r="AH45" s="189"/>
      <c r="AI45" s="189"/>
      <c r="AJ45" s="189"/>
      <c r="AK45" s="189"/>
      <c r="AL45" s="189"/>
      <c r="AM45" s="189"/>
      <c r="AN45" s="189"/>
      <c r="AO45" s="189"/>
      <c r="AP45" s="189"/>
      <c r="AQ45" s="189"/>
      <c r="AR45" s="189"/>
      <c r="AS45" s="189"/>
      <c r="AT45" s="189"/>
    </row>
    <row r="46" spans="1:46" ht="12.75">
      <c r="A46" s="42" t="s">
        <v>1160</v>
      </c>
      <c r="B46" s="176" t="s">
        <v>21</v>
      </c>
      <c r="C46" s="225" t="s">
        <v>102</v>
      </c>
      <c r="D46" s="177" t="s">
        <v>23</v>
      </c>
      <c r="E46" s="24" t="s">
        <v>24</v>
      </c>
      <c r="F46" s="24" t="s">
        <v>23</v>
      </c>
      <c r="G46" s="232" t="s">
        <v>1161</v>
      </c>
      <c r="H46" s="182" t="s">
        <v>1162</v>
      </c>
      <c r="I46" s="180"/>
      <c r="J46" s="227" t="s">
        <v>1143</v>
      </c>
      <c r="K46" s="182"/>
      <c r="L46" s="142" t="s">
        <v>1161</v>
      </c>
      <c r="M46" s="142" t="s">
        <v>1163</v>
      </c>
      <c r="N46" s="180"/>
      <c r="O46" s="142" t="s">
        <v>1164</v>
      </c>
      <c r="P46" s="180"/>
      <c r="Q46" s="232" t="s">
        <v>1161</v>
      </c>
      <c r="R46" s="182" t="s">
        <v>1162</v>
      </c>
      <c r="S46" s="180"/>
      <c r="T46" s="213" t="s">
        <v>1165</v>
      </c>
      <c r="U46" s="180"/>
      <c r="V46" s="232" t="s">
        <v>1161</v>
      </c>
      <c r="W46" s="142" t="s">
        <v>1162</v>
      </c>
      <c r="X46" s="180"/>
      <c r="Y46" s="180" t="s">
        <v>1166</v>
      </c>
      <c r="Z46" s="180"/>
      <c r="AA46" s="229" t="s">
        <v>1161</v>
      </c>
      <c r="AB46" s="142"/>
      <c r="AC46" s="180"/>
      <c r="AD46" s="229" t="s">
        <v>1161</v>
      </c>
      <c r="AE46" s="206" t="s">
        <v>1148</v>
      </c>
      <c r="AF46" s="189"/>
      <c r="AG46" s="189"/>
      <c r="AH46" s="189"/>
      <c r="AI46" s="189"/>
      <c r="AJ46" s="189"/>
      <c r="AK46" s="189"/>
      <c r="AL46" s="189"/>
      <c r="AM46" s="189"/>
      <c r="AN46" s="189"/>
      <c r="AO46" s="189"/>
      <c r="AP46" s="189"/>
      <c r="AQ46" s="189"/>
      <c r="AR46" s="189"/>
      <c r="AS46" s="189"/>
      <c r="AT46" s="189"/>
    </row>
    <row r="47" spans="1:46" ht="12.75">
      <c r="A47" s="42" t="s">
        <v>1167</v>
      </c>
      <c r="B47" s="176" t="s">
        <v>21</v>
      </c>
      <c r="C47" s="225" t="s">
        <v>102</v>
      </c>
      <c r="D47" s="177" t="s">
        <v>23</v>
      </c>
      <c r="E47" s="24" t="s">
        <v>24</v>
      </c>
      <c r="F47" s="24" t="s">
        <v>23</v>
      </c>
      <c r="G47" s="232" t="s">
        <v>1168</v>
      </c>
      <c r="H47" s="182" t="s">
        <v>1169</v>
      </c>
      <c r="I47" s="180"/>
      <c r="J47" s="227" t="s">
        <v>1143</v>
      </c>
      <c r="K47" s="182"/>
      <c r="L47" s="142" t="s">
        <v>1168</v>
      </c>
      <c r="M47" s="142" t="s">
        <v>1170</v>
      </c>
      <c r="N47" s="180"/>
      <c r="O47" s="142" t="s">
        <v>1171</v>
      </c>
      <c r="P47" s="180"/>
      <c r="Q47" s="232" t="s">
        <v>1168</v>
      </c>
      <c r="R47" s="182" t="s">
        <v>1169</v>
      </c>
      <c r="S47" s="180"/>
      <c r="T47" s="213" t="s">
        <v>1172</v>
      </c>
      <c r="U47" s="180"/>
      <c r="V47" s="232" t="s">
        <v>1168</v>
      </c>
      <c r="W47" s="142" t="s">
        <v>1169</v>
      </c>
      <c r="X47" s="180"/>
      <c r="Y47" s="180" t="s">
        <v>1173</v>
      </c>
      <c r="Z47" s="180"/>
      <c r="AA47" s="229" t="s">
        <v>1168</v>
      </c>
      <c r="AB47" s="142"/>
      <c r="AC47" s="180"/>
      <c r="AD47" s="229" t="s">
        <v>1168</v>
      </c>
      <c r="AE47" s="206" t="s">
        <v>1148</v>
      </c>
      <c r="AF47" s="189"/>
      <c r="AG47" s="189"/>
      <c r="AH47" s="189"/>
      <c r="AI47" s="189"/>
      <c r="AJ47" s="189"/>
      <c r="AK47" s="189"/>
      <c r="AL47" s="189"/>
      <c r="AM47" s="189"/>
      <c r="AN47" s="189"/>
      <c r="AO47" s="189"/>
      <c r="AP47" s="189"/>
      <c r="AQ47" s="189"/>
      <c r="AR47" s="189"/>
      <c r="AS47" s="189"/>
      <c r="AT47" s="189"/>
    </row>
    <row r="48" spans="1:46" ht="25.5">
      <c r="A48" s="42" t="s">
        <v>1174</v>
      </c>
      <c r="B48" s="176" t="s">
        <v>21</v>
      </c>
      <c r="C48" s="225" t="s">
        <v>102</v>
      </c>
      <c r="D48" s="177" t="s">
        <v>23</v>
      </c>
      <c r="E48" s="24" t="s">
        <v>24</v>
      </c>
      <c r="F48" s="24" t="s">
        <v>23</v>
      </c>
      <c r="G48" s="232" t="s">
        <v>1175</v>
      </c>
      <c r="H48" s="182" t="s">
        <v>1176</v>
      </c>
      <c r="I48" s="180"/>
      <c r="J48" s="227" t="s">
        <v>1143</v>
      </c>
      <c r="K48" s="182"/>
      <c r="L48" s="142" t="s">
        <v>1175</v>
      </c>
      <c r="M48" s="233" t="s">
        <v>1177</v>
      </c>
      <c r="N48" s="180"/>
      <c r="O48" s="142" t="s">
        <v>1178</v>
      </c>
      <c r="P48" s="180"/>
      <c r="Q48" s="232" t="s">
        <v>1175</v>
      </c>
      <c r="R48" s="182" t="s">
        <v>1176</v>
      </c>
      <c r="S48" s="180"/>
      <c r="T48" s="213" t="s">
        <v>1179</v>
      </c>
      <c r="U48" s="180"/>
      <c r="V48" s="232" t="s">
        <v>1175</v>
      </c>
      <c r="W48" s="142" t="s">
        <v>1176</v>
      </c>
      <c r="X48" s="180"/>
      <c r="Y48" s="180"/>
      <c r="Z48" s="180"/>
      <c r="AA48" s="229" t="s">
        <v>1175</v>
      </c>
      <c r="AB48" s="142"/>
      <c r="AC48" s="180"/>
      <c r="AD48" s="229" t="s">
        <v>1175</v>
      </c>
      <c r="AE48" s="206" t="s">
        <v>1148</v>
      </c>
      <c r="AF48" s="189"/>
      <c r="AG48" s="189"/>
      <c r="AH48" s="189"/>
      <c r="AI48" s="189"/>
      <c r="AJ48" s="189"/>
      <c r="AK48" s="189"/>
      <c r="AL48" s="189"/>
      <c r="AM48" s="189"/>
      <c r="AN48" s="189"/>
      <c r="AO48" s="189"/>
      <c r="AP48" s="189"/>
      <c r="AQ48" s="189"/>
      <c r="AR48" s="189"/>
      <c r="AS48" s="189"/>
      <c r="AT48" s="189"/>
    </row>
    <row r="49" spans="1:46" ht="12.75">
      <c r="A49" s="42" t="s">
        <v>1180</v>
      </c>
      <c r="B49" s="176" t="s">
        <v>21</v>
      </c>
      <c r="C49" s="225" t="s">
        <v>102</v>
      </c>
      <c r="D49" s="177" t="s">
        <v>23</v>
      </c>
      <c r="E49" s="24" t="s">
        <v>24</v>
      </c>
      <c r="F49" s="24" t="s">
        <v>23</v>
      </c>
      <c r="G49" s="232" t="s">
        <v>1181</v>
      </c>
      <c r="H49" s="182" t="s">
        <v>1182</v>
      </c>
      <c r="I49" s="180"/>
      <c r="J49" s="227" t="s">
        <v>1143</v>
      </c>
      <c r="K49" s="182"/>
      <c r="L49" s="142" t="s">
        <v>1181</v>
      </c>
      <c r="M49" s="233" t="s">
        <v>1183</v>
      </c>
      <c r="N49" s="180"/>
      <c r="O49" s="142" t="s">
        <v>1184</v>
      </c>
      <c r="P49" s="180"/>
      <c r="Q49" s="232" t="s">
        <v>1181</v>
      </c>
      <c r="R49" s="182" t="s">
        <v>1182</v>
      </c>
      <c r="S49" s="180"/>
      <c r="T49" s="213" t="s">
        <v>1185</v>
      </c>
      <c r="U49" s="180"/>
      <c r="V49" s="232" t="s">
        <v>1181</v>
      </c>
      <c r="W49" s="142" t="s">
        <v>1182</v>
      </c>
      <c r="X49" s="180"/>
      <c r="Y49" s="180"/>
      <c r="Z49" s="180"/>
      <c r="AA49" s="229" t="s">
        <v>1181</v>
      </c>
      <c r="AB49" s="142"/>
      <c r="AC49" s="180"/>
      <c r="AD49" s="229" t="s">
        <v>1181</v>
      </c>
      <c r="AE49" s="206" t="s">
        <v>1148</v>
      </c>
      <c r="AF49" s="189"/>
      <c r="AG49" s="189"/>
      <c r="AH49" s="189"/>
      <c r="AI49" s="189"/>
      <c r="AJ49" s="189"/>
      <c r="AK49" s="189"/>
      <c r="AL49" s="189"/>
      <c r="AM49" s="189"/>
      <c r="AN49" s="189"/>
      <c r="AO49" s="189"/>
      <c r="AP49" s="189"/>
      <c r="AQ49" s="189"/>
      <c r="AR49" s="189"/>
      <c r="AS49" s="189"/>
      <c r="AT49" s="189"/>
    </row>
    <row r="50" spans="1:46" ht="38.25">
      <c r="A50" s="42" t="s">
        <v>1186</v>
      </c>
      <c r="B50" s="177" t="s">
        <v>41</v>
      </c>
      <c r="C50" s="225" t="s">
        <v>102</v>
      </c>
      <c r="D50" s="176" t="s">
        <v>41</v>
      </c>
      <c r="E50" s="177"/>
      <c r="F50" s="176" t="s">
        <v>23</v>
      </c>
      <c r="G50" s="232"/>
      <c r="H50" s="182"/>
      <c r="I50" s="180"/>
      <c r="J50" s="227"/>
      <c r="K50" s="183" t="s">
        <v>1187</v>
      </c>
      <c r="L50" s="142" t="s">
        <v>1188</v>
      </c>
      <c r="M50" s="233" t="s">
        <v>1189</v>
      </c>
      <c r="N50" s="180"/>
      <c r="O50" s="142" t="s">
        <v>1190</v>
      </c>
      <c r="P50" s="180"/>
      <c r="Q50" s="232"/>
      <c r="R50" s="182"/>
      <c r="S50" s="180"/>
      <c r="T50" s="181"/>
      <c r="U50" s="180"/>
      <c r="V50" s="232"/>
      <c r="W50" s="142"/>
      <c r="X50" s="180"/>
      <c r="Y50" s="180"/>
      <c r="Z50" s="180"/>
      <c r="AA50" s="229" t="s">
        <v>1191</v>
      </c>
      <c r="AB50" s="142"/>
      <c r="AC50" s="180"/>
      <c r="AD50" s="229" t="s">
        <v>1192</v>
      </c>
      <c r="AE50" s="206" t="s">
        <v>1193</v>
      </c>
      <c r="AF50" s="189"/>
      <c r="AG50" s="189"/>
      <c r="AH50" s="189"/>
      <c r="AI50" s="189"/>
      <c r="AJ50" s="189"/>
      <c r="AK50" s="189"/>
      <c r="AL50" s="189"/>
      <c r="AM50" s="189"/>
      <c r="AN50" s="189"/>
      <c r="AO50" s="189"/>
      <c r="AP50" s="189"/>
      <c r="AQ50" s="189"/>
      <c r="AR50" s="189"/>
      <c r="AS50" s="189"/>
      <c r="AT50" s="189"/>
    </row>
    <row r="51" spans="1:46" ht="12.75">
      <c r="A51" s="234" t="s">
        <v>1194</v>
      </c>
      <c r="B51" s="221"/>
      <c r="C51" s="222"/>
      <c r="D51" s="221"/>
      <c r="E51" s="221"/>
      <c r="F51" s="222"/>
      <c r="G51" s="223"/>
      <c r="H51" s="221"/>
      <c r="I51" s="221"/>
      <c r="J51" s="221"/>
      <c r="K51" s="224"/>
      <c r="L51" s="224"/>
      <c r="M51" s="224"/>
      <c r="N51" s="221"/>
      <c r="O51" s="221"/>
      <c r="P51" s="221"/>
      <c r="Q51" s="221"/>
      <c r="R51" s="221"/>
      <c r="S51" s="221"/>
      <c r="T51" s="221"/>
      <c r="U51" s="221"/>
      <c r="V51" s="221"/>
      <c r="W51" s="221"/>
      <c r="X51" s="221"/>
      <c r="Y51" s="221"/>
      <c r="Z51" s="221"/>
      <c r="AA51" s="224"/>
      <c r="AB51" s="221"/>
      <c r="AC51" s="221"/>
      <c r="AD51" s="221"/>
      <c r="AE51" s="221"/>
      <c r="AF51" s="189"/>
      <c r="AG51" s="189"/>
      <c r="AH51" s="189"/>
      <c r="AI51" s="189"/>
      <c r="AJ51" s="189"/>
      <c r="AK51" s="189"/>
      <c r="AL51" s="189"/>
      <c r="AM51" s="189"/>
      <c r="AN51" s="189"/>
      <c r="AO51" s="189"/>
      <c r="AP51" s="189"/>
      <c r="AQ51" s="189"/>
      <c r="AR51" s="189"/>
      <c r="AS51" s="189"/>
      <c r="AT51" s="189"/>
    </row>
    <row r="52" spans="1:46" ht="76.5">
      <c r="A52" s="42" t="s">
        <v>1195</v>
      </c>
      <c r="B52" s="176" t="s">
        <v>21</v>
      </c>
      <c r="C52" s="225" t="s">
        <v>102</v>
      </c>
      <c r="D52" s="225" t="s">
        <v>23</v>
      </c>
      <c r="E52" s="24" t="s">
        <v>24</v>
      </c>
      <c r="F52" s="24" t="s">
        <v>41</v>
      </c>
      <c r="G52" s="230" t="s">
        <v>1196</v>
      </c>
      <c r="H52" s="142" t="s">
        <v>1197</v>
      </c>
      <c r="I52" s="180"/>
      <c r="J52" s="180" t="s">
        <v>1198</v>
      </c>
      <c r="K52" s="142"/>
      <c r="L52" s="142" t="s">
        <v>1196</v>
      </c>
      <c r="M52" s="142" t="s">
        <v>1199</v>
      </c>
      <c r="N52" s="180"/>
      <c r="O52" s="142" t="s">
        <v>1200</v>
      </c>
      <c r="P52" s="142" t="s">
        <v>1201</v>
      </c>
      <c r="Q52" s="230" t="s">
        <v>1196</v>
      </c>
      <c r="R52" s="142" t="s">
        <v>1197</v>
      </c>
      <c r="S52" s="180"/>
      <c r="T52" s="235" t="s">
        <v>1202</v>
      </c>
      <c r="U52" s="180"/>
      <c r="V52" s="230" t="s">
        <v>1196</v>
      </c>
      <c r="W52" s="142" t="s">
        <v>1197</v>
      </c>
      <c r="X52" s="142"/>
      <c r="Y52" s="180" t="s">
        <v>1203</v>
      </c>
      <c r="Z52" s="180"/>
      <c r="AA52" s="231" t="s">
        <v>1196</v>
      </c>
      <c r="AB52" s="183" t="s">
        <v>1204</v>
      </c>
      <c r="AC52" s="183" t="s">
        <v>1205</v>
      </c>
      <c r="AD52" s="184" t="s">
        <v>1196</v>
      </c>
      <c r="AE52" s="206" t="s">
        <v>1206</v>
      </c>
      <c r="AF52" s="189"/>
      <c r="AG52" s="189"/>
      <c r="AH52" s="189"/>
      <c r="AI52" s="189"/>
      <c r="AJ52" s="189"/>
      <c r="AK52" s="189"/>
      <c r="AL52" s="189"/>
      <c r="AM52" s="189"/>
      <c r="AN52" s="189"/>
      <c r="AO52" s="189"/>
      <c r="AP52" s="189"/>
      <c r="AQ52" s="189"/>
      <c r="AR52" s="189"/>
      <c r="AS52" s="189"/>
      <c r="AT52" s="189"/>
    </row>
    <row r="53" spans="1:46" ht="76.5">
      <c r="A53" s="42" t="s">
        <v>1207</v>
      </c>
      <c r="B53" s="176" t="s">
        <v>21</v>
      </c>
      <c r="C53" s="225" t="s">
        <v>102</v>
      </c>
      <c r="D53" s="225" t="s">
        <v>23</v>
      </c>
      <c r="E53" s="24" t="s">
        <v>24</v>
      </c>
      <c r="F53" s="24" t="s">
        <v>41</v>
      </c>
      <c r="G53" s="230" t="s">
        <v>1208</v>
      </c>
      <c r="H53" s="142" t="s">
        <v>1209</v>
      </c>
      <c r="I53" s="180"/>
      <c r="J53" s="236" t="s">
        <v>1198</v>
      </c>
      <c r="K53" s="142"/>
      <c r="L53" s="142" t="s">
        <v>1208</v>
      </c>
      <c r="M53" s="142" t="s">
        <v>1210</v>
      </c>
      <c r="N53" s="180"/>
      <c r="O53" s="142" t="s">
        <v>1200</v>
      </c>
      <c r="P53" s="142" t="s">
        <v>1201</v>
      </c>
      <c r="Q53" s="230" t="s">
        <v>1208</v>
      </c>
      <c r="R53" s="142" t="s">
        <v>1209</v>
      </c>
      <c r="S53" s="180"/>
      <c r="T53" s="235" t="s">
        <v>1211</v>
      </c>
      <c r="U53" s="180"/>
      <c r="V53" s="230" t="s">
        <v>1208</v>
      </c>
      <c r="W53" s="142" t="s">
        <v>1209</v>
      </c>
      <c r="X53" s="142"/>
      <c r="Y53" s="180" t="s">
        <v>1212</v>
      </c>
      <c r="Z53" s="180"/>
      <c r="AA53" s="231" t="s">
        <v>1208</v>
      </c>
      <c r="AB53" s="183" t="s">
        <v>1213</v>
      </c>
      <c r="AC53" s="183" t="s">
        <v>1205</v>
      </c>
      <c r="AD53" s="184" t="s">
        <v>1208</v>
      </c>
      <c r="AE53" s="206" t="s">
        <v>1206</v>
      </c>
      <c r="AF53" s="189"/>
      <c r="AG53" s="189"/>
      <c r="AH53" s="189"/>
      <c r="AI53" s="189"/>
      <c r="AJ53" s="189"/>
      <c r="AK53" s="189"/>
      <c r="AL53" s="189"/>
      <c r="AM53" s="189"/>
      <c r="AN53" s="189"/>
      <c r="AO53" s="189"/>
      <c r="AP53" s="189"/>
      <c r="AQ53" s="189"/>
      <c r="AR53" s="189"/>
      <c r="AS53" s="189"/>
      <c r="AT53" s="189"/>
    </row>
    <row r="54" spans="1:46" ht="38.25">
      <c r="A54" s="42" t="s">
        <v>1214</v>
      </c>
      <c r="B54" s="176" t="s">
        <v>41</v>
      </c>
      <c r="C54" s="225" t="s">
        <v>102</v>
      </c>
      <c r="D54" s="176" t="s">
        <v>748</v>
      </c>
      <c r="E54" s="225"/>
      <c r="F54" s="24" t="s">
        <v>41</v>
      </c>
      <c r="G54" s="237"/>
      <c r="H54" s="142"/>
      <c r="I54" s="180"/>
      <c r="J54" s="236"/>
      <c r="K54" s="142"/>
      <c r="L54" s="142" t="s">
        <v>1215</v>
      </c>
      <c r="M54" s="142" t="s">
        <v>1216</v>
      </c>
      <c r="N54" s="180"/>
      <c r="O54" s="142" t="s">
        <v>1217</v>
      </c>
      <c r="P54" s="180"/>
      <c r="Q54" s="180"/>
      <c r="R54" s="180"/>
      <c r="S54" s="180"/>
      <c r="T54" s="180"/>
      <c r="U54" s="180"/>
      <c r="V54" s="180"/>
      <c r="W54" s="180"/>
      <c r="X54" s="180"/>
      <c r="Y54" s="142"/>
      <c r="Z54" s="180"/>
      <c r="AA54" s="142"/>
      <c r="AB54" s="180"/>
      <c r="AC54" s="180"/>
      <c r="AD54" s="180"/>
      <c r="AE54" s="180"/>
      <c r="AF54" s="189"/>
      <c r="AG54" s="189"/>
      <c r="AH54" s="189"/>
      <c r="AI54" s="189"/>
      <c r="AJ54" s="189"/>
      <c r="AK54" s="189"/>
      <c r="AL54" s="189"/>
      <c r="AM54" s="189"/>
      <c r="AN54" s="189"/>
      <c r="AO54" s="189"/>
      <c r="AP54" s="189"/>
      <c r="AQ54" s="189"/>
      <c r="AR54" s="189"/>
      <c r="AS54" s="189"/>
      <c r="AT54" s="189"/>
    </row>
    <row r="55" spans="1:46" ht="51">
      <c r="A55" s="42" t="s">
        <v>1218</v>
      </c>
      <c r="B55" s="225" t="s">
        <v>41</v>
      </c>
      <c r="C55" s="225" t="s">
        <v>41</v>
      </c>
      <c r="D55" s="176" t="s">
        <v>23</v>
      </c>
      <c r="E55" s="24" t="s">
        <v>24</v>
      </c>
      <c r="F55" s="24" t="s">
        <v>23</v>
      </c>
      <c r="G55" s="237"/>
      <c r="H55" s="142"/>
      <c r="I55" s="180"/>
      <c r="J55" s="236" t="s">
        <v>96</v>
      </c>
      <c r="K55" s="183" t="s">
        <v>1219</v>
      </c>
      <c r="L55" s="142"/>
      <c r="M55" s="142"/>
      <c r="N55" s="180"/>
      <c r="O55" s="180"/>
      <c r="P55" s="180"/>
      <c r="Q55" s="180"/>
      <c r="R55" s="184" t="s">
        <v>1220</v>
      </c>
      <c r="S55" s="180"/>
      <c r="T55" s="180"/>
      <c r="U55" s="180"/>
      <c r="V55" s="180"/>
      <c r="W55" s="180" t="s">
        <v>1221</v>
      </c>
      <c r="X55" s="180"/>
      <c r="Y55" s="142" t="s">
        <v>1222</v>
      </c>
      <c r="Z55" s="180"/>
      <c r="AA55" s="183" t="s">
        <v>1223</v>
      </c>
      <c r="AB55" s="184" t="s">
        <v>1224</v>
      </c>
      <c r="AC55" s="180"/>
      <c r="AD55" s="184" t="s">
        <v>1225</v>
      </c>
      <c r="AE55" s="180"/>
      <c r="AF55" s="189"/>
      <c r="AG55" s="189"/>
      <c r="AH55" s="189"/>
      <c r="AI55" s="189"/>
      <c r="AJ55" s="189"/>
      <c r="AK55" s="189"/>
      <c r="AL55" s="189"/>
      <c r="AM55" s="189"/>
      <c r="AN55" s="189"/>
      <c r="AO55" s="189"/>
      <c r="AP55" s="189"/>
      <c r="AQ55" s="189"/>
      <c r="AR55" s="189"/>
      <c r="AS55" s="189"/>
      <c r="AT55" s="189"/>
    </row>
    <row r="56" spans="1:46" ht="12.75">
      <c r="A56" s="238" t="s">
        <v>1226</v>
      </c>
      <c r="B56" s="221"/>
      <c r="C56" s="222"/>
      <c r="D56" s="221"/>
      <c r="E56" s="221"/>
      <c r="F56" s="222"/>
      <c r="G56" s="223"/>
      <c r="H56" s="221"/>
      <c r="I56" s="221"/>
      <c r="J56" s="221"/>
      <c r="K56" s="224"/>
      <c r="L56" s="224"/>
      <c r="M56" s="224"/>
      <c r="N56" s="221"/>
      <c r="O56" s="221"/>
      <c r="P56" s="221"/>
      <c r="Q56" s="221"/>
      <c r="R56" s="221"/>
      <c r="S56" s="221"/>
      <c r="T56" s="221"/>
      <c r="U56" s="221"/>
      <c r="V56" s="221"/>
      <c r="W56" s="221"/>
      <c r="X56" s="221"/>
      <c r="Y56" s="224"/>
      <c r="Z56" s="221"/>
      <c r="AA56" s="224"/>
      <c r="AB56" s="221"/>
      <c r="AC56" s="221"/>
      <c r="AD56" s="221"/>
      <c r="AE56" s="221"/>
      <c r="AF56" s="189"/>
      <c r="AG56" s="189"/>
      <c r="AH56" s="189"/>
      <c r="AI56" s="189"/>
      <c r="AJ56" s="189"/>
      <c r="AK56" s="189"/>
      <c r="AL56" s="189"/>
      <c r="AM56" s="189"/>
      <c r="AN56" s="189"/>
      <c r="AO56" s="189"/>
      <c r="AP56" s="189"/>
      <c r="AQ56" s="189"/>
      <c r="AR56" s="189"/>
      <c r="AS56" s="189"/>
      <c r="AT56" s="189"/>
    </row>
    <row r="57" spans="1:46" ht="25.5">
      <c r="A57" s="42" t="s">
        <v>1227</v>
      </c>
      <c r="B57" s="176" t="s">
        <v>21</v>
      </c>
      <c r="C57" s="225" t="s">
        <v>102</v>
      </c>
      <c r="D57" s="225" t="s">
        <v>23</v>
      </c>
      <c r="E57" s="24" t="s">
        <v>24</v>
      </c>
      <c r="F57" s="24" t="s">
        <v>23</v>
      </c>
      <c r="G57" s="232" t="s">
        <v>1228</v>
      </c>
      <c r="H57" s="142" t="s">
        <v>1229</v>
      </c>
      <c r="I57" s="180"/>
      <c r="J57" s="236" t="s">
        <v>1230</v>
      </c>
      <c r="K57" s="142"/>
      <c r="L57" s="142" t="s">
        <v>1231</v>
      </c>
      <c r="M57" s="142" t="s">
        <v>1229</v>
      </c>
      <c r="N57" s="180"/>
      <c r="O57" s="142" t="s">
        <v>293</v>
      </c>
      <c r="P57" s="180"/>
      <c r="Q57" s="232" t="s">
        <v>1228</v>
      </c>
      <c r="R57" s="142" t="s">
        <v>1229</v>
      </c>
      <c r="S57" s="180"/>
      <c r="T57" s="235" t="s">
        <v>1232</v>
      </c>
      <c r="U57" s="180"/>
      <c r="V57" s="180" t="s">
        <v>1228</v>
      </c>
      <c r="W57" s="142" t="s">
        <v>1229</v>
      </c>
      <c r="X57" s="180"/>
      <c r="Y57" s="142" t="s">
        <v>1233</v>
      </c>
      <c r="Z57" s="180"/>
      <c r="AA57" s="232" t="s">
        <v>1228</v>
      </c>
      <c r="AB57" s="142" t="s">
        <v>1229</v>
      </c>
      <c r="AC57" s="180"/>
      <c r="AD57" s="184" t="s">
        <v>1228</v>
      </c>
      <c r="AE57" s="206" t="s">
        <v>1234</v>
      </c>
      <c r="AF57" s="189"/>
      <c r="AG57" s="189"/>
      <c r="AH57" s="189"/>
      <c r="AI57" s="189"/>
      <c r="AJ57" s="189"/>
      <c r="AK57" s="189"/>
      <c r="AL57" s="189"/>
      <c r="AM57" s="189"/>
      <c r="AN57" s="189"/>
      <c r="AO57" s="189"/>
      <c r="AP57" s="189"/>
      <c r="AQ57" s="189"/>
      <c r="AR57" s="189"/>
      <c r="AS57" s="189"/>
      <c r="AT57" s="189"/>
    </row>
    <row r="58" spans="1:46" ht="25.5">
      <c r="A58" s="42" t="s">
        <v>1235</v>
      </c>
      <c r="B58" s="176" t="s">
        <v>21</v>
      </c>
      <c r="C58" s="225" t="s">
        <v>102</v>
      </c>
      <c r="D58" s="225" t="s">
        <v>23</v>
      </c>
      <c r="E58" s="24" t="s">
        <v>24</v>
      </c>
      <c r="F58" s="24" t="s">
        <v>23</v>
      </c>
      <c r="G58" s="232" t="s">
        <v>1236</v>
      </c>
      <c r="H58" s="142" t="s">
        <v>1237</v>
      </c>
      <c r="I58" s="180"/>
      <c r="J58" s="236" t="s">
        <v>1238</v>
      </c>
      <c r="K58" s="142"/>
      <c r="L58" s="142" t="s">
        <v>1236</v>
      </c>
      <c r="M58" s="142" t="s">
        <v>1237</v>
      </c>
      <c r="N58" s="180"/>
      <c r="O58" s="142" t="s">
        <v>293</v>
      </c>
      <c r="P58" s="180"/>
      <c r="Q58" s="232" t="s">
        <v>1236</v>
      </c>
      <c r="R58" s="142" t="s">
        <v>1237</v>
      </c>
      <c r="S58" s="180"/>
      <c r="T58" s="239" t="s">
        <v>1239</v>
      </c>
      <c r="U58" s="180"/>
      <c r="V58" s="180" t="s">
        <v>1236</v>
      </c>
      <c r="W58" s="142" t="s">
        <v>1237</v>
      </c>
      <c r="X58" s="180"/>
      <c r="Y58" s="142" t="s">
        <v>1240</v>
      </c>
      <c r="Z58" s="180"/>
      <c r="AA58" s="232" t="s">
        <v>1236</v>
      </c>
      <c r="AB58" s="142" t="s">
        <v>1237</v>
      </c>
      <c r="AC58" s="180"/>
      <c r="AD58" s="184" t="s">
        <v>1236</v>
      </c>
      <c r="AE58" s="206" t="s">
        <v>1234</v>
      </c>
      <c r="AF58" s="189"/>
      <c r="AG58" s="189"/>
      <c r="AH58" s="189"/>
      <c r="AI58" s="189"/>
      <c r="AJ58" s="189"/>
      <c r="AK58" s="189"/>
      <c r="AL58" s="189"/>
      <c r="AM58" s="189"/>
      <c r="AN58" s="189"/>
      <c r="AO58" s="189"/>
      <c r="AP58" s="189"/>
      <c r="AQ58" s="189"/>
      <c r="AR58" s="189"/>
      <c r="AS58" s="189"/>
      <c r="AT58" s="189"/>
    </row>
    <row r="59" spans="1:46" ht="12.75">
      <c r="A59" s="42" t="s">
        <v>1241</v>
      </c>
      <c r="B59" s="176" t="s">
        <v>21</v>
      </c>
      <c r="C59" s="225" t="s">
        <v>41</v>
      </c>
      <c r="D59" s="225" t="s">
        <v>41</v>
      </c>
      <c r="E59" s="225" t="s">
        <v>41</v>
      </c>
      <c r="F59" s="176" t="s">
        <v>41</v>
      </c>
      <c r="G59" s="232" t="s">
        <v>1242</v>
      </c>
      <c r="H59" s="142" t="s">
        <v>1243</v>
      </c>
      <c r="I59" s="180"/>
      <c r="J59" s="180" t="s">
        <v>1244</v>
      </c>
      <c r="K59" s="142"/>
      <c r="L59" s="142"/>
      <c r="M59" s="142"/>
      <c r="N59" s="180"/>
      <c r="O59" s="180"/>
      <c r="P59" s="180"/>
      <c r="Q59" s="232"/>
      <c r="R59" s="142"/>
      <c r="S59" s="180"/>
      <c r="T59" s="180"/>
      <c r="U59" s="180"/>
      <c r="V59" s="180"/>
      <c r="W59" s="142"/>
      <c r="X59" s="180"/>
      <c r="Y59" s="142"/>
      <c r="Z59" s="180"/>
      <c r="AA59" s="232"/>
      <c r="AB59" s="142"/>
      <c r="AC59" s="180"/>
      <c r="AD59" s="180"/>
      <c r="AE59" s="180"/>
      <c r="AF59" s="189"/>
      <c r="AG59" s="189"/>
      <c r="AH59" s="189"/>
      <c r="AI59" s="189"/>
      <c r="AJ59" s="189"/>
      <c r="AK59" s="189"/>
      <c r="AL59" s="189"/>
      <c r="AM59" s="189"/>
      <c r="AN59" s="189"/>
      <c r="AO59" s="189"/>
      <c r="AP59" s="189"/>
      <c r="AQ59" s="189"/>
      <c r="AR59" s="189"/>
      <c r="AS59" s="189"/>
      <c r="AT59" s="189"/>
    </row>
    <row r="60" spans="1:46" ht="25.5">
      <c r="A60" s="42" t="s">
        <v>1245</v>
      </c>
      <c r="B60" s="176" t="s">
        <v>21</v>
      </c>
      <c r="C60" s="225" t="s">
        <v>102</v>
      </c>
      <c r="D60" s="225" t="s">
        <v>23</v>
      </c>
      <c r="E60" s="24" t="s">
        <v>24</v>
      </c>
      <c r="F60" s="24" t="s">
        <v>23</v>
      </c>
      <c r="G60" s="232" t="s">
        <v>1246</v>
      </c>
      <c r="H60" s="142" t="s">
        <v>1247</v>
      </c>
      <c r="I60" s="180"/>
      <c r="J60" s="180" t="s">
        <v>1248</v>
      </c>
      <c r="K60" s="142"/>
      <c r="L60" s="142" t="s">
        <v>1246</v>
      </c>
      <c r="M60" s="142" t="s">
        <v>1247</v>
      </c>
      <c r="N60" s="180"/>
      <c r="O60" s="142" t="s">
        <v>293</v>
      </c>
      <c r="P60" s="180"/>
      <c r="Q60" s="232" t="s">
        <v>1246</v>
      </c>
      <c r="R60" s="142" t="s">
        <v>1247</v>
      </c>
      <c r="S60" s="180"/>
      <c r="T60" s="235" t="s">
        <v>1249</v>
      </c>
      <c r="U60" s="180"/>
      <c r="V60" s="180" t="s">
        <v>1246</v>
      </c>
      <c r="W60" s="142" t="s">
        <v>1247</v>
      </c>
      <c r="X60" s="180"/>
      <c r="Y60" s="142" t="s">
        <v>1250</v>
      </c>
      <c r="Z60" s="180"/>
      <c r="AA60" s="232" t="s">
        <v>1246</v>
      </c>
      <c r="AB60" s="142" t="s">
        <v>1247</v>
      </c>
      <c r="AC60" s="180"/>
      <c r="AD60" s="184" t="s">
        <v>1246</v>
      </c>
      <c r="AE60" s="206" t="s">
        <v>1234</v>
      </c>
      <c r="AF60" s="189"/>
      <c r="AG60" s="189"/>
      <c r="AH60" s="189"/>
      <c r="AI60" s="189"/>
      <c r="AJ60" s="189"/>
      <c r="AK60" s="189"/>
      <c r="AL60" s="189"/>
      <c r="AM60" s="189"/>
      <c r="AN60" s="189"/>
      <c r="AO60" s="189"/>
      <c r="AP60" s="189"/>
      <c r="AQ60" s="189"/>
      <c r="AR60" s="189"/>
      <c r="AS60" s="189"/>
      <c r="AT60" s="189"/>
    </row>
    <row r="61" spans="1:46" ht="51">
      <c r="A61" s="42" t="s">
        <v>1251</v>
      </c>
      <c r="B61" s="176" t="s">
        <v>21</v>
      </c>
      <c r="C61" s="225" t="s">
        <v>102</v>
      </c>
      <c r="D61" s="176" t="s">
        <v>23</v>
      </c>
      <c r="E61" s="225"/>
      <c r="F61" s="176" t="s">
        <v>23</v>
      </c>
      <c r="G61" s="229" t="s">
        <v>1252</v>
      </c>
      <c r="H61" s="183" t="s">
        <v>1253</v>
      </c>
      <c r="I61" s="180"/>
      <c r="J61" s="184" t="s">
        <v>1254</v>
      </c>
      <c r="K61" s="142"/>
      <c r="L61" s="142" t="s">
        <v>1255</v>
      </c>
      <c r="M61" s="142" t="s">
        <v>1256</v>
      </c>
      <c r="N61" s="180"/>
      <c r="O61" s="142" t="s">
        <v>1257</v>
      </c>
      <c r="P61" s="142" t="s">
        <v>1258</v>
      </c>
      <c r="Q61" s="232"/>
      <c r="R61" s="142"/>
      <c r="S61" s="180"/>
      <c r="T61" s="180"/>
      <c r="U61" s="180"/>
      <c r="V61" s="180"/>
      <c r="W61" s="142"/>
      <c r="X61" s="180"/>
      <c r="Y61" s="180"/>
      <c r="Z61" s="180"/>
      <c r="AA61" s="229" t="s">
        <v>1259</v>
      </c>
      <c r="AB61" s="183" t="s">
        <v>1260</v>
      </c>
      <c r="AC61" s="183" t="s">
        <v>1261</v>
      </c>
      <c r="AD61" s="184" t="s">
        <v>1262</v>
      </c>
      <c r="AE61" s="206" t="s">
        <v>1263</v>
      </c>
      <c r="AF61" s="189"/>
      <c r="AG61" s="189"/>
      <c r="AH61" s="189"/>
      <c r="AI61" s="189"/>
      <c r="AJ61" s="189"/>
      <c r="AK61" s="189"/>
      <c r="AL61" s="189"/>
      <c r="AM61" s="189"/>
      <c r="AN61" s="189"/>
      <c r="AO61" s="189"/>
      <c r="AP61" s="189"/>
      <c r="AQ61" s="189"/>
      <c r="AR61" s="189"/>
      <c r="AS61" s="189"/>
      <c r="AT61" s="189"/>
    </row>
    <row r="62" spans="1:46" ht="12.75">
      <c r="A62" s="234" t="s">
        <v>1264</v>
      </c>
      <c r="B62" s="221"/>
      <c r="C62" s="222"/>
      <c r="D62" s="221"/>
      <c r="E62" s="221"/>
      <c r="F62" s="222"/>
      <c r="G62" s="223"/>
      <c r="H62" s="221"/>
      <c r="I62" s="221"/>
      <c r="J62" s="221"/>
      <c r="K62" s="224"/>
      <c r="L62" s="224"/>
      <c r="M62" s="224"/>
      <c r="N62" s="221"/>
      <c r="O62" s="221"/>
      <c r="P62" s="221"/>
      <c r="Q62" s="221"/>
      <c r="R62" s="221"/>
      <c r="S62" s="221"/>
      <c r="T62" s="221"/>
      <c r="U62" s="221"/>
      <c r="V62" s="221"/>
      <c r="W62" s="221"/>
      <c r="X62" s="221"/>
      <c r="Y62" s="221"/>
      <c r="Z62" s="221"/>
      <c r="AA62" s="224"/>
      <c r="AB62" s="221"/>
      <c r="AC62" s="221"/>
      <c r="AD62" s="221"/>
      <c r="AE62" s="221"/>
      <c r="AF62" s="189"/>
      <c r="AG62" s="189"/>
      <c r="AH62" s="189"/>
      <c r="AI62" s="189"/>
      <c r="AJ62" s="189"/>
      <c r="AK62" s="189"/>
      <c r="AL62" s="189"/>
      <c r="AM62" s="189"/>
      <c r="AN62" s="189"/>
      <c r="AO62" s="189"/>
      <c r="AP62" s="189"/>
      <c r="AQ62" s="189"/>
      <c r="AR62" s="189"/>
      <c r="AS62" s="189"/>
      <c r="AT62" s="189"/>
    </row>
    <row r="63" spans="1:46" ht="25.5">
      <c r="A63" s="42" t="s">
        <v>1265</v>
      </c>
      <c r="B63" s="176" t="s">
        <v>21</v>
      </c>
      <c r="C63" s="225" t="s">
        <v>102</v>
      </c>
      <c r="D63" s="184" t="s">
        <v>748</v>
      </c>
      <c r="E63" s="180"/>
      <c r="F63" s="176" t="s">
        <v>23</v>
      </c>
      <c r="G63" s="240" t="s">
        <v>1266</v>
      </c>
      <c r="H63" s="183" t="s">
        <v>1267</v>
      </c>
      <c r="I63" s="180"/>
      <c r="J63" s="184" t="s">
        <v>1268</v>
      </c>
      <c r="K63" s="142"/>
      <c r="L63" s="142" t="s">
        <v>1269</v>
      </c>
      <c r="M63" s="142" t="s">
        <v>1270</v>
      </c>
      <c r="N63" s="180"/>
      <c r="O63" s="142" t="s">
        <v>1268</v>
      </c>
      <c r="P63" s="180"/>
      <c r="Q63" s="180"/>
      <c r="R63" s="180"/>
      <c r="S63" s="180"/>
      <c r="T63" s="180"/>
      <c r="U63" s="180"/>
      <c r="V63" s="180"/>
      <c r="W63" s="180"/>
      <c r="X63" s="180"/>
      <c r="Y63" s="180"/>
      <c r="Z63" s="180"/>
      <c r="AA63" s="142" t="s">
        <v>1269</v>
      </c>
      <c r="AB63" s="142" t="s">
        <v>1270</v>
      </c>
      <c r="AC63" s="180"/>
      <c r="AD63" s="142" t="s">
        <v>1269</v>
      </c>
      <c r="AE63" s="206" t="s">
        <v>1271</v>
      </c>
      <c r="AF63" s="189"/>
      <c r="AG63" s="189"/>
      <c r="AH63" s="189"/>
      <c r="AI63" s="189"/>
      <c r="AJ63" s="189"/>
      <c r="AK63" s="189"/>
      <c r="AL63" s="189"/>
      <c r="AM63" s="189"/>
      <c r="AN63" s="189"/>
      <c r="AO63" s="189"/>
      <c r="AP63" s="189"/>
      <c r="AQ63" s="189"/>
      <c r="AR63" s="189"/>
      <c r="AS63" s="189"/>
      <c r="AT63" s="189"/>
    </row>
    <row r="64" spans="1:46" ht="38.25">
      <c r="A64" s="42" t="s">
        <v>1272</v>
      </c>
      <c r="B64" s="176" t="s">
        <v>21</v>
      </c>
      <c r="C64" s="225" t="s">
        <v>102</v>
      </c>
      <c r="D64" s="184" t="s">
        <v>41</v>
      </c>
      <c r="E64" s="180"/>
      <c r="F64" s="176" t="s">
        <v>23</v>
      </c>
      <c r="G64" s="240" t="s">
        <v>1273</v>
      </c>
      <c r="H64" s="183" t="s">
        <v>1274</v>
      </c>
      <c r="I64" s="180"/>
      <c r="J64" s="184" t="s">
        <v>204</v>
      </c>
      <c r="K64" s="142"/>
      <c r="L64" s="142" t="s">
        <v>1275</v>
      </c>
      <c r="M64" s="142" t="s">
        <v>1276</v>
      </c>
      <c r="N64" s="180"/>
      <c r="O64" s="142" t="s">
        <v>1268</v>
      </c>
      <c r="P64" s="180"/>
      <c r="Q64" s="180"/>
      <c r="R64" s="180"/>
      <c r="S64" s="180"/>
      <c r="T64" s="180"/>
      <c r="U64" s="180"/>
      <c r="V64" s="180"/>
      <c r="W64" s="180"/>
      <c r="X64" s="180"/>
      <c r="Y64" s="180"/>
      <c r="Z64" s="180"/>
      <c r="AA64" s="142" t="s">
        <v>1275</v>
      </c>
      <c r="AB64" s="183" t="s">
        <v>1277</v>
      </c>
      <c r="AC64" s="180"/>
      <c r="AD64" s="184" t="s">
        <v>1275</v>
      </c>
      <c r="AE64" s="206" t="s">
        <v>1278</v>
      </c>
      <c r="AF64" s="189"/>
      <c r="AG64" s="189"/>
      <c r="AH64" s="189"/>
      <c r="AI64" s="189"/>
      <c r="AJ64" s="189"/>
      <c r="AK64" s="189"/>
      <c r="AL64" s="189"/>
      <c r="AM64" s="189"/>
      <c r="AN64" s="189"/>
      <c r="AO64" s="189"/>
      <c r="AP64" s="189"/>
      <c r="AQ64" s="189"/>
      <c r="AR64" s="189"/>
      <c r="AS64" s="189"/>
      <c r="AT64" s="189"/>
    </row>
    <row r="65" spans="1:46" ht="12.75">
      <c r="A65" s="234" t="s">
        <v>1279</v>
      </c>
      <c r="B65" s="221"/>
      <c r="C65" s="222"/>
      <c r="D65" s="221"/>
      <c r="E65" s="221"/>
      <c r="F65" s="222"/>
      <c r="G65" s="223"/>
      <c r="H65" s="221"/>
      <c r="I65" s="221"/>
      <c r="J65" s="221"/>
      <c r="K65" s="224"/>
      <c r="L65" s="224"/>
      <c r="M65" s="224"/>
      <c r="N65" s="221"/>
      <c r="O65" s="221"/>
      <c r="P65" s="221"/>
      <c r="Q65" s="221"/>
      <c r="R65" s="221"/>
      <c r="S65" s="221"/>
      <c r="T65" s="221"/>
      <c r="U65" s="221"/>
      <c r="V65" s="221"/>
      <c r="W65" s="221"/>
      <c r="X65" s="221"/>
      <c r="Y65" s="221"/>
      <c r="Z65" s="221"/>
      <c r="AA65" s="224"/>
      <c r="AB65" s="221"/>
      <c r="AC65" s="221"/>
      <c r="AD65" s="221"/>
      <c r="AE65" s="221"/>
      <c r="AF65" s="189"/>
      <c r="AG65" s="189"/>
      <c r="AH65" s="189"/>
      <c r="AI65" s="189"/>
      <c r="AJ65" s="189"/>
      <c r="AK65" s="189"/>
      <c r="AL65" s="189"/>
      <c r="AM65" s="189"/>
      <c r="AN65" s="189"/>
      <c r="AO65" s="189"/>
      <c r="AP65" s="189"/>
      <c r="AQ65" s="189"/>
      <c r="AR65" s="189"/>
      <c r="AS65" s="189"/>
      <c r="AT65" s="189"/>
    </row>
    <row r="66" spans="1:46" ht="76.5">
      <c r="A66" s="42" t="s">
        <v>1280</v>
      </c>
      <c r="B66" s="225" t="s">
        <v>41</v>
      </c>
      <c r="C66" s="225" t="s">
        <v>102</v>
      </c>
      <c r="D66" s="176" t="s">
        <v>41</v>
      </c>
      <c r="E66" s="225" t="s">
        <v>41</v>
      </c>
      <c r="F66" s="176" t="s">
        <v>23</v>
      </c>
      <c r="G66" s="241"/>
      <c r="H66" s="142"/>
      <c r="I66" s="180"/>
      <c r="J66" s="180"/>
      <c r="K66" s="275" t="s">
        <v>1281</v>
      </c>
      <c r="L66" s="142" t="s">
        <v>1282</v>
      </c>
      <c r="M66" s="142" t="s">
        <v>1283</v>
      </c>
      <c r="N66" s="180"/>
      <c r="O66" s="142" t="s">
        <v>1284</v>
      </c>
      <c r="P66" s="180"/>
      <c r="Q66" s="180"/>
      <c r="R66" s="180"/>
      <c r="S66" s="180"/>
      <c r="T66" s="180"/>
      <c r="U66" s="180"/>
      <c r="V66" s="180"/>
      <c r="W66" s="180"/>
      <c r="X66" s="180"/>
      <c r="Y66" s="180"/>
      <c r="Z66" s="180"/>
      <c r="AA66" s="183" t="s">
        <v>1285</v>
      </c>
      <c r="AB66" s="180"/>
      <c r="AC66" s="180"/>
      <c r="AD66" s="184" t="s">
        <v>1286</v>
      </c>
      <c r="AE66" s="206" t="s">
        <v>1287</v>
      </c>
      <c r="AF66" s="189"/>
      <c r="AG66" s="189"/>
      <c r="AH66" s="189"/>
      <c r="AI66" s="189"/>
      <c r="AJ66" s="189"/>
      <c r="AK66" s="189"/>
      <c r="AL66" s="189"/>
      <c r="AM66" s="189"/>
      <c r="AN66" s="189"/>
      <c r="AO66" s="189"/>
      <c r="AP66" s="189"/>
      <c r="AQ66" s="189"/>
      <c r="AR66" s="189"/>
      <c r="AS66" s="189"/>
      <c r="AT66" s="189"/>
    </row>
    <row r="67" spans="1:46" ht="76.5">
      <c r="A67" s="42" t="s">
        <v>1288</v>
      </c>
      <c r="B67" s="225" t="s">
        <v>41</v>
      </c>
      <c r="C67" s="225" t="s">
        <v>102</v>
      </c>
      <c r="D67" s="176" t="s">
        <v>41</v>
      </c>
      <c r="E67" s="225" t="s">
        <v>41</v>
      </c>
      <c r="F67" s="176" t="s">
        <v>23</v>
      </c>
      <c r="G67" s="241"/>
      <c r="H67" s="142"/>
      <c r="I67" s="180"/>
      <c r="J67" s="180"/>
      <c r="K67" s="275" t="s">
        <v>1289</v>
      </c>
      <c r="L67" s="142" t="s">
        <v>1290</v>
      </c>
      <c r="M67" s="142" t="s">
        <v>1291</v>
      </c>
      <c r="N67" s="180"/>
      <c r="O67" s="142" t="s">
        <v>1284</v>
      </c>
      <c r="P67" s="180"/>
      <c r="Q67" s="180"/>
      <c r="R67" s="180"/>
      <c r="S67" s="180"/>
      <c r="T67" s="180"/>
      <c r="U67" s="180"/>
      <c r="V67" s="180"/>
      <c r="W67" s="180"/>
      <c r="X67" s="180"/>
      <c r="Y67" s="180"/>
      <c r="Z67" s="180"/>
      <c r="AA67" s="183" t="s">
        <v>1285</v>
      </c>
      <c r="AB67" s="180"/>
      <c r="AC67" s="180"/>
      <c r="AD67" s="184" t="s">
        <v>1286</v>
      </c>
      <c r="AE67" s="206" t="s">
        <v>1287</v>
      </c>
      <c r="AF67" s="189"/>
      <c r="AG67" s="189"/>
      <c r="AH67" s="189"/>
      <c r="AI67" s="189"/>
      <c r="AJ67" s="189"/>
      <c r="AK67" s="189"/>
      <c r="AL67" s="189"/>
      <c r="AM67" s="189"/>
      <c r="AN67" s="189"/>
      <c r="AO67" s="189"/>
      <c r="AP67" s="189"/>
      <c r="AQ67" s="189"/>
      <c r="AR67" s="189"/>
      <c r="AS67" s="189"/>
      <c r="AT67" s="189"/>
    </row>
    <row r="68" spans="1:46" ht="76.5">
      <c r="A68" s="42" t="s">
        <v>1292</v>
      </c>
      <c r="B68" s="225" t="s">
        <v>41</v>
      </c>
      <c r="C68" s="225" t="s">
        <v>41</v>
      </c>
      <c r="D68" s="176" t="s">
        <v>41</v>
      </c>
      <c r="E68" s="225" t="s">
        <v>41</v>
      </c>
      <c r="F68" s="176" t="s">
        <v>23</v>
      </c>
      <c r="G68" s="241"/>
      <c r="H68" s="142"/>
      <c r="I68" s="180"/>
      <c r="J68" s="180"/>
      <c r="K68" s="275" t="s">
        <v>1293</v>
      </c>
      <c r="L68" s="142"/>
      <c r="M68" s="142"/>
      <c r="N68" s="180"/>
      <c r="O68" s="180"/>
      <c r="P68" s="142" t="s">
        <v>1294</v>
      </c>
      <c r="Q68" s="180"/>
      <c r="R68" s="180"/>
      <c r="S68" s="180"/>
      <c r="T68" s="180"/>
      <c r="U68" s="180"/>
      <c r="V68" s="180"/>
      <c r="W68" s="180"/>
      <c r="X68" s="180"/>
      <c r="Y68" s="180"/>
      <c r="Z68" s="180"/>
      <c r="AA68" s="183" t="s">
        <v>1285</v>
      </c>
      <c r="AB68" s="180"/>
      <c r="AC68" s="180"/>
      <c r="AD68" s="184" t="s">
        <v>1286</v>
      </c>
      <c r="AE68" s="206" t="s">
        <v>1287</v>
      </c>
      <c r="AF68" s="189"/>
      <c r="AG68" s="189"/>
      <c r="AH68" s="189"/>
      <c r="AI68" s="189"/>
      <c r="AJ68" s="189"/>
      <c r="AK68" s="189"/>
      <c r="AL68" s="189"/>
      <c r="AM68" s="189"/>
      <c r="AN68" s="189"/>
      <c r="AO68" s="189"/>
      <c r="AP68" s="189"/>
      <c r="AQ68" s="189"/>
      <c r="AR68" s="189"/>
      <c r="AS68" s="189"/>
      <c r="AT68" s="189"/>
    </row>
    <row r="69" spans="1:46" ht="76.5">
      <c r="A69" s="42" t="s">
        <v>1295</v>
      </c>
      <c r="B69" s="225" t="s">
        <v>41</v>
      </c>
      <c r="C69" s="225" t="s">
        <v>41</v>
      </c>
      <c r="D69" s="176" t="s">
        <v>41</v>
      </c>
      <c r="E69" s="225" t="s">
        <v>41</v>
      </c>
      <c r="F69" s="176" t="s">
        <v>23</v>
      </c>
      <c r="G69" s="241"/>
      <c r="H69" s="142"/>
      <c r="I69" s="180"/>
      <c r="J69" s="180"/>
      <c r="K69" s="275" t="s">
        <v>1296</v>
      </c>
      <c r="L69" s="142"/>
      <c r="M69" s="142"/>
      <c r="N69" s="180"/>
      <c r="O69" s="180"/>
      <c r="P69" s="180"/>
      <c r="Q69" s="180"/>
      <c r="R69" s="180"/>
      <c r="S69" s="180"/>
      <c r="T69" s="180"/>
      <c r="U69" s="180"/>
      <c r="V69" s="180"/>
      <c r="W69" s="180"/>
      <c r="X69" s="180"/>
      <c r="Y69" s="180"/>
      <c r="Z69" s="180"/>
      <c r="AA69" s="183" t="s">
        <v>1285</v>
      </c>
      <c r="AB69" s="183" t="s">
        <v>1297</v>
      </c>
      <c r="AC69" s="180"/>
      <c r="AD69" s="184" t="s">
        <v>1286</v>
      </c>
      <c r="AE69" s="206" t="s">
        <v>1287</v>
      </c>
      <c r="AF69" s="189"/>
      <c r="AG69" s="189"/>
      <c r="AH69" s="189"/>
      <c r="AI69" s="189"/>
      <c r="AJ69" s="189"/>
      <c r="AK69" s="189"/>
      <c r="AL69" s="189"/>
      <c r="AM69" s="189"/>
      <c r="AN69" s="189"/>
      <c r="AO69" s="189"/>
      <c r="AP69" s="189"/>
      <c r="AQ69" s="189"/>
      <c r="AR69" s="189"/>
      <c r="AS69" s="189"/>
      <c r="AT69" s="189"/>
    </row>
    <row r="70" spans="1:46" ht="12.75">
      <c r="A70" s="78" t="s">
        <v>1298</v>
      </c>
      <c r="B70" s="48"/>
      <c r="C70" s="48"/>
      <c r="D70" s="53"/>
      <c r="E70" s="53"/>
      <c r="F70" s="48"/>
      <c r="G70" s="53"/>
      <c r="H70" s="53"/>
      <c r="I70" s="53"/>
      <c r="J70" s="53"/>
      <c r="K70" s="55"/>
      <c r="L70" s="55"/>
      <c r="M70" s="55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8"/>
      <c r="Y70" s="53"/>
      <c r="Z70" s="53"/>
      <c r="AA70" s="55"/>
      <c r="AB70" s="53"/>
      <c r="AC70" s="58"/>
      <c r="AD70" s="53"/>
      <c r="AE70" s="53"/>
    </row>
    <row r="71" spans="1:46" ht="127.5">
      <c r="A71" s="22" t="s">
        <v>1299</v>
      </c>
      <c r="B71" s="24" t="s">
        <v>41</v>
      </c>
      <c r="C71" s="24" t="s">
        <v>102</v>
      </c>
      <c r="D71" s="24" t="s">
        <v>23</v>
      </c>
      <c r="E71" s="60" t="s">
        <v>41</v>
      </c>
      <c r="F71" s="60" t="s">
        <v>23</v>
      </c>
      <c r="G71" s="61"/>
      <c r="H71" s="22"/>
      <c r="I71" s="40"/>
      <c r="J71" s="30" t="s">
        <v>96</v>
      </c>
      <c r="K71" s="22" t="s">
        <v>1300</v>
      </c>
      <c r="L71" s="137" t="s">
        <v>1301</v>
      </c>
      <c r="M71" s="201" t="s">
        <v>1302</v>
      </c>
      <c r="N71" s="199"/>
      <c r="O71" s="201" t="s">
        <v>1303</v>
      </c>
      <c r="P71" s="201" t="s">
        <v>1304</v>
      </c>
      <c r="Q71" s="22" t="s">
        <v>1305</v>
      </c>
      <c r="R71" s="22" t="s">
        <v>1306</v>
      </c>
      <c r="S71" s="40"/>
      <c r="T71" s="25" t="s">
        <v>480</v>
      </c>
      <c r="U71" s="40"/>
      <c r="V71" s="40"/>
      <c r="W71" s="40"/>
      <c r="X71" s="70"/>
      <c r="Y71" s="40"/>
      <c r="Z71" s="40"/>
      <c r="AA71" s="22" t="s">
        <v>1307</v>
      </c>
      <c r="AB71" s="201" t="s">
        <v>1302</v>
      </c>
      <c r="AC71" s="70"/>
      <c r="AD71" s="30" t="s">
        <v>1308</v>
      </c>
      <c r="AE71" s="25" t="s">
        <v>1309</v>
      </c>
    </row>
    <row r="72" spans="1:46" ht="63.75">
      <c r="A72" s="22" t="s">
        <v>1310</v>
      </c>
      <c r="B72" s="24" t="s">
        <v>21</v>
      </c>
      <c r="C72" s="24" t="s">
        <v>102</v>
      </c>
      <c r="D72" s="24" t="s">
        <v>41</v>
      </c>
      <c r="E72" s="60" t="s">
        <v>41</v>
      </c>
      <c r="F72" s="60" t="s">
        <v>23</v>
      </c>
      <c r="G72" s="82" t="s">
        <v>1311</v>
      </c>
      <c r="H72" s="22" t="s">
        <v>1312</v>
      </c>
      <c r="I72" s="40"/>
      <c r="J72" s="77" t="s">
        <v>1313</v>
      </c>
      <c r="K72" s="63"/>
      <c r="L72" s="137" t="s">
        <v>1301</v>
      </c>
      <c r="M72" s="201" t="s">
        <v>1302</v>
      </c>
      <c r="N72" s="199"/>
      <c r="O72" s="201" t="s">
        <v>1303</v>
      </c>
      <c r="P72" s="201" t="s">
        <v>1304</v>
      </c>
      <c r="Q72" s="54"/>
      <c r="R72" s="40"/>
      <c r="S72" s="40"/>
      <c r="T72" s="40"/>
      <c r="U72" s="40"/>
      <c r="V72" s="40"/>
      <c r="W72" s="40"/>
      <c r="X72" s="70"/>
      <c r="Y72" s="40"/>
      <c r="Z72" s="40"/>
      <c r="AA72" s="22" t="s">
        <v>1307</v>
      </c>
      <c r="AB72" s="201" t="s">
        <v>1302</v>
      </c>
      <c r="AC72" s="70"/>
      <c r="AD72" s="30" t="s">
        <v>1308</v>
      </c>
      <c r="AE72" s="25" t="s">
        <v>1309</v>
      </c>
    </row>
    <row r="73" spans="1:46" ht="63.75">
      <c r="A73" s="22" t="s">
        <v>1314</v>
      </c>
      <c r="B73" s="24" t="s">
        <v>21</v>
      </c>
      <c r="C73" s="24" t="s">
        <v>102</v>
      </c>
      <c r="D73" s="24" t="s">
        <v>41</v>
      </c>
      <c r="E73" s="60" t="s">
        <v>41</v>
      </c>
      <c r="F73" s="60" t="s">
        <v>23</v>
      </c>
      <c r="G73" s="82" t="s">
        <v>1315</v>
      </c>
      <c r="H73" s="22" t="s">
        <v>1316</v>
      </c>
      <c r="I73" s="40"/>
      <c r="J73" s="77" t="s">
        <v>1313</v>
      </c>
      <c r="K73" s="63"/>
      <c r="L73" s="137" t="s">
        <v>1301</v>
      </c>
      <c r="M73" s="210" t="s">
        <v>1317</v>
      </c>
      <c r="N73" s="199"/>
      <c r="O73" s="201" t="s">
        <v>1303</v>
      </c>
      <c r="P73" s="201" t="s">
        <v>1304</v>
      </c>
      <c r="Q73" s="54"/>
      <c r="R73" s="40"/>
      <c r="S73" s="40"/>
      <c r="T73" s="40"/>
      <c r="U73" s="40"/>
      <c r="V73" s="40"/>
      <c r="W73" s="40"/>
      <c r="X73" s="70"/>
      <c r="Y73" s="40"/>
      <c r="Z73" s="40"/>
      <c r="AA73" s="22" t="s">
        <v>1307</v>
      </c>
      <c r="AB73" s="210" t="s">
        <v>1317</v>
      </c>
      <c r="AC73" s="70"/>
      <c r="AD73" s="30" t="s">
        <v>1308</v>
      </c>
      <c r="AE73" s="25" t="s">
        <v>1309</v>
      </c>
    </row>
    <row r="74" spans="1:46" ht="63.75">
      <c r="A74" s="22" t="s">
        <v>1318</v>
      </c>
      <c r="B74" s="24" t="s">
        <v>21</v>
      </c>
      <c r="C74" s="24" t="s">
        <v>102</v>
      </c>
      <c r="D74" s="24" t="s">
        <v>41</v>
      </c>
      <c r="E74" s="60" t="s">
        <v>41</v>
      </c>
      <c r="F74" s="60" t="s">
        <v>23</v>
      </c>
      <c r="G74" s="82" t="s">
        <v>1319</v>
      </c>
      <c r="H74" s="22" t="s">
        <v>1320</v>
      </c>
      <c r="I74" s="40"/>
      <c r="J74" s="77" t="s">
        <v>1313</v>
      </c>
      <c r="K74" s="63"/>
      <c r="L74" s="137" t="s">
        <v>1301</v>
      </c>
      <c r="M74" s="210" t="s">
        <v>1321</v>
      </c>
      <c r="N74" s="199"/>
      <c r="O74" s="201" t="s">
        <v>1303</v>
      </c>
      <c r="P74" s="201" t="s">
        <v>1304</v>
      </c>
      <c r="Q74" s="54"/>
      <c r="R74" s="40"/>
      <c r="S74" s="40"/>
      <c r="T74" s="40"/>
      <c r="U74" s="40"/>
      <c r="V74" s="40"/>
      <c r="W74" s="40"/>
      <c r="X74" s="70"/>
      <c r="Y74" s="40"/>
      <c r="Z74" s="40"/>
      <c r="AA74" s="22" t="s">
        <v>1307</v>
      </c>
      <c r="AB74" s="210" t="s">
        <v>1321</v>
      </c>
      <c r="AC74" s="70"/>
      <c r="AD74" s="30" t="s">
        <v>1308</v>
      </c>
      <c r="AE74" s="25" t="s">
        <v>1309</v>
      </c>
    </row>
    <row r="75" spans="1:46" ht="12.75">
      <c r="A75" s="220" t="s">
        <v>1322</v>
      </c>
      <c r="B75" s="221"/>
      <c r="C75" s="222"/>
      <c r="D75" s="221"/>
      <c r="E75" s="221"/>
      <c r="F75" s="222"/>
      <c r="G75" s="223"/>
      <c r="H75" s="221"/>
      <c r="I75" s="221"/>
      <c r="J75" s="221"/>
      <c r="K75" s="224"/>
      <c r="L75" s="224"/>
      <c r="M75" s="224"/>
      <c r="N75" s="221"/>
      <c r="O75" s="221"/>
      <c r="P75" s="221"/>
      <c r="Q75" s="221"/>
      <c r="R75" s="221"/>
      <c r="S75" s="221"/>
      <c r="T75" s="221"/>
      <c r="U75" s="221"/>
      <c r="V75" s="221"/>
      <c r="W75" s="221"/>
      <c r="X75" s="221"/>
      <c r="Y75" s="221"/>
      <c r="Z75" s="221"/>
      <c r="AA75" s="224"/>
      <c r="AB75" s="221"/>
      <c r="AC75" s="221"/>
      <c r="AD75" s="221"/>
      <c r="AE75" s="221"/>
      <c r="AF75" s="189"/>
      <c r="AG75" s="189"/>
      <c r="AH75" s="189"/>
      <c r="AI75" s="189"/>
      <c r="AJ75" s="189"/>
      <c r="AK75" s="189"/>
      <c r="AL75" s="189"/>
      <c r="AM75" s="189"/>
      <c r="AN75" s="189"/>
      <c r="AO75" s="189"/>
      <c r="AP75" s="189"/>
      <c r="AQ75" s="189"/>
      <c r="AR75" s="189"/>
      <c r="AS75" s="189"/>
      <c r="AT75" s="189"/>
    </row>
    <row r="76" spans="1:46" ht="25.5">
      <c r="A76" s="194" t="s">
        <v>1323</v>
      </c>
      <c r="B76" s="209" t="s">
        <v>21</v>
      </c>
      <c r="C76" s="196" t="s">
        <v>102</v>
      </c>
      <c r="D76" s="195" t="s">
        <v>41</v>
      </c>
      <c r="E76" s="196" t="s">
        <v>63</v>
      </c>
      <c r="F76" s="60" t="s">
        <v>23</v>
      </c>
      <c r="G76" s="242" t="s">
        <v>1324</v>
      </c>
      <c r="H76" s="198" t="s">
        <v>1325</v>
      </c>
      <c r="I76" s="199"/>
      <c r="J76" s="243" t="s">
        <v>95</v>
      </c>
      <c r="K76" s="198"/>
      <c r="L76" s="201" t="s">
        <v>1324</v>
      </c>
      <c r="M76" s="201" t="s">
        <v>1326</v>
      </c>
      <c r="N76" s="199"/>
      <c r="O76" s="201" t="s">
        <v>1327</v>
      </c>
      <c r="P76" s="201" t="s">
        <v>1328</v>
      </c>
      <c r="Q76" s="200"/>
      <c r="R76" s="200"/>
      <c r="S76" s="199"/>
      <c r="T76" s="200"/>
      <c r="U76" s="199"/>
      <c r="V76" s="199" t="s">
        <v>1324</v>
      </c>
      <c r="W76" s="199" t="s">
        <v>1329</v>
      </c>
      <c r="X76" s="199"/>
      <c r="Y76" s="199" t="s">
        <v>1330</v>
      </c>
      <c r="Z76" s="199"/>
      <c r="AA76" s="210" t="s">
        <v>1331</v>
      </c>
      <c r="AB76" s="208" t="s">
        <v>1332</v>
      </c>
      <c r="AC76" s="199"/>
      <c r="AD76" s="208" t="s">
        <v>1324</v>
      </c>
      <c r="AE76" s="156" t="s">
        <v>1333</v>
      </c>
      <c r="AF76" s="189"/>
      <c r="AG76" s="189"/>
      <c r="AH76" s="189"/>
      <c r="AI76" s="189"/>
      <c r="AJ76" s="189"/>
      <c r="AK76" s="189"/>
      <c r="AL76" s="189"/>
      <c r="AM76" s="189"/>
      <c r="AN76" s="189"/>
      <c r="AO76" s="189"/>
      <c r="AP76" s="189"/>
      <c r="AQ76" s="189"/>
      <c r="AR76" s="189"/>
      <c r="AS76" s="189"/>
      <c r="AT76" s="189"/>
    </row>
    <row r="77" spans="1:46" ht="12.75">
      <c r="A77" s="244" t="s">
        <v>1334</v>
      </c>
      <c r="B77" s="245"/>
      <c r="C77" s="222"/>
      <c r="D77" s="245"/>
      <c r="E77" s="221"/>
      <c r="F77" s="222"/>
      <c r="G77" s="223"/>
      <c r="H77" s="245"/>
      <c r="I77" s="221"/>
      <c r="J77" s="245"/>
      <c r="K77" s="246"/>
      <c r="L77" s="224"/>
      <c r="M77" s="224"/>
      <c r="N77" s="221"/>
      <c r="O77" s="221"/>
      <c r="P77" s="221"/>
      <c r="Q77" s="245"/>
      <c r="R77" s="245"/>
      <c r="S77" s="221"/>
      <c r="T77" s="245"/>
      <c r="U77" s="221"/>
      <c r="V77" s="221"/>
      <c r="W77" s="221"/>
      <c r="X77" s="221"/>
      <c r="Y77" s="221"/>
      <c r="Z77" s="221"/>
      <c r="AA77" s="224"/>
      <c r="AB77" s="221"/>
      <c r="AC77" s="221"/>
      <c r="AD77" s="221"/>
      <c r="AE77" s="221"/>
      <c r="AF77" s="189"/>
      <c r="AG77" s="189"/>
      <c r="AH77" s="189"/>
      <c r="AI77" s="189"/>
      <c r="AJ77" s="189"/>
      <c r="AK77" s="189"/>
      <c r="AL77" s="189"/>
      <c r="AM77" s="189"/>
      <c r="AN77" s="189"/>
      <c r="AO77" s="189"/>
      <c r="AP77" s="189"/>
      <c r="AQ77" s="189"/>
      <c r="AR77" s="189"/>
      <c r="AS77" s="189"/>
      <c r="AT77" s="189"/>
    </row>
    <row r="78" spans="1:46" ht="25.5">
      <c r="A78" s="194" t="s">
        <v>1335</v>
      </c>
      <c r="B78" s="195" t="s">
        <v>23</v>
      </c>
      <c r="C78" s="196" t="s">
        <v>41</v>
      </c>
      <c r="D78" s="209" t="s">
        <v>41</v>
      </c>
      <c r="E78" s="196" t="s">
        <v>41</v>
      </c>
      <c r="F78" s="209" t="s">
        <v>23</v>
      </c>
      <c r="G78" s="197" t="s">
        <v>1336</v>
      </c>
      <c r="H78" s="198" t="s">
        <v>1337</v>
      </c>
      <c r="I78" s="199"/>
      <c r="J78" s="247" t="s">
        <v>204</v>
      </c>
      <c r="K78" s="198"/>
      <c r="L78" s="201"/>
      <c r="M78" s="201"/>
      <c r="N78" s="199"/>
      <c r="O78" s="199"/>
      <c r="P78" s="199"/>
      <c r="Q78" s="200"/>
      <c r="R78" s="200"/>
      <c r="S78" s="199"/>
      <c r="T78" s="200"/>
      <c r="U78" s="199"/>
      <c r="V78" s="199"/>
      <c r="W78" s="199"/>
      <c r="X78" s="199"/>
      <c r="Y78" s="199"/>
      <c r="Z78" s="199"/>
      <c r="AA78" s="210" t="s">
        <v>1338</v>
      </c>
      <c r="AB78" s="208" t="s">
        <v>1339</v>
      </c>
      <c r="AC78" s="199"/>
      <c r="AD78" s="208" t="s">
        <v>1340</v>
      </c>
      <c r="AE78" s="204" t="s">
        <v>1341</v>
      </c>
      <c r="AF78" s="189"/>
      <c r="AG78" s="189"/>
      <c r="AH78" s="189"/>
      <c r="AI78" s="189"/>
      <c r="AJ78" s="189"/>
      <c r="AK78" s="189"/>
      <c r="AL78" s="189"/>
      <c r="AM78" s="189"/>
      <c r="AN78" s="189"/>
      <c r="AO78" s="189"/>
      <c r="AP78" s="189"/>
      <c r="AQ78" s="189"/>
      <c r="AR78" s="189"/>
      <c r="AS78" s="189"/>
      <c r="AT78" s="189"/>
    </row>
    <row r="79" spans="1:46" ht="12.75">
      <c r="A79" s="244" t="s">
        <v>1342</v>
      </c>
      <c r="B79" s="245"/>
      <c r="C79" s="222"/>
      <c r="D79" s="245"/>
      <c r="E79" s="221"/>
      <c r="F79" s="222"/>
      <c r="G79" s="223"/>
      <c r="H79" s="245"/>
      <c r="I79" s="221"/>
      <c r="J79" s="245"/>
      <c r="K79" s="246"/>
      <c r="L79" s="224"/>
      <c r="M79" s="224"/>
      <c r="N79" s="221"/>
      <c r="O79" s="221"/>
      <c r="P79" s="221"/>
      <c r="Q79" s="245"/>
      <c r="R79" s="245"/>
      <c r="S79" s="221"/>
      <c r="T79" s="245"/>
      <c r="U79" s="221"/>
      <c r="V79" s="221"/>
      <c r="W79" s="221"/>
      <c r="X79" s="221"/>
      <c r="Y79" s="221"/>
      <c r="Z79" s="221"/>
      <c r="AA79" s="224"/>
      <c r="AB79" s="221"/>
      <c r="AC79" s="221"/>
      <c r="AD79" s="221"/>
      <c r="AE79" s="221"/>
      <c r="AF79" s="189"/>
      <c r="AG79" s="189"/>
      <c r="AH79" s="189"/>
      <c r="AI79" s="189"/>
      <c r="AJ79" s="189"/>
      <c r="AK79" s="189"/>
      <c r="AL79" s="189"/>
      <c r="AM79" s="189"/>
      <c r="AN79" s="189"/>
      <c r="AO79" s="189"/>
      <c r="AP79" s="189"/>
      <c r="AQ79" s="189"/>
      <c r="AR79" s="189"/>
      <c r="AS79" s="189"/>
      <c r="AT79" s="189"/>
    </row>
    <row r="80" spans="1:46" ht="89.25">
      <c r="A80" s="137" t="s">
        <v>1343</v>
      </c>
      <c r="B80" s="209" t="s">
        <v>23</v>
      </c>
      <c r="C80" s="196" t="s">
        <v>102</v>
      </c>
      <c r="D80" s="208" t="s">
        <v>41</v>
      </c>
      <c r="E80" s="199"/>
      <c r="F80" s="209" t="s">
        <v>41</v>
      </c>
      <c r="G80" s="260" t="s">
        <v>1344</v>
      </c>
      <c r="H80" s="259" t="s">
        <v>1345</v>
      </c>
      <c r="I80" s="199"/>
      <c r="J80" s="248" t="s">
        <v>204</v>
      </c>
      <c r="K80" s="249"/>
      <c r="L80" s="201" t="s">
        <v>1346</v>
      </c>
      <c r="M80" s="201" t="s">
        <v>1347</v>
      </c>
      <c r="N80" s="199"/>
      <c r="O80" s="201" t="s">
        <v>1348</v>
      </c>
      <c r="P80" s="199"/>
      <c r="Q80" s="199"/>
      <c r="R80" s="199"/>
      <c r="S80" s="199"/>
      <c r="T80" s="199"/>
      <c r="U80" s="199"/>
      <c r="V80" s="199"/>
      <c r="W80" s="199"/>
      <c r="X80" s="199"/>
      <c r="Y80" s="199"/>
      <c r="Z80" s="199"/>
      <c r="AA80" s="201"/>
      <c r="AB80" s="199"/>
      <c r="AC80" s="199"/>
      <c r="AD80" s="199"/>
      <c r="AE80" s="199"/>
      <c r="AF80" s="189"/>
      <c r="AG80" s="189"/>
      <c r="AH80" s="189"/>
      <c r="AI80" s="189"/>
      <c r="AJ80" s="189"/>
      <c r="AK80" s="189"/>
      <c r="AL80" s="189"/>
      <c r="AM80" s="189"/>
      <c r="AN80" s="189"/>
      <c r="AO80" s="189"/>
      <c r="AP80" s="189"/>
      <c r="AQ80" s="189"/>
      <c r="AR80" s="189"/>
      <c r="AS80" s="189"/>
      <c r="AT80" s="189"/>
    </row>
    <row r="81" spans="1:46" ht="12.75">
      <c r="A81" s="244" t="s">
        <v>1349</v>
      </c>
      <c r="B81" s="221"/>
      <c r="C81" s="222"/>
      <c r="D81" s="221"/>
      <c r="E81" s="221"/>
      <c r="F81" s="222"/>
      <c r="G81" s="223"/>
      <c r="H81" s="221"/>
      <c r="I81" s="221"/>
      <c r="J81" s="221"/>
      <c r="K81" s="224"/>
      <c r="L81" s="224"/>
      <c r="M81" s="224"/>
      <c r="N81" s="221"/>
      <c r="O81" s="221"/>
      <c r="P81" s="221"/>
      <c r="Q81" s="221"/>
      <c r="R81" s="221"/>
      <c r="S81" s="221"/>
      <c r="T81" s="221"/>
      <c r="U81" s="221"/>
      <c r="V81" s="221"/>
      <c r="W81" s="221"/>
      <c r="X81" s="221"/>
      <c r="Y81" s="221"/>
      <c r="Z81" s="221"/>
      <c r="AA81" s="224"/>
      <c r="AB81" s="221"/>
      <c r="AC81" s="221"/>
      <c r="AD81" s="221"/>
      <c r="AE81" s="221"/>
      <c r="AF81" s="189"/>
      <c r="AG81" s="189"/>
      <c r="AH81" s="189"/>
      <c r="AI81" s="189"/>
      <c r="AJ81" s="189"/>
      <c r="AK81" s="189"/>
      <c r="AL81" s="189"/>
      <c r="AM81" s="189"/>
      <c r="AN81" s="189"/>
      <c r="AO81" s="189"/>
      <c r="AP81" s="189"/>
      <c r="AQ81" s="189"/>
      <c r="AR81" s="189"/>
      <c r="AS81" s="189"/>
      <c r="AT81" s="189"/>
    </row>
    <row r="82" spans="1:46" ht="38.25">
      <c r="A82" s="57" t="s">
        <v>1350</v>
      </c>
      <c r="B82" s="176" t="s">
        <v>21</v>
      </c>
      <c r="C82" s="225" t="s">
        <v>102</v>
      </c>
      <c r="D82" s="184" t="s">
        <v>41</v>
      </c>
      <c r="E82" s="180"/>
      <c r="F82" s="176" t="s">
        <v>23</v>
      </c>
      <c r="G82" s="240" t="s">
        <v>1324</v>
      </c>
      <c r="H82" s="184" t="s">
        <v>1351</v>
      </c>
      <c r="I82" s="180"/>
      <c r="J82" s="184" t="s">
        <v>95</v>
      </c>
      <c r="K82" s="142"/>
      <c r="L82" s="142" t="s">
        <v>1352</v>
      </c>
      <c r="M82" s="142" t="s">
        <v>1353</v>
      </c>
      <c r="N82" s="180"/>
      <c r="O82" s="142" t="s">
        <v>1354</v>
      </c>
      <c r="P82" s="180"/>
      <c r="Q82" s="180"/>
      <c r="R82" s="180"/>
      <c r="S82" s="180"/>
      <c r="T82" s="180"/>
      <c r="U82" s="180"/>
      <c r="V82" s="180"/>
      <c r="W82" s="180"/>
      <c r="X82" s="180"/>
      <c r="Y82" s="180"/>
      <c r="Z82" s="180"/>
      <c r="AA82" s="210" t="s">
        <v>1331</v>
      </c>
      <c r="AB82" s="208" t="s">
        <v>1355</v>
      </c>
      <c r="AC82" s="180"/>
      <c r="AD82" s="208" t="s">
        <v>1324</v>
      </c>
      <c r="AE82" s="156" t="s">
        <v>1333</v>
      </c>
      <c r="AF82" s="189"/>
      <c r="AG82" s="189"/>
      <c r="AH82" s="189"/>
      <c r="AI82" s="189"/>
      <c r="AJ82" s="189"/>
      <c r="AK82" s="189"/>
      <c r="AL82" s="189"/>
      <c r="AM82" s="189"/>
      <c r="AN82" s="189"/>
      <c r="AO82" s="189"/>
      <c r="AP82" s="189"/>
      <c r="AQ82" s="189"/>
      <c r="AR82" s="189"/>
      <c r="AS82" s="189"/>
      <c r="AT82" s="189"/>
    </row>
    <row r="83" spans="1:46" ht="38.25">
      <c r="A83" s="57" t="s">
        <v>1356</v>
      </c>
      <c r="B83" s="176" t="s">
        <v>21</v>
      </c>
      <c r="C83" s="225" t="s">
        <v>102</v>
      </c>
      <c r="D83" s="184" t="s">
        <v>41</v>
      </c>
      <c r="E83" s="180"/>
      <c r="F83" s="176" t="s">
        <v>41</v>
      </c>
      <c r="G83" s="240" t="s">
        <v>1324</v>
      </c>
      <c r="H83" s="184" t="s">
        <v>1357</v>
      </c>
      <c r="I83" s="180"/>
      <c r="J83" s="184" t="s">
        <v>95</v>
      </c>
      <c r="K83" s="142"/>
      <c r="L83" s="142" t="s">
        <v>1358</v>
      </c>
      <c r="M83" s="142" t="s">
        <v>1359</v>
      </c>
      <c r="N83" s="180"/>
      <c r="O83" s="142" t="s">
        <v>1360</v>
      </c>
      <c r="P83" s="180"/>
      <c r="Q83" s="180"/>
      <c r="R83" s="180"/>
      <c r="S83" s="180"/>
      <c r="T83" s="180"/>
      <c r="U83" s="180"/>
      <c r="V83" s="180"/>
      <c r="W83" s="180"/>
      <c r="X83" s="180"/>
      <c r="Y83" s="180"/>
      <c r="Z83" s="180"/>
      <c r="AA83" s="142"/>
      <c r="AB83" s="180"/>
      <c r="AC83" s="180"/>
      <c r="AD83" s="180"/>
      <c r="AE83" s="180"/>
      <c r="AF83" s="189"/>
      <c r="AG83" s="189"/>
      <c r="AH83" s="189"/>
      <c r="AI83" s="189"/>
      <c r="AJ83" s="189"/>
      <c r="AK83" s="189"/>
      <c r="AL83" s="189"/>
      <c r="AM83" s="189"/>
      <c r="AN83" s="189"/>
      <c r="AO83" s="189"/>
      <c r="AP83" s="189"/>
      <c r="AQ83" s="189"/>
      <c r="AR83" s="189"/>
      <c r="AS83" s="189"/>
      <c r="AT83" s="189"/>
    </row>
    <row r="84" spans="1:46" ht="25.5">
      <c r="A84" s="57" t="s">
        <v>1361</v>
      </c>
      <c r="B84" s="176" t="s">
        <v>41</v>
      </c>
      <c r="C84" s="225" t="s">
        <v>102</v>
      </c>
      <c r="D84" s="184" t="s">
        <v>41</v>
      </c>
      <c r="E84" s="180"/>
      <c r="F84" s="176" t="s">
        <v>41</v>
      </c>
      <c r="G84" s="237"/>
      <c r="H84" s="180"/>
      <c r="I84" s="180"/>
      <c r="J84" s="180"/>
      <c r="K84" s="142"/>
      <c r="L84" s="142" t="s">
        <v>1362</v>
      </c>
      <c r="M84" s="142" t="s">
        <v>1363</v>
      </c>
      <c r="N84" s="180"/>
      <c r="O84" s="142" t="s">
        <v>1364</v>
      </c>
      <c r="P84" s="180"/>
      <c r="Q84" s="180"/>
      <c r="R84" s="180"/>
      <c r="S84" s="180"/>
      <c r="T84" s="180"/>
      <c r="U84" s="180"/>
      <c r="V84" s="180"/>
      <c r="W84" s="180"/>
      <c r="X84" s="180"/>
      <c r="Y84" s="180"/>
      <c r="Z84" s="180"/>
      <c r="AA84" s="142"/>
      <c r="AB84" s="180"/>
      <c r="AC84" s="180"/>
      <c r="AD84" s="180"/>
      <c r="AE84" s="180"/>
      <c r="AF84" s="189"/>
      <c r="AG84" s="189"/>
      <c r="AH84" s="189"/>
      <c r="AI84" s="189"/>
      <c r="AJ84" s="189"/>
      <c r="AK84" s="189"/>
      <c r="AL84" s="189"/>
      <c r="AM84" s="189"/>
      <c r="AN84" s="189"/>
      <c r="AO84" s="189"/>
      <c r="AP84" s="189"/>
      <c r="AQ84" s="189"/>
      <c r="AR84" s="189"/>
      <c r="AS84" s="189"/>
      <c r="AT84" s="189"/>
    </row>
    <row r="85" spans="1:46" ht="12.75">
      <c r="A85" s="244" t="s">
        <v>1365</v>
      </c>
      <c r="B85" s="221"/>
      <c r="C85" s="222"/>
      <c r="D85" s="221"/>
      <c r="E85" s="221"/>
      <c r="F85" s="222"/>
      <c r="G85" s="223"/>
      <c r="H85" s="221"/>
      <c r="I85" s="221"/>
      <c r="J85" s="221"/>
      <c r="K85" s="224"/>
      <c r="L85" s="224"/>
      <c r="M85" s="224"/>
      <c r="N85" s="221"/>
      <c r="O85" s="221"/>
      <c r="P85" s="221"/>
      <c r="Q85" s="221"/>
      <c r="R85" s="221"/>
      <c r="S85" s="221"/>
      <c r="T85" s="221"/>
      <c r="U85" s="221"/>
      <c r="V85" s="221"/>
      <c r="W85" s="221"/>
      <c r="X85" s="221"/>
      <c r="Y85" s="221"/>
      <c r="Z85" s="221"/>
      <c r="AA85" s="224"/>
      <c r="AB85" s="221"/>
      <c r="AC85" s="221"/>
      <c r="AD85" s="221"/>
      <c r="AE85" s="221"/>
      <c r="AF85" s="189"/>
      <c r="AG85" s="189"/>
      <c r="AH85" s="189"/>
      <c r="AI85" s="189"/>
      <c r="AJ85" s="189"/>
      <c r="AK85" s="189"/>
      <c r="AL85" s="189"/>
      <c r="AM85" s="189"/>
      <c r="AN85" s="189"/>
      <c r="AO85" s="189"/>
      <c r="AP85" s="189"/>
      <c r="AQ85" s="189"/>
      <c r="AR85" s="189"/>
      <c r="AS85" s="189"/>
      <c r="AT85" s="189"/>
    </row>
    <row r="86" spans="1:46" ht="25.5">
      <c r="A86" s="137" t="s">
        <v>1366</v>
      </c>
      <c r="B86" s="196" t="s">
        <v>23</v>
      </c>
      <c r="C86" s="196" t="s">
        <v>41</v>
      </c>
      <c r="D86" s="196" t="s">
        <v>41</v>
      </c>
      <c r="E86" s="196" t="s">
        <v>63</v>
      </c>
      <c r="F86" s="209" t="s">
        <v>41</v>
      </c>
      <c r="G86" s="197" t="s">
        <v>1367</v>
      </c>
      <c r="H86" s="201" t="s">
        <v>1368</v>
      </c>
      <c r="I86" s="199"/>
      <c r="J86" s="199" t="s">
        <v>204</v>
      </c>
      <c r="K86" s="201"/>
      <c r="L86" s="201"/>
      <c r="M86" s="201"/>
      <c r="N86" s="199"/>
      <c r="O86" s="199"/>
      <c r="P86" s="199"/>
      <c r="Q86" s="199"/>
      <c r="R86" s="199"/>
      <c r="S86" s="199"/>
      <c r="T86" s="199"/>
      <c r="U86" s="199"/>
      <c r="V86" s="197" t="s">
        <v>1369</v>
      </c>
      <c r="W86" s="250" t="s">
        <v>1370</v>
      </c>
      <c r="X86" s="199"/>
      <c r="Y86" s="199" t="s">
        <v>1371</v>
      </c>
      <c r="Z86" s="199"/>
      <c r="AA86" s="197"/>
      <c r="AB86" s="250"/>
      <c r="AC86" s="199"/>
      <c r="AD86" s="199"/>
      <c r="AE86" s="199"/>
      <c r="AF86" s="189"/>
      <c r="AG86" s="189"/>
      <c r="AH86" s="189"/>
      <c r="AI86" s="189"/>
      <c r="AJ86" s="189"/>
      <c r="AK86" s="189"/>
      <c r="AL86" s="189"/>
      <c r="AM86" s="189"/>
      <c r="AN86" s="189"/>
      <c r="AO86" s="189"/>
      <c r="AP86" s="189"/>
      <c r="AQ86" s="189"/>
      <c r="AR86" s="189"/>
      <c r="AS86" s="189"/>
      <c r="AT86" s="189"/>
    </row>
    <row r="87" spans="1:46" ht="76.5">
      <c r="A87" s="137" t="s">
        <v>1372</v>
      </c>
      <c r="B87" s="196" t="s">
        <v>41</v>
      </c>
      <c r="C87" s="196" t="s">
        <v>41</v>
      </c>
      <c r="D87" s="196" t="s">
        <v>23</v>
      </c>
      <c r="E87" s="196" t="s">
        <v>22</v>
      </c>
      <c r="F87" s="176" t="s">
        <v>23</v>
      </c>
      <c r="G87" s="251"/>
      <c r="H87" s="201"/>
      <c r="I87" s="199"/>
      <c r="J87" s="199"/>
      <c r="K87" s="210" t="s">
        <v>1373</v>
      </c>
      <c r="L87" s="201"/>
      <c r="M87" s="201"/>
      <c r="N87" s="199"/>
      <c r="O87" s="199"/>
      <c r="P87" s="199"/>
      <c r="Q87" s="201" t="s">
        <v>1374</v>
      </c>
      <c r="R87" s="199"/>
      <c r="S87" s="199"/>
      <c r="T87" s="252" t="s">
        <v>480</v>
      </c>
      <c r="U87" s="199"/>
      <c r="V87" s="199"/>
      <c r="W87" s="199"/>
      <c r="X87" s="199"/>
      <c r="Y87" s="199"/>
      <c r="Z87" s="199"/>
      <c r="AA87" s="210" t="s">
        <v>1375</v>
      </c>
      <c r="AB87" s="208" t="s">
        <v>1376</v>
      </c>
      <c r="AC87" s="199"/>
      <c r="AD87" s="208" t="s">
        <v>1377</v>
      </c>
      <c r="AE87" s="204" t="s">
        <v>1378</v>
      </c>
      <c r="AF87" s="189"/>
      <c r="AG87" s="189"/>
      <c r="AH87" s="189"/>
      <c r="AI87" s="189"/>
      <c r="AJ87" s="189"/>
      <c r="AK87" s="189"/>
      <c r="AL87" s="189"/>
      <c r="AM87" s="189"/>
      <c r="AN87" s="189"/>
      <c r="AO87" s="189"/>
      <c r="AP87" s="189"/>
      <c r="AQ87" s="189"/>
      <c r="AR87" s="189"/>
      <c r="AS87" s="189"/>
      <c r="AT87" s="189"/>
    </row>
    <row r="88" spans="1:46" ht="12.75">
      <c r="A88" s="244" t="s">
        <v>1379</v>
      </c>
      <c r="B88" s="221"/>
      <c r="C88" s="222"/>
      <c r="D88" s="221"/>
      <c r="E88" s="221"/>
      <c r="F88" s="222"/>
      <c r="G88" s="223"/>
      <c r="H88" s="221"/>
      <c r="I88" s="221"/>
      <c r="J88" s="221"/>
      <c r="K88" s="224"/>
      <c r="L88" s="224"/>
      <c r="M88" s="224"/>
      <c r="N88" s="221"/>
      <c r="O88" s="221"/>
      <c r="P88" s="221"/>
      <c r="Q88" s="221"/>
      <c r="R88" s="221"/>
      <c r="S88" s="221"/>
      <c r="T88" s="221"/>
      <c r="U88" s="221"/>
      <c r="V88" s="221"/>
      <c r="W88" s="221"/>
      <c r="X88" s="221"/>
      <c r="Y88" s="221"/>
      <c r="Z88" s="221"/>
      <c r="AA88" s="224"/>
      <c r="AB88" s="221"/>
      <c r="AC88" s="221"/>
      <c r="AD88" s="221"/>
      <c r="AE88" s="221"/>
      <c r="AF88" s="189"/>
      <c r="AG88" s="189"/>
      <c r="AH88" s="189"/>
      <c r="AI88" s="189"/>
      <c r="AJ88" s="189"/>
      <c r="AK88" s="189"/>
      <c r="AL88" s="189"/>
      <c r="AM88" s="189"/>
      <c r="AN88" s="189"/>
      <c r="AO88" s="189"/>
      <c r="AP88" s="189"/>
      <c r="AQ88" s="189"/>
      <c r="AR88" s="189"/>
      <c r="AS88" s="189"/>
      <c r="AT88" s="189"/>
    </row>
    <row r="89" spans="1:46" ht="38.25">
      <c r="A89" s="57" t="s">
        <v>1380</v>
      </c>
      <c r="B89" s="225" t="s">
        <v>41</v>
      </c>
      <c r="C89" s="225" t="s">
        <v>22</v>
      </c>
      <c r="D89" s="225" t="s">
        <v>23</v>
      </c>
      <c r="E89" s="180"/>
      <c r="F89" s="176" t="s">
        <v>41</v>
      </c>
      <c r="G89" s="237"/>
      <c r="H89" s="180"/>
      <c r="I89" s="180"/>
      <c r="J89" s="180"/>
      <c r="K89" s="142"/>
      <c r="L89" s="142" t="s">
        <v>1381</v>
      </c>
      <c r="M89" s="142" t="s">
        <v>1382</v>
      </c>
      <c r="N89" s="180"/>
      <c r="O89" s="183" t="s">
        <v>725</v>
      </c>
      <c r="P89" s="180"/>
      <c r="Q89" s="142" t="s">
        <v>1383</v>
      </c>
      <c r="R89" s="180"/>
      <c r="S89" s="180"/>
      <c r="T89" s="253" t="s">
        <v>480</v>
      </c>
      <c r="U89" s="180"/>
      <c r="V89" s="180"/>
      <c r="W89" s="180"/>
      <c r="X89" s="180"/>
      <c r="Y89" s="180"/>
      <c r="Z89" s="180"/>
      <c r="AA89" s="142"/>
      <c r="AB89" s="180"/>
      <c r="AC89" s="180"/>
      <c r="AD89" s="180"/>
      <c r="AE89" s="180"/>
      <c r="AF89" s="189"/>
      <c r="AG89" s="189"/>
      <c r="AH89" s="189"/>
      <c r="AI89" s="189"/>
      <c r="AJ89" s="189"/>
      <c r="AK89" s="189"/>
      <c r="AL89" s="189"/>
      <c r="AM89" s="189"/>
      <c r="AN89" s="189"/>
      <c r="AO89" s="189"/>
      <c r="AP89" s="189"/>
      <c r="AQ89" s="189"/>
      <c r="AR89" s="189"/>
      <c r="AS89" s="189"/>
      <c r="AT89" s="189"/>
    </row>
    <row r="90" spans="1:46" ht="12.75">
      <c r="A90" s="59"/>
      <c r="C90" s="117"/>
      <c r="F90" s="117"/>
      <c r="K90" s="59"/>
      <c r="L90" s="59"/>
      <c r="M90" s="59"/>
      <c r="AA90" s="59"/>
    </row>
    <row r="91" spans="1:46" ht="12.75">
      <c r="A91" s="59"/>
      <c r="C91" s="117"/>
      <c r="F91" s="117"/>
      <c r="K91" s="59"/>
      <c r="L91" s="59"/>
      <c r="M91" s="59"/>
      <c r="AA91" s="59"/>
    </row>
    <row r="92" spans="1:46" ht="12.75">
      <c r="A92" s="59"/>
      <c r="C92" s="117"/>
      <c r="F92" s="117"/>
      <c r="K92" s="59"/>
      <c r="L92" s="59"/>
      <c r="M92" s="59"/>
      <c r="AA92" s="59"/>
    </row>
    <row r="93" spans="1:46" ht="12.75">
      <c r="A93" s="59"/>
      <c r="C93" s="117"/>
      <c r="F93" s="117"/>
      <c r="K93" s="59"/>
      <c r="L93" s="59"/>
      <c r="M93" s="59"/>
      <c r="AA93" s="59"/>
    </row>
    <row r="94" spans="1:46" ht="12.75">
      <c r="A94" s="59"/>
      <c r="C94" s="117"/>
      <c r="F94" s="117"/>
      <c r="K94" s="59"/>
      <c r="L94" s="59"/>
      <c r="M94" s="59"/>
      <c r="AA94" s="59"/>
    </row>
    <row r="95" spans="1:46" ht="12.75">
      <c r="A95" s="59"/>
      <c r="C95" s="117"/>
      <c r="F95" s="117"/>
      <c r="K95" s="59"/>
      <c r="L95" s="59"/>
      <c r="M95" s="59"/>
      <c r="AA95" s="59"/>
    </row>
    <row r="96" spans="1:46" ht="12.75">
      <c r="A96" s="59"/>
      <c r="C96" s="117"/>
      <c r="F96" s="117"/>
      <c r="K96" s="59"/>
      <c r="L96" s="59"/>
      <c r="M96" s="59"/>
      <c r="AA96" s="59"/>
    </row>
    <row r="97" spans="1:27" ht="12.75">
      <c r="A97" s="59"/>
      <c r="C97" s="117"/>
      <c r="F97" s="117"/>
      <c r="K97" s="59"/>
      <c r="L97" s="59"/>
      <c r="M97" s="59"/>
      <c r="AA97" s="59"/>
    </row>
    <row r="98" spans="1:27" ht="12.75">
      <c r="A98" s="59"/>
      <c r="C98" s="117"/>
      <c r="F98" s="117"/>
      <c r="K98" s="59"/>
      <c r="L98" s="59"/>
      <c r="M98" s="59"/>
      <c r="AA98" s="59"/>
    </row>
    <row r="99" spans="1:27" ht="12.75">
      <c r="A99" s="59"/>
      <c r="C99" s="117"/>
      <c r="F99" s="117"/>
      <c r="K99" s="59"/>
      <c r="L99" s="59"/>
      <c r="M99" s="59"/>
      <c r="AA99" s="59"/>
    </row>
    <row r="100" spans="1:27" ht="12.75">
      <c r="A100" s="59"/>
      <c r="C100" s="117"/>
      <c r="F100" s="117"/>
      <c r="K100" s="59"/>
      <c r="L100" s="59"/>
      <c r="M100" s="59"/>
      <c r="AA100" s="59"/>
    </row>
    <row r="101" spans="1:27" ht="12.75">
      <c r="A101" s="59"/>
      <c r="C101" s="117"/>
      <c r="F101" s="117"/>
      <c r="K101" s="59"/>
      <c r="L101" s="59"/>
      <c r="M101" s="59"/>
      <c r="AA101" s="59"/>
    </row>
    <row r="102" spans="1:27" ht="12.75">
      <c r="A102" s="59"/>
      <c r="C102" s="117"/>
      <c r="F102" s="117"/>
      <c r="K102" s="59"/>
      <c r="L102" s="59"/>
      <c r="M102" s="59"/>
      <c r="AA102" s="59"/>
    </row>
    <row r="103" spans="1:27" ht="12.75">
      <c r="A103" s="59"/>
      <c r="C103" s="117"/>
      <c r="F103" s="117"/>
      <c r="K103" s="59"/>
      <c r="L103" s="59"/>
      <c r="M103" s="59"/>
      <c r="AA103" s="59"/>
    </row>
    <row r="104" spans="1:27" ht="12.75">
      <c r="A104" s="59"/>
      <c r="C104" s="117"/>
      <c r="F104" s="117"/>
      <c r="K104" s="59"/>
      <c r="L104" s="59"/>
      <c r="M104" s="59"/>
      <c r="AA104" s="59"/>
    </row>
    <row r="105" spans="1:27" ht="12.75">
      <c r="A105" s="59"/>
      <c r="C105" s="117"/>
      <c r="F105" s="117"/>
      <c r="K105" s="59"/>
      <c r="L105" s="59"/>
      <c r="M105" s="59"/>
      <c r="AA105" s="59"/>
    </row>
    <row r="106" spans="1:27" ht="12.75">
      <c r="A106" s="59"/>
      <c r="C106" s="117"/>
      <c r="F106" s="117"/>
      <c r="K106" s="59"/>
      <c r="L106" s="59"/>
      <c r="M106" s="59"/>
      <c r="AA106" s="59"/>
    </row>
    <row r="107" spans="1:27" ht="12.75">
      <c r="A107" s="59"/>
      <c r="C107" s="117"/>
      <c r="F107" s="117"/>
      <c r="K107" s="59"/>
      <c r="L107" s="59"/>
      <c r="M107" s="59"/>
      <c r="AA107" s="59"/>
    </row>
    <row r="108" spans="1:27" ht="12.75">
      <c r="A108" s="59"/>
      <c r="C108" s="117"/>
      <c r="F108" s="117"/>
      <c r="K108" s="59"/>
      <c r="L108" s="59"/>
      <c r="M108" s="59"/>
      <c r="AA108" s="59"/>
    </row>
    <row r="109" spans="1:27" ht="12.75">
      <c r="A109" s="59"/>
      <c r="C109" s="117"/>
      <c r="F109" s="117"/>
      <c r="K109" s="59"/>
      <c r="L109" s="59"/>
      <c r="M109" s="59"/>
      <c r="AA109" s="59"/>
    </row>
    <row r="110" spans="1:27" ht="12.75">
      <c r="A110" s="59"/>
      <c r="C110" s="117"/>
      <c r="F110" s="117"/>
      <c r="K110" s="59"/>
      <c r="L110" s="59"/>
      <c r="M110" s="59"/>
      <c r="AA110" s="59"/>
    </row>
    <row r="111" spans="1:27" ht="12.75">
      <c r="A111" s="59"/>
      <c r="C111" s="117"/>
      <c r="F111" s="117"/>
      <c r="K111" s="59"/>
      <c r="L111" s="59"/>
      <c r="M111" s="59"/>
      <c r="AA111" s="59"/>
    </row>
    <row r="112" spans="1:27" ht="12.75">
      <c r="A112" s="59"/>
      <c r="C112" s="117"/>
      <c r="F112" s="117"/>
      <c r="K112" s="59"/>
      <c r="L112" s="59"/>
      <c r="M112" s="59"/>
      <c r="AA112" s="59"/>
    </row>
    <row r="113" spans="1:27" ht="12.75">
      <c r="A113" s="59"/>
      <c r="C113" s="117"/>
      <c r="F113" s="117"/>
      <c r="K113" s="59"/>
      <c r="L113" s="59"/>
      <c r="M113" s="59"/>
      <c r="AA113" s="59"/>
    </row>
    <row r="114" spans="1:27" ht="12.75">
      <c r="A114" s="59"/>
      <c r="C114" s="117"/>
      <c r="F114" s="117"/>
      <c r="K114" s="59"/>
      <c r="L114" s="59"/>
      <c r="M114" s="59"/>
      <c r="AA114" s="59"/>
    </row>
    <row r="115" spans="1:27" ht="12.75">
      <c r="A115" s="59"/>
      <c r="C115" s="117"/>
      <c r="F115" s="117"/>
      <c r="K115" s="59"/>
      <c r="L115" s="59"/>
      <c r="M115" s="59"/>
      <c r="AA115" s="59"/>
    </row>
    <row r="116" spans="1:27" ht="12.75">
      <c r="A116" s="59"/>
      <c r="C116" s="117"/>
      <c r="F116" s="117"/>
      <c r="K116" s="59"/>
      <c r="L116" s="59"/>
      <c r="M116" s="59"/>
      <c r="AA116" s="59"/>
    </row>
    <row r="117" spans="1:27" ht="12.75">
      <c r="A117" s="59"/>
      <c r="C117" s="117"/>
      <c r="F117" s="117"/>
      <c r="K117" s="59"/>
      <c r="L117" s="59"/>
      <c r="M117" s="59"/>
      <c r="AA117" s="59"/>
    </row>
    <row r="118" spans="1:27" ht="12.75">
      <c r="A118" s="59"/>
      <c r="C118" s="117"/>
      <c r="F118" s="117"/>
      <c r="K118" s="59"/>
      <c r="L118" s="59"/>
      <c r="M118" s="59"/>
      <c r="AA118" s="59"/>
    </row>
    <row r="119" spans="1:27" ht="12.75">
      <c r="A119" s="59"/>
      <c r="C119" s="117"/>
      <c r="F119" s="117"/>
      <c r="K119" s="59"/>
      <c r="L119" s="59"/>
      <c r="M119" s="59"/>
      <c r="AA119" s="59"/>
    </row>
    <row r="120" spans="1:27" ht="12.75">
      <c r="A120" s="59"/>
      <c r="C120" s="117"/>
      <c r="F120" s="117"/>
      <c r="K120" s="59"/>
      <c r="L120" s="59"/>
      <c r="M120" s="59"/>
      <c r="AA120" s="59"/>
    </row>
    <row r="121" spans="1:27" ht="12.75">
      <c r="A121" s="59"/>
      <c r="C121" s="117"/>
      <c r="F121" s="117"/>
      <c r="K121" s="59"/>
      <c r="L121" s="59"/>
      <c r="M121" s="59"/>
      <c r="AA121" s="59"/>
    </row>
    <row r="122" spans="1:27" ht="12.75">
      <c r="A122" s="59"/>
      <c r="C122" s="117"/>
      <c r="F122" s="117"/>
      <c r="K122" s="59"/>
      <c r="L122" s="59"/>
      <c r="M122" s="59"/>
      <c r="AA122" s="59"/>
    </row>
    <row r="123" spans="1:27" ht="12.75">
      <c r="A123" s="59"/>
      <c r="C123" s="117"/>
      <c r="F123" s="117"/>
      <c r="K123" s="59"/>
      <c r="L123" s="59"/>
      <c r="M123" s="59"/>
      <c r="AA123" s="59"/>
    </row>
    <row r="124" spans="1:27" ht="12.75">
      <c r="A124" s="59"/>
      <c r="C124" s="117"/>
      <c r="F124" s="117"/>
      <c r="K124" s="59"/>
      <c r="L124" s="59"/>
      <c r="M124" s="59"/>
      <c r="AA124" s="59"/>
    </row>
    <row r="125" spans="1:27" ht="12.75">
      <c r="A125" s="59"/>
      <c r="C125" s="117"/>
      <c r="F125" s="117"/>
      <c r="K125" s="59"/>
      <c r="L125" s="59"/>
      <c r="M125" s="59"/>
      <c r="AA125" s="59"/>
    </row>
    <row r="126" spans="1:27" ht="12.75">
      <c r="A126" s="59"/>
      <c r="C126" s="117"/>
      <c r="F126" s="117"/>
      <c r="K126" s="59"/>
      <c r="L126" s="59"/>
      <c r="M126" s="59"/>
      <c r="AA126" s="59"/>
    </row>
    <row r="127" spans="1:27" ht="12.75">
      <c r="A127" s="59"/>
      <c r="C127" s="117"/>
      <c r="F127" s="117"/>
      <c r="K127" s="59"/>
      <c r="L127" s="59"/>
      <c r="M127" s="59"/>
      <c r="AA127" s="59"/>
    </row>
    <row r="128" spans="1:27" ht="12.75">
      <c r="A128" s="59"/>
      <c r="C128" s="117"/>
      <c r="F128" s="117"/>
      <c r="K128" s="59"/>
      <c r="L128" s="59"/>
      <c r="M128" s="59"/>
      <c r="AA128" s="59"/>
    </row>
    <row r="129" spans="1:27" ht="12.75">
      <c r="A129" s="59"/>
      <c r="C129" s="117"/>
      <c r="F129" s="117"/>
      <c r="K129" s="59"/>
      <c r="L129" s="59"/>
      <c r="M129" s="59"/>
      <c r="AA129" s="59"/>
    </row>
    <row r="130" spans="1:27" ht="12.75">
      <c r="A130" s="59"/>
      <c r="C130" s="117"/>
      <c r="F130" s="117"/>
      <c r="K130" s="59"/>
      <c r="L130" s="59"/>
      <c r="M130" s="59"/>
      <c r="AA130" s="59"/>
    </row>
    <row r="131" spans="1:27" ht="12.75">
      <c r="A131" s="59"/>
      <c r="C131" s="117"/>
      <c r="F131" s="117"/>
      <c r="K131" s="59"/>
      <c r="L131" s="59"/>
      <c r="M131" s="59"/>
      <c r="AA131" s="59"/>
    </row>
    <row r="132" spans="1:27" ht="12.75">
      <c r="A132" s="59"/>
      <c r="C132" s="117"/>
      <c r="F132" s="117"/>
      <c r="K132" s="59"/>
      <c r="L132" s="59"/>
      <c r="M132" s="59"/>
      <c r="AA132" s="59"/>
    </row>
    <row r="133" spans="1:27" ht="12.75">
      <c r="A133" s="59"/>
      <c r="C133" s="117"/>
      <c r="F133" s="117"/>
      <c r="K133" s="59"/>
      <c r="L133" s="59"/>
      <c r="M133" s="59"/>
      <c r="AA133" s="59"/>
    </row>
    <row r="134" spans="1:27" ht="12.75">
      <c r="A134" s="59"/>
      <c r="C134" s="117"/>
      <c r="F134" s="117"/>
      <c r="K134" s="59"/>
      <c r="L134" s="59"/>
      <c r="M134" s="59"/>
      <c r="AA134" s="59"/>
    </row>
    <row r="135" spans="1:27" ht="12.75">
      <c r="A135" s="59"/>
      <c r="C135" s="117"/>
      <c r="F135" s="117"/>
      <c r="K135" s="59"/>
      <c r="L135" s="59"/>
      <c r="M135" s="59"/>
      <c r="AA135" s="59"/>
    </row>
    <row r="136" spans="1:27" ht="12.75">
      <c r="A136" s="59"/>
      <c r="C136" s="117"/>
      <c r="F136" s="117"/>
      <c r="K136" s="59"/>
      <c r="L136" s="59"/>
      <c r="M136" s="59"/>
      <c r="AA136" s="59"/>
    </row>
    <row r="137" spans="1:27" ht="12.75">
      <c r="A137" s="59"/>
      <c r="C137" s="117"/>
      <c r="F137" s="117"/>
      <c r="K137" s="59"/>
      <c r="L137" s="59"/>
      <c r="M137" s="59"/>
      <c r="AA137" s="59"/>
    </row>
    <row r="138" spans="1:27" ht="12.75">
      <c r="A138" s="59"/>
      <c r="C138" s="117"/>
      <c r="F138" s="117"/>
      <c r="K138" s="59"/>
      <c r="L138" s="59"/>
      <c r="M138" s="59"/>
      <c r="AA138" s="59"/>
    </row>
    <row r="139" spans="1:27" ht="12.75">
      <c r="A139" s="59"/>
      <c r="C139" s="117"/>
      <c r="F139" s="117"/>
      <c r="K139" s="59"/>
      <c r="L139" s="59"/>
      <c r="M139" s="59"/>
      <c r="AA139" s="59"/>
    </row>
    <row r="140" spans="1:27" ht="12.75">
      <c r="A140" s="59"/>
      <c r="C140" s="117"/>
      <c r="F140" s="117"/>
      <c r="K140" s="59"/>
      <c r="L140" s="59"/>
      <c r="M140" s="59"/>
      <c r="AA140" s="59"/>
    </row>
    <row r="141" spans="1:27" ht="12.75">
      <c r="A141" s="59"/>
      <c r="C141" s="117"/>
      <c r="F141" s="117"/>
      <c r="K141" s="59"/>
      <c r="L141" s="59"/>
      <c r="M141" s="59"/>
      <c r="AA141" s="59"/>
    </row>
    <row r="142" spans="1:27" ht="12.75">
      <c r="A142" s="59"/>
      <c r="C142" s="117"/>
      <c r="F142" s="117"/>
      <c r="K142" s="59"/>
      <c r="L142" s="59"/>
      <c r="M142" s="59"/>
      <c r="AA142" s="59"/>
    </row>
    <row r="143" spans="1:27" ht="12.75">
      <c r="A143" s="59"/>
      <c r="C143" s="117"/>
      <c r="F143" s="117"/>
      <c r="K143" s="59"/>
      <c r="L143" s="59"/>
      <c r="M143" s="59"/>
      <c r="AA143" s="59"/>
    </row>
    <row r="144" spans="1:27" ht="12.75">
      <c r="A144" s="59"/>
      <c r="C144" s="117"/>
      <c r="F144" s="117"/>
      <c r="K144" s="59"/>
      <c r="L144" s="59"/>
      <c r="M144" s="59"/>
      <c r="AA144" s="59"/>
    </row>
    <row r="145" spans="1:27" ht="12.75">
      <c r="A145" s="59"/>
      <c r="C145" s="117"/>
      <c r="F145" s="117"/>
      <c r="K145" s="59"/>
      <c r="L145" s="59"/>
      <c r="M145" s="59"/>
      <c r="AA145" s="59"/>
    </row>
    <row r="146" spans="1:27" ht="12.75">
      <c r="A146" s="59"/>
      <c r="C146" s="117"/>
      <c r="F146" s="117"/>
      <c r="K146" s="59"/>
      <c r="L146" s="59"/>
      <c r="M146" s="59"/>
      <c r="AA146" s="59"/>
    </row>
    <row r="147" spans="1:27" ht="12.75">
      <c r="A147" s="59"/>
      <c r="C147" s="117"/>
      <c r="F147" s="117"/>
      <c r="K147" s="59"/>
      <c r="L147" s="59"/>
      <c r="M147" s="59"/>
      <c r="AA147" s="59"/>
    </row>
    <row r="148" spans="1:27" ht="12.75">
      <c r="A148" s="59"/>
      <c r="C148" s="117"/>
      <c r="F148" s="117"/>
      <c r="K148" s="59"/>
      <c r="L148" s="59"/>
      <c r="M148" s="59"/>
      <c r="AA148" s="59"/>
    </row>
    <row r="149" spans="1:27" ht="12.75">
      <c r="A149" s="59"/>
      <c r="C149" s="117"/>
      <c r="F149" s="117"/>
      <c r="K149" s="59"/>
      <c r="L149" s="59"/>
      <c r="M149" s="59"/>
      <c r="AA149" s="59"/>
    </row>
    <row r="150" spans="1:27" ht="12.75">
      <c r="A150" s="59"/>
      <c r="C150" s="117"/>
      <c r="F150" s="117"/>
      <c r="K150" s="59"/>
      <c r="L150" s="59"/>
      <c r="M150" s="59"/>
      <c r="AA150" s="59"/>
    </row>
    <row r="151" spans="1:27" ht="12.75">
      <c r="A151" s="59"/>
      <c r="C151" s="117"/>
      <c r="F151" s="117"/>
      <c r="K151" s="59"/>
      <c r="L151" s="59"/>
      <c r="M151" s="59"/>
      <c r="AA151" s="59"/>
    </row>
    <row r="152" spans="1:27" ht="12.75">
      <c r="A152" s="59"/>
      <c r="C152" s="117"/>
      <c r="F152" s="117"/>
      <c r="K152" s="59"/>
      <c r="L152" s="59"/>
      <c r="M152" s="59"/>
      <c r="AA152" s="59"/>
    </row>
    <row r="153" spans="1:27" ht="12.75">
      <c r="A153" s="59"/>
      <c r="C153" s="117"/>
      <c r="F153" s="117"/>
      <c r="K153" s="59"/>
      <c r="L153" s="59"/>
      <c r="M153" s="59"/>
      <c r="AA153" s="59"/>
    </row>
    <row r="154" spans="1:27" ht="12.75">
      <c r="A154" s="59"/>
      <c r="C154" s="117"/>
      <c r="F154" s="117"/>
      <c r="K154" s="59"/>
      <c r="L154" s="59"/>
      <c r="M154" s="59"/>
      <c r="AA154" s="59"/>
    </row>
    <row r="155" spans="1:27" ht="12.75">
      <c r="A155" s="59"/>
      <c r="C155" s="117"/>
      <c r="F155" s="117"/>
      <c r="K155" s="59"/>
      <c r="L155" s="59"/>
      <c r="M155" s="59"/>
      <c r="AA155" s="59"/>
    </row>
    <row r="156" spans="1:27" ht="12.75">
      <c r="A156" s="59"/>
      <c r="C156" s="117"/>
      <c r="F156" s="117"/>
      <c r="K156" s="59"/>
      <c r="L156" s="59"/>
      <c r="M156" s="59"/>
      <c r="AA156" s="59"/>
    </row>
    <row r="157" spans="1:27" ht="12.75">
      <c r="A157" s="59"/>
      <c r="C157" s="117"/>
      <c r="F157" s="117"/>
      <c r="K157" s="59"/>
      <c r="L157" s="59"/>
      <c r="M157" s="59"/>
      <c r="AA157" s="59"/>
    </row>
    <row r="158" spans="1:27" ht="12.75">
      <c r="A158" s="59"/>
      <c r="C158" s="117"/>
      <c r="F158" s="117"/>
      <c r="K158" s="59"/>
      <c r="L158" s="59"/>
      <c r="M158" s="59"/>
      <c r="AA158" s="59"/>
    </row>
    <row r="159" spans="1:27" ht="12.75">
      <c r="A159" s="59"/>
      <c r="C159" s="117"/>
      <c r="F159" s="117"/>
      <c r="K159" s="59"/>
      <c r="L159" s="59"/>
      <c r="M159" s="59"/>
      <c r="AA159" s="59"/>
    </row>
    <row r="160" spans="1:27" ht="12.75">
      <c r="A160" s="59"/>
      <c r="C160" s="117"/>
      <c r="F160" s="117"/>
      <c r="K160" s="59"/>
      <c r="L160" s="59"/>
      <c r="M160" s="59"/>
      <c r="AA160" s="59"/>
    </row>
    <row r="161" spans="1:27" ht="12.75">
      <c r="A161" s="59"/>
      <c r="C161" s="117"/>
      <c r="F161" s="117"/>
      <c r="K161" s="59"/>
      <c r="L161" s="59"/>
      <c r="M161" s="59"/>
      <c r="AA161" s="59"/>
    </row>
    <row r="162" spans="1:27" ht="12.75">
      <c r="A162" s="59"/>
      <c r="C162" s="117"/>
      <c r="F162" s="117"/>
      <c r="K162" s="59"/>
      <c r="L162" s="59"/>
      <c r="M162" s="59"/>
      <c r="AA162" s="59"/>
    </row>
    <row r="163" spans="1:27" ht="12.75">
      <c r="A163" s="59"/>
      <c r="C163" s="117"/>
      <c r="F163" s="117"/>
      <c r="K163" s="59"/>
      <c r="L163" s="59"/>
      <c r="M163" s="59"/>
      <c r="AA163" s="59"/>
    </row>
    <row r="164" spans="1:27" ht="12.75">
      <c r="A164" s="59"/>
      <c r="C164" s="117"/>
      <c r="F164" s="117"/>
      <c r="K164" s="59"/>
      <c r="L164" s="59"/>
      <c r="M164" s="59"/>
      <c r="AA164" s="59"/>
    </row>
    <row r="165" spans="1:27" ht="12.75">
      <c r="A165" s="59"/>
      <c r="C165" s="117"/>
      <c r="F165" s="117"/>
      <c r="K165" s="59"/>
      <c r="L165" s="59"/>
      <c r="M165" s="59"/>
      <c r="AA165" s="59"/>
    </row>
    <row r="166" spans="1:27" ht="12.75">
      <c r="A166" s="59"/>
      <c r="C166" s="117"/>
      <c r="F166" s="117"/>
      <c r="K166" s="59"/>
      <c r="L166" s="59"/>
      <c r="M166" s="59"/>
      <c r="AA166" s="59"/>
    </row>
    <row r="167" spans="1:27" ht="12.75">
      <c r="A167" s="59"/>
      <c r="C167" s="117"/>
      <c r="F167" s="117"/>
      <c r="K167" s="59"/>
      <c r="L167" s="59"/>
      <c r="M167" s="59"/>
      <c r="AA167" s="59"/>
    </row>
    <row r="168" spans="1:27" ht="12.75">
      <c r="A168" s="59"/>
      <c r="C168" s="117"/>
      <c r="F168" s="117"/>
      <c r="K168" s="59"/>
      <c r="L168" s="59"/>
      <c r="M168" s="59"/>
      <c r="AA168" s="59"/>
    </row>
    <row r="169" spans="1:27" ht="12.75">
      <c r="A169" s="59"/>
      <c r="C169" s="117"/>
      <c r="F169" s="117"/>
      <c r="K169" s="59"/>
      <c r="L169" s="59"/>
      <c r="M169" s="59"/>
      <c r="AA169" s="59"/>
    </row>
    <row r="170" spans="1:27" ht="12.75">
      <c r="A170" s="59"/>
      <c r="C170" s="117"/>
      <c r="F170" s="117"/>
      <c r="K170" s="59"/>
      <c r="L170" s="59"/>
      <c r="M170" s="59"/>
      <c r="AA170" s="59"/>
    </row>
    <row r="171" spans="1:27" ht="12.75">
      <c r="A171" s="59"/>
      <c r="C171" s="117"/>
      <c r="F171" s="117"/>
      <c r="K171" s="59"/>
      <c r="L171" s="59"/>
      <c r="M171" s="59"/>
      <c r="AA171" s="59"/>
    </row>
    <row r="172" spans="1:27" ht="12.75">
      <c r="A172" s="59"/>
      <c r="C172" s="117"/>
      <c r="F172" s="117"/>
      <c r="K172" s="59"/>
      <c r="L172" s="59"/>
      <c r="M172" s="59"/>
      <c r="AA172" s="59"/>
    </row>
    <row r="173" spans="1:27" ht="12.75">
      <c r="A173" s="59"/>
      <c r="C173" s="117"/>
      <c r="F173" s="117"/>
      <c r="K173" s="59"/>
      <c r="L173" s="59"/>
      <c r="M173" s="59"/>
      <c r="AA173" s="59"/>
    </row>
    <row r="174" spans="1:27" ht="12.75">
      <c r="A174" s="59"/>
      <c r="C174" s="117"/>
      <c r="F174" s="117"/>
      <c r="K174" s="59"/>
      <c r="L174" s="59"/>
      <c r="M174" s="59"/>
      <c r="AA174" s="59"/>
    </row>
    <row r="175" spans="1:27" ht="12.75">
      <c r="A175" s="59"/>
      <c r="C175" s="117"/>
      <c r="F175" s="117"/>
      <c r="K175" s="59"/>
      <c r="L175" s="59"/>
      <c r="M175" s="59"/>
      <c r="AA175" s="59"/>
    </row>
    <row r="176" spans="1:27" ht="12.75">
      <c r="A176" s="59"/>
      <c r="C176" s="117"/>
      <c r="F176" s="117"/>
      <c r="K176" s="59"/>
      <c r="L176" s="59"/>
      <c r="M176" s="59"/>
      <c r="AA176" s="59"/>
    </row>
    <row r="177" spans="1:27" ht="12.75">
      <c r="A177" s="59"/>
      <c r="C177" s="117"/>
      <c r="F177" s="117"/>
      <c r="K177" s="59"/>
      <c r="L177" s="59"/>
      <c r="M177" s="59"/>
      <c r="AA177" s="59"/>
    </row>
    <row r="178" spans="1:27" ht="12.75">
      <c r="A178" s="59"/>
      <c r="C178" s="117"/>
      <c r="F178" s="117"/>
      <c r="K178" s="59"/>
      <c r="L178" s="59"/>
      <c r="M178" s="59"/>
      <c r="AA178" s="59"/>
    </row>
    <row r="179" spans="1:27" ht="12.75">
      <c r="A179" s="59"/>
      <c r="C179" s="117"/>
      <c r="F179" s="117"/>
      <c r="K179" s="59"/>
      <c r="L179" s="59"/>
      <c r="M179" s="59"/>
      <c r="AA179" s="59"/>
    </row>
    <row r="180" spans="1:27" ht="12.75">
      <c r="A180" s="59"/>
      <c r="C180" s="117"/>
      <c r="F180" s="117"/>
      <c r="K180" s="59"/>
      <c r="L180" s="59"/>
      <c r="M180" s="59"/>
      <c r="AA180" s="59"/>
    </row>
    <row r="181" spans="1:27" ht="12.75">
      <c r="A181" s="59"/>
      <c r="C181" s="117"/>
      <c r="F181" s="117"/>
      <c r="K181" s="59"/>
      <c r="L181" s="59"/>
      <c r="M181" s="59"/>
      <c r="AA181" s="59"/>
    </row>
    <row r="182" spans="1:27" ht="12.75">
      <c r="A182" s="59"/>
      <c r="C182" s="117"/>
      <c r="F182" s="117"/>
      <c r="K182" s="59"/>
      <c r="L182" s="59"/>
      <c r="M182" s="59"/>
      <c r="AA182" s="59"/>
    </row>
    <row r="183" spans="1:27" ht="12.75">
      <c r="A183" s="59"/>
      <c r="C183" s="117"/>
      <c r="F183" s="117"/>
      <c r="K183" s="59"/>
      <c r="L183" s="59"/>
      <c r="M183" s="59"/>
      <c r="AA183" s="59"/>
    </row>
    <row r="184" spans="1:27" ht="12.75">
      <c r="A184" s="59"/>
      <c r="C184" s="117"/>
      <c r="F184" s="117"/>
      <c r="K184" s="59"/>
      <c r="L184" s="59"/>
      <c r="M184" s="59"/>
      <c r="AA184" s="59"/>
    </row>
    <row r="185" spans="1:27" ht="12.75">
      <c r="A185" s="59"/>
      <c r="C185" s="117"/>
      <c r="F185" s="117"/>
      <c r="K185" s="59"/>
      <c r="L185" s="59"/>
      <c r="M185" s="59"/>
      <c r="AA185" s="59"/>
    </row>
    <row r="186" spans="1:27" ht="12.75">
      <c r="A186" s="59"/>
      <c r="C186" s="117"/>
      <c r="F186" s="117"/>
      <c r="K186" s="59"/>
      <c r="L186" s="59"/>
      <c r="M186" s="59"/>
      <c r="AA186" s="59"/>
    </row>
    <row r="187" spans="1:27" ht="12.75">
      <c r="A187" s="59"/>
      <c r="C187" s="117"/>
      <c r="F187" s="117"/>
      <c r="K187" s="59"/>
      <c r="L187" s="59"/>
      <c r="M187" s="59"/>
      <c r="AA187" s="59"/>
    </row>
    <row r="188" spans="1:27" ht="12.75">
      <c r="A188" s="59"/>
      <c r="C188" s="117"/>
      <c r="F188" s="117"/>
      <c r="K188" s="59"/>
      <c r="L188" s="59"/>
      <c r="M188" s="59"/>
      <c r="AA188" s="59"/>
    </row>
    <row r="189" spans="1:27" ht="12.75">
      <c r="A189" s="59"/>
      <c r="C189" s="117"/>
      <c r="F189" s="117"/>
      <c r="K189" s="59"/>
      <c r="L189" s="59"/>
      <c r="M189" s="59"/>
      <c r="AA189" s="59"/>
    </row>
    <row r="190" spans="1:27" ht="12.75">
      <c r="A190" s="59"/>
      <c r="C190" s="117"/>
      <c r="F190" s="117"/>
      <c r="K190" s="59"/>
      <c r="L190" s="59"/>
      <c r="M190" s="59"/>
      <c r="AA190" s="59"/>
    </row>
    <row r="191" spans="1:27" ht="12.75">
      <c r="A191" s="59"/>
      <c r="C191" s="117"/>
      <c r="F191" s="117"/>
      <c r="K191" s="59"/>
      <c r="L191" s="59"/>
      <c r="M191" s="59"/>
      <c r="AA191" s="59"/>
    </row>
    <row r="192" spans="1:27" ht="12.75">
      <c r="A192" s="59"/>
      <c r="C192" s="117"/>
      <c r="F192" s="117"/>
      <c r="K192" s="59"/>
      <c r="L192" s="59"/>
      <c r="M192" s="59"/>
      <c r="AA192" s="59"/>
    </row>
    <row r="193" spans="1:27" ht="12.75">
      <c r="A193" s="59"/>
      <c r="C193" s="117"/>
      <c r="F193" s="117"/>
      <c r="K193" s="59"/>
      <c r="L193" s="59"/>
      <c r="M193" s="59"/>
      <c r="AA193" s="59"/>
    </row>
    <row r="194" spans="1:27" ht="12.75">
      <c r="A194" s="59"/>
      <c r="C194" s="117"/>
      <c r="F194" s="117"/>
      <c r="K194" s="59"/>
      <c r="L194" s="59"/>
      <c r="M194" s="59"/>
      <c r="AA194" s="59"/>
    </row>
    <row r="195" spans="1:27" ht="12.75">
      <c r="A195" s="59"/>
      <c r="C195" s="117"/>
      <c r="F195" s="117"/>
      <c r="K195" s="59"/>
      <c r="L195" s="59"/>
      <c r="M195" s="59"/>
      <c r="AA195" s="59"/>
    </row>
    <row r="196" spans="1:27" ht="12.75">
      <c r="A196" s="59"/>
      <c r="C196" s="117"/>
      <c r="F196" s="117"/>
      <c r="K196" s="59"/>
      <c r="L196" s="59"/>
      <c r="M196" s="59"/>
      <c r="AA196" s="59"/>
    </row>
    <row r="197" spans="1:27" ht="12.75">
      <c r="A197" s="59"/>
      <c r="C197" s="117"/>
      <c r="F197" s="117"/>
      <c r="K197" s="59"/>
      <c r="L197" s="59"/>
      <c r="M197" s="59"/>
      <c r="AA197" s="59"/>
    </row>
    <row r="198" spans="1:27" ht="12.75">
      <c r="A198" s="59"/>
      <c r="C198" s="117"/>
      <c r="F198" s="117"/>
      <c r="K198" s="59"/>
      <c r="L198" s="59"/>
      <c r="M198" s="59"/>
      <c r="AA198" s="59"/>
    </row>
    <row r="199" spans="1:27" ht="12.75">
      <c r="A199" s="59"/>
      <c r="C199" s="117"/>
      <c r="F199" s="117"/>
      <c r="K199" s="59"/>
      <c r="L199" s="59"/>
      <c r="M199" s="59"/>
      <c r="AA199" s="59"/>
    </row>
    <row r="200" spans="1:27" ht="12.75">
      <c r="A200" s="59"/>
      <c r="C200" s="117"/>
      <c r="F200" s="117"/>
      <c r="K200" s="59"/>
      <c r="L200" s="59"/>
      <c r="M200" s="59"/>
      <c r="AA200" s="59"/>
    </row>
    <row r="201" spans="1:27" ht="12.75">
      <c r="A201" s="59"/>
      <c r="C201" s="117"/>
      <c r="F201" s="117"/>
      <c r="K201" s="59"/>
      <c r="L201" s="59"/>
      <c r="M201" s="59"/>
      <c r="AA201" s="59"/>
    </row>
    <row r="202" spans="1:27" ht="12.75">
      <c r="A202" s="59"/>
      <c r="C202" s="117"/>
      <c r="F202" s="117"/>
      <c r="K202" s="59"/>
      <c r="L202" s="59"/>
      <c r="M202" s="59"/>
      <c r="AA202" s="59"/>
    </row>
    <row r="203" spans="1:27" ht="12.75">
      <c r="A203" s="59"/>
      <c r="C203" s="117"/>
      <c r="F203" s="117"/>
      <c r="K203" s="59"/>
      <c r="L203" s="59"/>
      <c r="M203" s="59"/>
      <c r="AA203" s="59"/>
    </row>
    <row r="204" spans="1:27" ht="12.75">
      <c r="A204" s="59"/>
      <c r="C204" s="117"/>
      <c r="F204" s="117"/>
      <c r="K204" s="59"/>
      <c r="L204" s="59"/>
      <c r="M204" s="59"/>
      <c r="AA204" s="59"/>
    </row>
    <row r="205" spans="1:27" ht="12.75">
      <c r="A205" s="59"/>
      <c r="C205" s="117"/>
      <c r="F205" s="117"/>
      <c r="K205" s="59"/>
      <c r="L205" s="59"/>
      <c r="M205" s="59"/>
      <c r="AA205" s="59"/>
    </row>
    <row r="206" spans="1:27" ht="12.75">
      <c r="A206" s="59"/>
      <c r="C206" s="117"/>
      <c r="F206" s="117"/>
      <c r="K206" s="59"/>
      <c r="L206" s="59"/>
      <c r="M206" s="59"/>
      <c r="AA206" s="59"/>
    </row>
    <row r="207" spans="1:27" ht="12.75">
      <c r="A207" s="59"/>
      <c r="C207" s="117"/>
      <c r="F207" s="117"/>
      <c r="K207" s="59"/>
      <c r="L207" s="59"/>
      <c r="M207" s="59"/>
      <c r="AA207" s="59"/>
    </row>
    <row r="208" spans="1:27" ht="12.75">
      <c r="A208" s="59"/>
      <c r="C208" s="117"/>
      <c r="F208" s="117"/>
      <c r="K208" s="59"/>
      <c r="L208" s="59"/>
      <c r="M208" s="59"/>
      <c r="AA208" s="59"/>
    </row>
    <row r="209" spans="1:27" ht="12.75">
      <c r="A209" s="59"/>
      <c r="C209" s="117"/>
      <c r="F209" s="117"/>
      <c r="K209" s="59"/>
      <c r="L209" s="59"/>
      <c r="M209" s="59"/>
      <c r="AA209" s="59"/>
    </row>
    <row r="210" spans="1:27" ht="12.75">
      <c r="A210" s="59"/>
      <c r="C210" s="117"/>
      <c r="F210" s="117"/>
      <c r="K210" s="59"/>
      <c r="L210" s="59"/>
      <c r="M210" s="59"/>
      <c r="AA210" s="59"/>
    </row>
    <row r="211" spans="1:27" ht="12.75">
      <c r="A211" s="59"/>
      <c r="C211" s="117"/>
      <c r="F211" s="117"/>
      <c r="K211" s="59"/>
      <c r="L211" s="59"/>
      <c r="M211" s="59"/>
      <c r="AA211" s="59"/>
    </row>
    <row r="212" spans="1:27" ht="12.75">
      <c r="A212" s="59"/>
      <c r="C212" s="117"/>
      <c r="F212" s="117"/>
      <c r="K212" s="59"/>
      <c r="L212" s="59"/>
      <c r="M212" s="59"/>
      <c r="AA212" s="59"/>
    </row>
    <row r="213" spans="1:27" ht="12.75">
      <c r="A213" s="59"/>
      <c r="C213" s="117"/>
      <c r="F213" s="117"/>
      <c r="K213" s="59"/>
      <c r="L213" s="59"/>
      <c r="M213" s="59"/>
      <c r="AA213" s="59"/>
    </row>
    <row r="214" spans="1:27" ht="12.75">
      <c r="A214" s="59"/>
      <c r="C214" s="117"/>
      <c r="F214" s="117"/>
      <c r="K214" s="59"/>
      <c r="L214" s="59"/>
      <c r="M214" s="59"/>
      <c r="AA214" s="59"/>
    </row>
    <row r="215" spans="1:27" ht="12.75">
      <c r="A215" s="59"/>
      <c r="C215" s="117"/>
      <c r="F215" s="117"/>
      <c r="K215" s="59"/>
      <c r="L215" s="59"/>
      <c r="M215" s="59"/>
      <c r="AA215" s="59"/>
    </row>
    <row r="216" spans="1:27" ht="12.75">
      <c r="A216" s="59"/>
      <c r="C216" s="117"/>
      <c r="F216" s="117"/>
      <c r="K216" s="59"/>
      <c r="L216" s="59"/>
      <c r="M216" s="59"/>
      <c r="AA216" s="59"/>
    </row>
    <row r="217" spans="1:27" ht="12.75">
      <c r="A217" s="59"/>
      <c r="C217" s="117"/>
      <c r="F217" s="117"/>
      <c r="K217" s="59"/>
      <c r="L217" s="59"/>
      <c r="M217" s="59"/>
      <c r="AA217" s="59"/>
    </row>
    <row r="218" spans="1:27" ht="12.75">
      <c r="A218" s="59"/>
      <c r="C218" s="117"/>
      <c r="F218" s="117"/>
      <c r="K218" s="59"/>
      <c r="L218" s="59"/>
      <c r="M218" s="59"/>
      <c r="AA218" s="59"/>
    </row>
    <row r="219" spans="1:27" ht="12.75">
      <c r="A219" s="59"/>
      <c r="C219" s="117"/>
      <c r="F219" s="117"/>
      <c r="K219" s="59"/>
      <c r="L219" s="59"/>
      <c r="M219" s="59"/>
      <c r="AA219" s="59"/>
    </row>
    <row r="220" spans="1:27" ht="12.75">
      <c r="A220" s="59"/>
      <c r="C220" s="117"/>
      <c r="F220" s="117"/>
      <c r="K220" s="59"/>
      <c r="L220" s="59"/>
      <c r="M220" s="59"/>
      <c r="AA220" s="59"/>
    </row>
    <row r="221" spans="1:27" ht="12.75">
      <c r="A221" s="59"/>
      <c r="C221" s="117"/>
      <c r="F221" s="117"/>
      <c r="K221" s="59"/>
      <c r="L221" s="59"/>
      <c r="M221" s="59"/>
      <c r="AA221" s="59"/>
    </row>
    <row r="222" spans="1:27" ht="12.75">
      <c r="A222" s="59"/>
      <c r="C222" s="117"/>
      <c r="F222" s="117"/>
      <c r="K222" s="59"/>
      <c r="L222" s="59"/>
      <c r="M222" s="59"/>
      <c r="AA222" s="59"/>
    </row>
    <row r="223" spans="1:27" ht="12.75">
      <c r="A223" s="59"/>
      <c r="C223" s="117"/>
      <c r="F223" s="117"/>
      <c r="K223" s="59"/>
      <c r="L223" s="59"/>
      <c r="M223" s="59"/>
      <c r="AA223" s="59"/>
    </row>
    <row r="224" spans="1:27" ht="12.75">
      <c r="A224" s="59"/>
      <c r="C224" s="117"/>
      <c r="F224" s="117"/>
      <c r="K224" s="59"/>
      <c r="L224" s="59"/>
      <c r="M224" s="59"/>
      <c r="AA224" s="59"/>
    </row>
    <row r="225" spans="1:27" ht="12.75">
      <c r="A225" s="59"/>
      <c r="C225" s="117"/>
      <c r="F225" s="117"/>
      <c r="K225" s="59"/>
      <c r="L225" s="59"/>
      <c r="M225" s="59"/>
      <c r="AA225" s="59"/>
    </row>
    <row r="226" spans="1:27" ht="12.75">
      <c r="A226" s="59"/>
      <c r="C226" s="117"/>
      <c r="F226" s="117"/>
      <c r="K226" s="59"/>
      <c r="L226" s="59"/>
      <c r="M226" s="59"/>
      <c r="AA226" s="59"/>
    </row>
    <row r="227" spans="1:27" ht="12.75">
      <c r="A227" s="59"/>
      <c r="C227" s="117"/>
      <c r="F227" s="117"/>
      <c r="K227" s="59"/>
      <c r="L227" s="59"/>
      <c r="M227" s="59"/>
      <c r="AA227" s="59"/>
    </row>
    <row r="228" spans="1:27" ht="12.75">
      <c r="A228" s="59"/>
      <c r="C228" s="117"/>
      <c r="F228" s="117"/>
      <c r="K228" s="59"/>
      <c r="L228" s="59"/>
      <c r="M228" s="59"/>
      <c r="AA228" s="59"/>
    </row>
    <row r="229" spans="1:27" ht="12.75">
      <c r="A229" s="59"/>
      <c r="C229" s="117"/>
      <c r="F229" s="117"/>
      <c r="K229" s="59"/>
      <c r="L229" s="59"/>
      <c r="M229" s="59"/>
      <c r="AA229" s="59"/>
    </row>
    <row r="230" spans="1:27" ht="12.75">
      <c r="A230" s="59"/>
      <c r="C230" s="117"/>
      <c r="F230" s="117"/>
      <c r="K230" s="59"/>
      <c r="L230" s="59"/>
      <c r="M230" s="59"/>
      <c r="AA230" s="59"/>
    </row>
    <row r="231" spans="1:27" ht="12.75">
      <c r="A231" s="59"/>
      <c r="C231" s="117"/>
      <c r="F231" s="117"/>
      <c r="K231" s="59"/>
      <c r="L231" s="59"/>
      <c r="M231" s="59"/>
      <c r="AA231" s="59"/>
    </row>
    <row r="232" spans="1:27" ht="12.75">
      <c r="A232" s="59"/>
      <c r="C232" s="117"/>
      <c r="F232" s="117"/>
      <c r="K232" s="59"/>
      <c r="L232" s="59"/>
      <c r="M232" s="59"/>
      <c r="AA232" s="59"/>
    </row>
    <row r="233" spans="1:27" ht="12.75">
      <c r="A233" s="59"/>
      <c r="C233" s="117"/>
      <c r="F233" s="117"/>
      <c r="K233" s="59"/>
      <c r="L233" s="59"/>
      <c r="M233" s="59"/>
      <c r="AA233" s="59"/>
    </row>
    <row r="234" spans="1:27" ht="12.75">
      <c r="A234" s="59"/>
      <c r="C234" s="117"/>
      <c r="F234" s="117"/>
      <c r="K234" s="59"/>
      <c r="L234" s="59"/>
      <c r="M234" s="59"/>
      <c r="AA234" s="59"/>
    </row>
    <row r="235" spans="1:27" ht="12.75">
      <c r="A235" s="59"/>
      <c r="C235" s="117"/>
      <c r="F235" s="117"/>
      <c r="K235" s="59"/>
      <c r="L235" s="59"/>
      <c r="M235" s="59"/>
      <c r="AA235" s="59"/>
    </row>
    <row r="236" spans="1:27" ht="12.75">
      <c r="A236" s="59"/>
      <c r="C236" s="117"/>
      <c r="F236" s="117"/>
      <c r="K236" s="59"/>
      <c r="L236" s="59"/>
      <c r="M236" s="59"/>
      <c r="AA236" s="59"/>
    </row>
    <row r="237" spans="1:27" ht="12.75">
      <c r="A237" s="59"/>
      <c r="C237" s="117"/>
      <c r="F237" s="117"/>
      <c r="K237" s="59"/>
      <c r="L237" s="59"/>
      <c r="M237" s="59"/>
      <c r="AA237" s="59"/>
    </row>
    <row r="238" spans="1:27" ht="12.75">
      <c r="A238" s="59"/>
      <c r="C238" s="117"/>
      <c r="F238" s="117"/>
      <c r="K238" s="59"/>
      <c r="L238" s="59"/>
      <c r="M238" s="59"/>
      <c r="AA238" s="59"/>
    </row>
    <row r="239" spans="1:27" ht="12.75">
      <c r="A239" s="59"/>
      <c r="C239" s="117"/>
      <c r="F239" s="117"/>
      <c r="K239" s="59"/>
      <c r="L239" s="59"/>
      <c r="M239" s="59"/>
      <c r="AA239" s="59"/>
    </row>
    <row r="240" spans="1:27" ht="12.75">
      <c r="A240" s="59"/>
      <c r="C240" s="117"/>
      <c r="F240" s="117"/>
      <c r="K240" s="59"/>
      <c r="L240" s="59"/>
      <c r="M240" s="59"/>
      <c r="AA240" s="59"/>
    </row>
    <row r="241" spans="1:27" ht="12.75">
      <c r="A241" s="59"/>
      <c r="C241" s="117"/>
      <c r="F241" s="117"/>
      <c r="K241" s="59"/>
      <c r="L241" s="59"/>
      <c r="M241" s="59"/>
      <c r="AA241" s="59"/>
    </row>
    <row r="242" spans="1:27" ht="12.75">
      <c r="A242" s="59"/>
      <c r="C242" s="117"/>
      <c r="F242" s="117"/>
      <c r="K242" s="59"/>
      <c r="L242" s="59"/>
      <c r="M242" s="59"/>
      <c r="AA242" s="59"/>
    </row>
    <row r="243" spans="1:27" ht="12.75">
      <c r="A243" s="59"/>
      <c r="C243" s="117"/>
      <c r="F243" s="117"/>
      <c r="K243" s="59"/>
      <c r="L243" s="59"/>
      <c r="M243" s="59"/>
      <c r="AA243" s="59"/>
    </row>
    <row r="244" spans="1:27" ht="12.75">
      <c r="A244" s="59"/>
      <c r="C244" s="117"/>
      <c r="F244" s="117"/>
      <c r="K244" s="59"/>
      <c r="L244" s="59"/>
      <c r="M244" s="59"/>
      <c r="AA244" s="59"/>
    </row>
    <row r="245" spans="1:27" ht="12.75">
      <c r="A245" s="59"/>
      <c r="C245" s="117"/>
      <c r="F245" s="117"/>
      <c r="K245" s="59"/>
      <c r="L245" s="59"/>
      <c r="M245" s="59"/>
      <c r="AA245" s="59"/>
    </row>
    <row r="246" spans="1:27" ht="12.75">
      <c r="A246" s="59"/>
      <c r="C246" s="117"/>
      <c r="F246" s="117"/>
      <c r="K246" s="59"/>
      <c r="L246" s="59"/>
      <c r="M246" s="59"/>
      <c r="AA246" s="59"/>
    </row>
    <row r="247" spans="1:27" ht="12.75">
      <c r="A247" s="59"/>
      <c r="C247" s="117"/>
      <c r="F247" s="117"/>
      <c r="K247" s="59"/>
      <c r="L247" s="59"/>
      <c r="M247" s="59"/>
      <c r="AA247" s="59"/>
    </row>
    <row r="248" spans="1:27" ht="12.75">
      <c r="A248" s="59"/>
      <c r="C248" s="117"/>
      <c r="F248" s="117"/>
      <c r="K248" s="59"/>
      <c r="L248" s="59"/>
      <c r="M248" s="59"/>
      <c r="AA248" s="59"/>
    </row>
    <row r="249" spans="1:27" ht="12.75">
      <c r="A249" s="59"/>
      <c r="C249" s="117"/>
      <c r="F249" s="117"/>
      <c r="K249" s="59"/>
      <c r="L249" s="59"/>
      <c r="M249" s="59"/>
      <c r="AA249" s="59"/>
    </row>
    <row r="250" spans="1:27" ht="12.75">
      <c r="A250" s="59"/>
      <c r="C250" s="117"/>
      <c r="F250" s="117"/>
      <c r="K250" s="59"/>
      <c r="L250" s="59"/>
      <c r="M250" s="59"/>
      <c r="AA250" s="59"/>
    </row>
    <row r="251" spans="1:27" ht="12.75">
      <c r="A251" s="59"/>
      <c r="C251" s="117"/>
      <c r="F251" s="117"/>
      <c r="K251" s="59"/>
      <c r="L251" s="59"/>
      <c r="M251" s="59"/>
      <c r="AA251" s="59"/>
    </row>
    <row r="252" spans="1:27" ht="12.75">
      <c r="A252" s="59"/>
      <c r="C252" s="117"/>
      <c r="F252" s="117"/>
      <c r="K252" s="59"/>
      <c r="L252" s="59"/>
      <c r="M252" s="59"/>
      <c r="AA252" s="59"/>
    </row>
    <row r="253" spans="1:27" ht="12.75">
      <c r="A253" s="59"/>
      <c r="C253" s="117"/>
      <c r="F253" s="117"/>
      <c r="K253" s="59"/>
      <c r="L253" s="59"/>
      <c r="M253" s="59"/>
      <c r="AA253" s="59"/>
    </row>
    <row r="254" spans="1:27" ht="12.75">
      <c r="A254" s="59"/>
      <c r="C254" s="117"/>
      <c r="F254" s="117"/>
      <c r="K254" s="59"/>
      <c r="L254" s="59"/>
      <c r="M254" s="59"/>
      <c r="AA254" s="59"/>
    </row>
    <row r="255" spans="1:27" ht="12.75">
      <c r="A255" s="59"/>
      <c r="C255" s="117"/>
      <c r="F255" s="117"/>
      <c r="K255" s="59"/>
      <c r="L255" s="59"/>
      <c r="M255" s="59"/>
      <c r="AA255" s="59"/>
    </row>
    <row r="256" spans="1:27" ht="12.75">
      <c r="A256" s="59"/>
      <c r="C256" s="117"/>
      <c r="F256" s="117"/>
      <c r="K256" s="59"/>
      <c r="L256" s="59"/>
      <c r="M256" s="59"/>
      <c r="AA256" s="59"/>
    </row>
    <row r="257" spans="1:27" ht="12.75">
      <c r="A257" s="59"/>
      <c r="C257" s="117"/>
      <c r="F257" s="117"/>
      <c r="K257" s="59"/>
      <c r="L257" s="59"/>
      <c r="M257" s="59"/>
      <c r="AA257" s="59"/>
    </row>
    <row r="258" spans="1:27" ht="12.75">
      <c r="A258" s="59"/>
      <c r="C258" s="117"/>
      <c r="F258" s="117"/>
      <c r="K258" s="59"/>
      <c r="L258" s="59"/>
      <c r="M258" s="59"/>
      <c r="AA258" s="59"/>
    </row>
    <row r="259" spans="1:27" ht="12.75">
      <c r="A259" s="59"/>
      <c r="C259" s="117"/>
      <c r="F259" s="117"/>
      <c r="K259" s="59"/>
      <c r="L259" s="59"/>
      <c r="M259" s="59"/>
      <c r="AA259" s="59"/>
    </row>
    <row r="260" spans="1:27" ht="12.75">
      <c r="A260" s="59"/>
      <c r="C260" s="117"/>
      <c r="F260" s="117"/>
      <c r="K260" s="59"/>
      <c r="L260" s="59"/>
      <c r="M260" s="59"/>
      <c r="AA260" s="59"/>
    </row>
    <row r="261" spans="1:27" ht="12.75">
      <c r="A261" s="59"/>
      <c r="C261" s="117"/>
      <c r="F261" s="117"/>
      <c r="K261" s="59"/>
      <c r="L261" s="59"/>
      <c r="M261" s="59"/>
      <c r="AA261" s="59"/>
    </row>
    <row r="262" spans="1:27" ht="12.75">
      <c r="A262" s="59"/>
      <c r="C262" s="117"/>
      <c r="F262" s="117"/>
      <c r="K262" s="59"/>
      <c r="L262" s="59"/>
      <c r="M262" s="59"/>
      <c r="AA262" s="59"/>
    </row>
    <row r="263" spans="1:27" ht="12.75">
      <c r="A263" s="59"/>
      <c r="C263" s="117"/>
      <c r="F263" s="117"/>
      <c r="K263" s="59"/>
      <c r="L263" s="59"/>
      <c r="M263" s="59"/>
      <c r="AA263" s="59"/>
    </row>
    <row r="264" spans="1:27" ht="12.75">
      <c r="A264" s="59"/>
      <c r="C264" s="117"/>
      <c r="F264" s="117"/>
      <c r="K264" s="59"/>
      <c r="L264" s="59"/>
      <c r="M264" s="59"/>
      <c r="AA264" s="59"/>
    </row>
    <row r="265" spans="1:27" ht="12.75">
      <c r="A265" s="59"/>
      <c r="C265" s="117"/>
      <c r="F265" s="117"/>
      <c r="K265" s="59"/>
      <c r="L265" s="59"/>
      <c r="M265" s="59"/>
      <c r="AA265" s="59"/>
    </row>
    <row r="266" spans="1:27" ht="12.75">
      <c r="A266" s="59"/>
      <c r="C266" s="117"/>
      <c r="F266" s="117"/>
      <c r="K266" s="59"/>
      <c r="L266" s="59"/>
      <c r="M266" s="59"/>
      <c r="AA266" s="59"/>
    </row>
    <row r="267" spans="1:27" ht="12.75">
      <c r="A267" s="59"/>
      <c r="C267" s="117"/>
      <c r="F267" s="117"/>
      <c r="K267" s="59"/>
      <c r="L267" s="59"/>
      <c r="M267" s="59"/>
      <c r="AA267" s="59"/>
    </row>
    <row r="268" spans="1:27" ht="12.75">
      <c r="A268" s="59"/>
      <c r="C268" s="117"/>
      <c r="F268" s="117"/>
      <c r="K268" s="59"/>
      <c r="L268" s="59"/>
      <c r="M268" s="59"/>
      <c r="AA268" s="59"/>
    </row>
    <row r="269" spans="1:27" ht="12.75">
      <c r="A269" s="59"/>
      <c r="C269" s="117"/>
      <c r="F269" s="117"/>
      <c r="K269" s="59"/>
      <c r="L269" s="59"/>
      <c r="M269" s="59"/>
      <c r="AA269" s="59"/>
    </row>
    <row r="270" spans="1:27" ht="12.75">
      <c r="A270" s="59"/>
      <c r="C270" s="117"/>
      <c r="F270" s="117"/>
      <c r="K270" s="59"/>
      <c r="L270" s="59"/>
      <c r="M270" s="59"/>
      <c r="AA270" s="59"/>
    </row>
    <row r="271" spans="1:27" ht="12.75">
      <c r="A271" s="59"/>
      <c r="C271" s="117"/>
      <c r="F271" s="117"/>
      <c r="K271" s="59"/>
      <c r="L271" s="59"/>
      <c r="M271" s="59"/>
      <c r="AA271" s="59"/>
    </row>
    <row r="272" spans="1:27" ht="12.75">
      <c r="A272" s="59"/>
      <c r="C272" s="117"/>
      <c r="F272" s="117"/>
      <c r="K272" s="59"/>
      <c r="L272" s="59"/>
      <c r="M272" s="59"/>
      <c r="AA272" s="59"/>
    </row>
    <row r="273" spans="1:27" ht="12.75">
      <c r="A273" s="59"/>
      <c r="C273" s="117"/>
      <c r="F273" s="117"/>
      <c r="K273" s="59"/>
      <c r="L273" s="59"/>
      <c r="M273" s="59"/>
      <c r="AA273" s="59"/>
    </row>
    <row r="274" spans="1:27" ht="12.75">
      <c r="A274" s="59"/>
      <c r="C274" s="117"/>
      <c r="F274" s="117"/>
      <c r="K274" s="59"/>
      <c r="L274" s="59"/>
      <c r="M274" s="59"/>
      <c r="AA274" s="59"/>
    </row>
    <row r="275" spans="1:27" ht="12.75">
      <c r="A275" s="59"/>
      <c r="C275" s="117"/>
      <c r="F275" s="117"/>
      <c r="K275" s="59"/>
      <c r="L275" s="59"/>
      <c r="M275" s="59"/>
      <c r="AA275" s="59"/>
    </row>
    <row r="276" spans="1:27" ht="12.75">
      <c r="A276" s="59"/>
      <c r="C276" s="117"/>
      <c r="F276" s="117"/>
      <c r="K276" s="59"/>
      <c r="L276" s="59"/>
      <c r="M276" s="59"/>
      <c r="AA276" s="59"/>
    </row>
    <row r="277" spans="1:27" ht="12.75">
      <c r="A277" s="59"/>
      <c r="C277" s="117"/>
      <c r="F277" s="117"/>
      <c r="K277" s="59"/>
      <c r="L277" s="59"/>
      <c r="M277" s="59"/>
      <c r="AA277" s="59"/>
    </row>
    <row r="278" spans="1:27" ht="12.75">
      <c r="A278" s="59"/>
      <c r="C278" s="117"/>
      <c r="F278" s="117"/>
      <c r="K278" s="59"/>
      <c r="L278" s="59"/>
      <c r="M278" s="59"/>
      <c r="AA278" s="59"/>
    </row>
    <row r="279" spans="1:27" ht="12.75">
      <c r="A279" s="59"/>
      <c r="C279" s="117"/>
      <c r="F279" s="117"/>
      <c r="K279" s="59"/>
      <c r="L279" s="59"/>
      <c r="M279" s="59"/>
      <c r="AA279" s="59"/>
    </row>
    <row r="280" spans="1:27" ht="12.75">
      <c r="A280" s="59"/>
      <c r="C280" s="117"/>
      <c r="F280" s="117"/>
      <c r="K280" s="59"/>
      <c r="L280" s="59"/>
      <c r="M280" s="59"/>
      <c r="AA280" s="59"/>
    </row>
    <row r="281" spans="1:27" ht="12.75">
      <c r="A281" s="59"/>
      <c r="C281" s="117"/>
      <c r="F281" s="117"/>
      <c r="K281" s="59"/>
      <c r="L281" s="59"/>
      <c r="M281" s="59"/>
      <c r="AA281" s="59"/>
    </row>
    <row r="282" spans="1:27" ht="12.75">
      <c r="A282" s="59"/>
      <c r="C282" s="117"/>
      <c r="F282" s="117"/>
      <c r="K282" s="59"/>
      <c r="L282" s="59"/>
      <c r="M282" s="59"/>
      <c r="AA282" s="59"/>
    </row>
    <row r="283" spans="1:27" ht="12.75">
      <c r="A283" s="59"/>
      <c r="C283" s="117"/>
      <c r="F283" s="117"/>
      <c r="K283" s="59"/>
      <c r="L283" s="59"/>
      <c r="M283" s="59"/>
      <c r="AA283" s="59"/>
    </row>
    <row r="284" spans="1:27" ht="12.75">
      <c r="A284" s="59"/>
      <c r="C284" s="117"/>
      <c r="F284" s="117"/>
      <c r="K284" s="59"/>
      <c r="L284" s="59"/>
      <c r="M284" s="59"/>
      <c r="AA284" s="59"/>
    </row>
    <row r="285" spans="1:27" ht="12.75">
      <c r="A285" s="59"/>
      <c r="C285" s="117"/>
      <c r="F285" s="117"/>
      <c r="K285" s="59"/>
      <c r="L285" s="59"/>
      <c r="M285" s="59"/>
      <c r="AA285" s="59"/>
    </row>
    <row r="286" spans="1:27" ht="12.75">
      <c r="A286" s="59"/>
      <c r="C286" s="117"/>
      <c r="F286" s="117"/>
      <c r="K286" s="59"/>
      <c r="L286" s="59"/>
      <c r="M286" s="59"/>
      <c r="AA286" s="59"/>
    </row>
    <row r="287" spans="1:27" ht="12.75">
      <c r="A287" s="59"/>
      <c r="C287" s="117"/>
      <c r="F287" s="117"/>
      <c r="K287" s="59"/>
      <c r="L287" s="59"/>
      <c r="M287" s="59"/>
      <c r="AA287" s="59"/>
    </row>
    <row r="288" spans="1:27" ht="12.75">
      <c r="A288" s="59"/>
      <c r="C288" s="117"/>
      <c r="F288" s="117"/>
      <c r="K288" s="59"/>
      <c r="L288" s="59"/>
      <c r="M288" s="59"/>
      <c r="AA288" s="59"/>
    </row>
    <row r="289" spans="1:27" ht="12.75">
      <c r="A289" s="59"/>
      <c r="C289" s="117"/>
      <c r="F289" s="117"/>
      <c r="K289" s="59"/>
      <c r="L289" s="59"/>
      <c r="M289" s="59"/>
      <c r="AA289" s="59"/>
    </row>
    <row r="290" spans="1:27" ht="12.75">
      <c r="A290" s="59"/>
      <c r="C290" s="117"/>
      <c r="F290" s="117"/>
      <c r="K290" s="59"/>
      <c r="L290" s="59"/>
      <c r="M290" s="59"/>
      <c r="AA290" s="59"/>
    </row>
    <row r="291" spans="1:27" ht="12.75">
      <c r="A291" s="59"/>
      <c r="C291" s="117"/>
      <c r="F291" s="117"/>
      <c r="K291" s="59"/>
      <c r="L291" s="59"/>
      <c r="M291" s="59"/>
      <c r="AA291" s="59"/>
    </row>
    <row r="292" spans="1:27" ht="12.75">
      <c r="A292" s="59"/>
      <c r="C292" s="117"/>
      <c r="F292" s="117"/>
      <c r="K292" s="59"/>
      <c r="L292" s="59"/>
      <c r="M292" s="59"/>
      <c r="AA292" s="59"/>
    </row>
    <row r="293" spans="1:27" ht="12.75">
      <c r="A293" s="59"/>
      <c r="C293" s="117"/>
      <c r="F293" s="117"/>
      <c r="K293" s="59"/>
      <c r="L293" s="59"/>
      <c r="M293" s="59"/>
      <c r="AA293" s="59"/>
    </row>
    <row r="294" spans="1:27" ht="12.75">
      <c r="A294" s="59"/>
      <c r="C294" s="117"/>
      <c r="F294" s="117"/>
      <c r="K294" s="59"/>
      <c r="L294" s="59"/>
      <c r="M294" s="59"/>
      <c r="AA294" s="59"/>
    </row>
    <row r="295" spans="1:27" ht="12.75">
      <c r="A295" s="59"/>
      <c r="C295" s="117"/>
      <c r="F295" s="117"/>
      <c r="K295" s="59"/>
      <c r="L295" s="59"/>
      <c r="M295" s="59"/>
      <c r="AA295" s="59"/>
    </row>
    <row r="296" spans="1:27" ht="12.75">
      <c r="A296" s="59"/>
      <c r="C296" s="117"/>
      <c r="F296" s="117"/>
      <c r="K296" s="59"/>
      <c r="L296" s="59"/>
      <c r="M296" s="59"/>
      <c r="AA296" s="59"/>
    </row>
    <row r="297" spans="1:27" ht="12.75">
      <c r="A297" s="59"/>
      <c r="C297" s="117"/>
      <c r="F297" s="117"/>
      <c r="K297" s="59"/>
      <c r="L297" s="59"/>
      <c r="M297" s="59"/>
      <c r="AA297" s="59"/>
    </row>
    <row r="298" spans="1:27" ht="12.75">
      <c r="A298" s="59"/>
      <c r="C298" s="117"/>
      <c r="F298" s="117"/>
      <c r="K298" s="59"/>
      <c r="L298" s="59"/>
      <c r="M298" s="59"/>
      <c r="AA298" s="59"/>
    </row>
    <row r="299" spans="1:27" ht="12.75">
      <c r="A299" s="59"/>
      <c r="C299" s="117"/>
      <c r="F299" s="117"/>
      <c r="K299" s="59"/>
      <c r="L299" s="59"/>
      <c r="M299" s="59"/>
      <c r="AA299" s="59"/>
    </row>
    <row r="300" spans="1:27" ht="12.75">
      <c r="A300" s="59"/>
      <c r="C300" s="117"/>
      <c r="F300" s="117"/>
      <c r="K300" s="59"/>
      <c r="L300" s="59"/>
      <c r="M300" s="59"/>
      <c r="AA300" s="59"/>
    </row>
    <row r="301" spans="1:27" ht="12.75">
      <c r="A301" s="59"/>
      <c r="C301" s="117"/>
      <c r="F301" s="117"/>
      <c r="K301" s="59"/>
      <c r="L301" s="59"/>
      <c r="M301" s="59"/>
      <c r="AA301" s="59"/>
    </row>
    <row r="302" spans="1:27" ht="12.75">
      <c r="A302" s="59"/>
      <c r="C302" s="117"/>
      <c r="F302" s="117"/>
      <c r="K302" s="59"/>
      <c r="L302" s="59"/>
      <c r="M302" s="59"/>
      <c r="AA302" s="59"/>
    </row>
    <row r="303" spans="1:27" ht="12.75">
      <c r="A303" s="59"/>
      <c r="C303" s="117"/>
      <c r="F303" s="117"/>
      <c r="K303" s="59"/>
      <c r="L303" s="59"/>
      <c r="M303" s="59"/>
      <c r="AA303" s="59"/>
    </row>
    <row r="304" spans="1:27" ht="12.75">
      <c r="A304" s="59"/>
      <c r="C304" s="117"/>
      <c r="F304" s="117"/>
      <c r="K304" s="59"/>
      <c r="L304" s="59"/>
      <c r="M304" s="59"/>
      <c r="AA304" s="59"/>
    </row>
    <row r="305" spans="1:27" ht="12.75">
      <c r="A305" s="59"/>
      <c r="C305" s="117"/>
      <c r="F305" s="117"/>
      <c r="K305" s="59"/>
      <c r="L305" s="59"/>
      <c r="M305" s="59"/>
      <c r="AA305" s="59"/>
    </row>
    <row r="306" spans="1:27" ht="12.75">
      <c r="A306" s="59"/>
      <c r="C306" s="117"/>
      <c r="F306" s="117"/>
      <c r="K306" s="59"/>
      <c r="L306" s="59"/>
      <c r="M306" s="59"/>
      <c r="AA306" s="59"/>
    </row>
    <row r="307" spans="1:27" ht="12.75">
      <c r="A307" s="59"/>
      <c r="C307" s="117"/>
      <c r="F307" s="117"/>
      <c r="K307" s="59"/>
      <c r="L307" s="59"/>
      <c r="M307" s="59"/>
      <c r="AA307" s="59"/>
    </row>
    <row r="308" spans="1:27" ht="12.75">
      <c r="A308" s="59"/>
      <c r="C308" s="117"/>
      <c r="F308" s="117"/>
      <c r="K308" s="59"/>
      <c r="L308" s="59"/>
      <c r="M308" s="59"/>
      <c r="AA308" s="59"/>
    </row>
    <row r="309" spans="1:27" ht="12.75">
      <c r="A309" s="59"/>
      <c r="C309" s="117"/>
      <c r="F309" s="117"/>
      <c r="K309" s="59"/>
      <c r="L309" s="59"/>
      <c r="M309" s="59"/>
      <c r="AA309" s="59"/>
    </row>
    <row r="310" spans="1:27" ht="12.75">
      <c r="A310" s="59"/>
      <c r="C310" s="117"/>
      <c r="F310" s="117"/>
      <c r="K310" s="59"/>
      <c r="L310" s="59"/>
      <c r="M310" s="59"/>
      <c r="AA310" s="59"/>
    </row>
    <row r="311" spans="1:27" ht="12.75">
      <c r="A311" s="59"/>
      <c r="C311" s="117"/>
      <c r="F311" s="117"/>
      <c r="K311" s="59"/>
      <c r="L311" s="59"/>
      <c r="M311" s="59"/>
      <c r="AA311" s="59"/>
    </row>
    <row r="312" spans="1:27" ht="12.75">
      <c r="A312" s="59"/>
      <c r="C312" s="117"/>
      <c r="F312" s="117"/>
      <c r="K312" s="59"/>
      <c r="L312" s="59"/>
      <c r="M312" s="59"/>
      <c r="AA312" s="59"/>
    </row>
    <row r="313" spans="1:27" ht="12.75">
      <c r="A313" s="59"/>
      <c r="C313" s="117"/>
      <c r="F313" s="117"/>
      <c r="K313" s="59"/>
      <c r="L313" s="59"/>
      <c r="M313" s="59"/>
      <c r="AA313" s="59"/>
    </row>
    <row r="314" spans="1:27" ht="12.75">
      <c r="A314" s="59"/>
      <c r="C314" s="117"/>
      <c r="F314" s="117"/>
      <c r="K314" s="59"/>
      <c r="L314" s="59"/>
      <c r="M314" s="59"/>
      <c r="AA314" s="59"/>
    </row>
    <row r="315" spans="1:27" ht="12.75">
      <c r="A315" s="59"/>
      <c r="C315" s="117"/>
      <c r="F315" s="117"/>
      <c r="K315" s="59"/>
      <c r="L315" s="59"/>
      <c r="M315" s="59"/>
      <c r="AA315" s="59"/>
    </row>
    <row r="316" spans="1:27" ht="12.75">
      <c r="A316" s="59"/>
      <c r="C316" s="117"/>
      <c r="F316" s="117"/>
      <c r="K316" s="59"/>
      <c r="L316" s="59"/>
      <c r="M316" s="59"/>
      <c r="AA316" s="59"/>
    </row>
    <row r="317" spans="1:27" ht="12.75">
      <c r="A317" s="59"/>
      <c r="C317" s="117"/>
      <c r="F317" s="117"/>
      <c r="K317" s="59"/>
      <c r="L317" s="59"/>
      <c r="M317" s="59"/>
      <c r="AA317" s="59"/>
    </row>
    <row r="318" spans="1:27" ht="12.75">
      <c r="A318" s="59"/>
      <c r="C318" s="117"/>
      <c r="F318" s="117"/>
      <c r="K318" s="59"/>
      <c r="L318" s="59"/>
      <c r="M318" s="59"/>
      <c r="AA318" s="59"/>
    </row>
    <row r="319" spans="1:27" ht="12.75">
      <c r="A319" s="59"/>
      <c r="C319" s="117"/>
      <c r="F319" s="117"/>
      <c r="K319" s="59"/>
      <c r="L319" s="59"/>
      <c r="M319" s="59"/>
      <c r="AA319" s="59"/>
    </row>
    <row r="320" spans="1:27" ht="12.75">
      <c r="A320" s="59"/>
      <c r="C320" s="117"/>
      <c r="F320" s="117"/>
      <c r="K320" s="59"/>
      <c r="L320" s="59"/>
      <c r="M320" s="59"/>
      <c r="AA320" s="59"/>
    </row>
    <row r="321" spans="1:27" ht="12.75">
      <c r="A321" s="59"/>
      <c r="C321" s="117"/>
      <c r="F321" s="117"/>
      <c r="K321" s="59"/>
      <c r="L321" s="59"/>
      <c r="M321" s="59"/>
      <c r="AA321" s="59"/>
    </row>
    <row r="322" spans="1:27" ht="12.75">
      <c r="A322" s="59"/>
      <c r="C322" s="117"/>
      <c r="F322" s="117"/>
      <c r="K322" s="59"/>
      <c r="L322" s="59"/>
      <c r="M322" s="59"/>
      <c r="AA322" s="59"/>
    </row>
    <row r="323" spans="1:27" ht="12.75">
      <c r="A323" s="59"/>
      <c r="C323" s="117"/>
      <c r="F323" s="117"/>
      <c r="K323" s="59"/>
      <c r="L323" s="59"/>
      <c r="M323" s="59"/>
      <c r="AA323" s="59"/>
    </row>
    <row r="324" spans="1:27" ht="12.75">
      <c r="A324" s="59"/>
      <c r="C324" s="117"/>
      <c r="F324" s="117"/>
      <c r="K324" s="59"/>
      <c r="L324" s="59"/>
      <c r="M324" s="59"/>
      <c r="AA324" s="59"/>
    </row>
    <row r="325" spans="1:27" ht="12.75">
      <c r="A325" s="59"/>
      <c r="C325" s="117"/>
      <c r="F325" s="117"/>
      <c r="K325" s="59"/>
      <c r="L325" s="59"/>
      <c r="M325" s="59"/>
      <c r="AA325" s="59"/>
    </row>
    <row r="326" spans="1:27" ht="12.75">
      <c r="A326" s="59"/>
      <c r="C326" s="117"/>
      <c r="F326" s="117"/>
      <c r="K326" s="59"/>
      <c r="L326" s="59"/>
      <c r="M326" s="59"/>
      <c r="AA326" s="59"/>
    </row>
    <row r="327" spans="1:27" ht="12.75">
      <c r="A327" s="59"/>
      <c r="C327" s="117"/>
      <c r="F327" s="117"/>
      <c r="K327" s="59"/>
      <c r="L327" s="59"/>
      <c r="M327" s="59"/>
      <c r="AA327" s="59"/>
    </row>
    <row r="328" spans="1:27" ht="12.75">
      <c r="A328" s="59"/>
      <c r="C328" s="117"/>
      <c r="F328" s="117"/>
      <c r="K328" s="59"/>
      <c r="L328" s="59"/>
      <c r="M328" s="59"/>
      <c r="AA328" s="59"/>
    </row>
    <row r="329" spans="1:27" ht="12.75">
      <c r="A329" s="59"/>
      <c r="C329" s="117"/>
      <c r="F329" s="117"/>
      <c r="K329" s="59"/>
      <c r="L329" s="59"/>
      <c r="M329" s="59"/>
      <c r="AA329" s="59"/>
    </row>
    <row r="330" spans="1:27" ht="12.75">
      <c r="A330" s="59"/>
      <c r="C330" s="117"/>
      <c r="F330" s="117"/>
      <c r="K330" s="59"/>
      <c r="L330" s="59"/>
      <c r="M330" s="59"/>
      <c r="AA330" s="59"/>
    </row>
    <row r="331" spans="1:27" ht="12.75">
      <c r="A331" s="59"/>
      <c r="C331" s="117"/>
      <c r="F331" s="117"/>
      <c r="K331" s="59"/>
      <c r="L331" s="59"/>
      <c r="M331" s="59"/>
      <c r="AA331" s="59"/>
    </row>
    <row r="332" spans="1:27" ht="12.75">
      <c r="A332" s="59"/>
      <c r="C332" s="117"/>
      <c r="F332" s="117"/>
      <c r="K332" s="59"/>
      <c r="L332" s="59"/>
      <c r="M332" s="59"/>
      <c r="AA332" s="59"/>
    </row>
    <row r="333" spans="1:27" ht="12.75">
      <c r="A333" s="59"/>
      <c r="C333" s="117"/>
      <c r="F333" s="117"/>
      <c r="K333" s="59"/>
      <c r="L333" s="59"/>
      <c r="M333" s="59"/>
      <c r="AA333" s="59"/>
    </row>
    <row r="334" spans="1:27" ht="12.75">
      <c r="A334" s="59"/>
      <c r="C334" s="117"/>
      <c r="F334" s="117"/>
      <c r="K334" s="59"/>
      <c r="L334" s="59"/>
      <c r="M334" s="59"/>
      <c r="AA334" s="59"/>
    </row>
    <row r="335" spans="1:27" ht="12.75">
      <c r="A335" s="59"/>
      <c r="C335" s="117"/>
      <c r="F335" s="117"/>
      <c r="K335" s="59"/>
      <c r="L335" s="59"/>
      <c r="M335" s="59"/>
      <c r="AA335" s="59"/>
    </row>
    <row r="336" spans="1:27" ht="12.75">
      <c r="A336" s="59"/>
      <c r="C336" s="117"/>
      <c r="F336" s="117"/>
      <c r="K336" s="59"/>
      <c r="L336" s="59"/>
      <c r="M336" s="59"/>
      <c r="AA336" s="59"/>
    </row>
    <row r="337" spans="1:27" ht="12.75">
      <c r="A337" s="59"/>
      <c r="C337" s="117"/>
      <c r="F337" s="117"/>
      <c r="K337" s="59"/>
      <c r="L337" s="59"/>
      <c r="M337" s="59"/>
      <c r="AA337" s="59"/>
    </row>
    <row r="338" spans="1:27" ht="12.75">
      <c r="A338" s="59"/>
      <c r="C338" s="117"/>
      <c r="F338" s="117"/>
      <c r="K338" s="59"/>
      <c r="L338" s="59"/>
      <c r="M338" s="59"/>
      <c r="AA338" s="59"/>
    </row>
    <row r="339" spans="1:27" ht="12.75">
      <c r="A339" s="59"/>
      <c r="C339" s="117"/>
      <c r="F339" s="117"/>
      <c r="K339" s="59"/>
      <c r="L339" s="59"/>
      <c r="M339" s="59"/>
      <c r="AA339" s="59"/>
    </row>
    <row r="340" spans="1:27" ht="12.75">
      <c r="A340" s="59"/>
      <c r="C340" s="117"/>
      <c r="F340" s="117"/>
      <c r="K340" s="59"/>
      <c r="L340" s="59"/>
      <c r="M340" s="59"/>
      <c r="AA340" s="59"/>
    </row>
    <row r="341" spans="1:27" ht="12.75">
      <c r="A341" s="59"/>
      <c r="C341" s="117"/>
      <c r="F341" s="117"/>
      <c r="K341" s="59"/>
      <c r="L341" s="59"/>
      <c r="M341" s="59"/>
      <c r="AA341" s="59"/>
    </row>
    <row r="342" spans="1:27" ht="12.75">
      <c r="A342" s="59"/>
      <c r="C342" s="117"/>
      <c r="F342" s="117"/>
      <c r="K342" s="59"/>
      <c r="L342" s="59"/>
      <c r="M342" s="59"/>
      <c r="AA342" s="59"/>
    </row>
    <row r="343" spans="1:27" ht="12.75">
      <c r="A343" s="59"/>
      <c r="C343" s="117"/>
      <c r="F343" s="117"/>
      <c r="K343" s="59"/>
      <c r="L343" s="59"/>
      <c r="M343" s="59"/>
      <c r="AA343" s="59"/>
    </row>
    <row r="344" spans="1:27" ht="12.75">
      <c r="A344" s="59"/>
      <c r="C344" s="117"/>
      <c r="F344" s="117"/>
      <c r="K344" s="59"/>
      <c r="L344" s="59"/>
      <c r="M344" s="59"/>
      <c r="AA344" s="59"/>
    </row>
    <row r="345" spans="1:27" ht="12.75">
      <c r="A345" s="59"/>
      <c r="C345" s="117"/>
      <c r="F345" s="117"/>
      <c r="K345" s="59"/>
      <c r="L345" s="59"/>
      <c r="M345" s="59"/>
      <c r="AA345" s="59"/>
    </row>
    <row r="346" spans="1:27" ht="12.75">
      <c r="A346" s="59"/>
      <c r="C346" s="117"/>
      <c r="F346" s="117"/>
      <c r="K346" s="59"/>
      <c r="L346" s="59"/>
      <c r="M346" s="59"/>
      <c r="AA346" s="59"/>
    </row>
    <row r="347" spans="1:27" ht="12.75">
      <c r="A347" s="59"/>
      <c r="C347" s="117"/>
      <c r="F347" s="117"/>
      <c r="K347" s="59"/>
      <c r="L347" s="59"/>
      <c r="M347" s="59"/>
      <c r="AA347" s="59"/>
    </row>
    <row r="348" spans="1:27" ht="12.75">
      <c r="A348" s="59"/>
      <c r="C348" s="117"/>
      <c r="F348" s="117"/>
      <c r="K348" s="59"/>
      <c r="L348" s="59"/>
      <c r="M348" s="59"/>
      <c r="AA348" s="59"/>
    </row>
    <row r="349" spans="1:27" ht="12.75">
      <c r="A349" s="59"/>
      <c r="C349" s="117"/>
      <c r="F349" s="117"/>
      <c r="K349" s="59"/>
      <c r="L349" s="59"/>
      <c r="M349" s="59"/>
      <c r="AA349" s="59"/>
    </row>
    <row r="350" spans="1:27" ht="12.75">
      <c r="A350" s="59"/>
      <c r="C350" s="117"/>
      <c r="F350" s="117"/>
      <c r="K350" s="59"/>
      <c r="L350" s="59"/>
      <c r="M350" s="59"/>
      <c r="AA350" s="59"/>
    </row>
    <row r="351" spans="1:27" ht="12.75">
      <c r="A351" s="59"/>
      <c r="C351" s="117"/>
      <c r="F351" s="117"/>
      <c r="K351" s="59"/>
      <c r="L351" s="59"/>
      <c r="M351" s="59"/>
      <c r="AA351" s="59"/>
    </row>
    <row r="352" spans="1:27" ht="12.75">
      <c r="A352" s="59"/>
      <c r="C352" s="117"/>
      <c r="F352" s="117"/>
      <c r="K352" s="59"/>
      <c r="L352" s="59"/>
      <c r="M352" s="59"/>
      <c r="AA352" s="59"/>
    </row>
    <row r="353" spans="1:27" ht="12.75">
      <c r="A353" s="59"/>
      <c r="C353" s="117"/>
      <c r="F353" s="117"/>
      <c r="K353" s="59"/>
      <c r="L353" s="59"/>
      <c r="M353" s="59"/>
      <c r="AA353" s="59"/>
    </row>
    <row r="354" spans="1:27" ht="12.75">
      <c r="A354" s="59"/>
      <c r="C354" s="117"/>
      <c r="F354" s="117"/>
      <c r="K354" s="59"/>
      <c r="L354" s="59"/>
      <c r="M354" s="59"/>
      <c r="AA354" s="59"/>
    </row>
    <row r="355" spans="1:27" ht="12.75">
      <c r="A355" s="59"/>
      <c r="C355" s="117"/>
      <c r="F355" s="117"/>
      <c r="K355" s="59"/>
      <c r="L355" s="59"/>
      <c r="M355" s="59"/>
      <c r="AA355" s="59"/>
    </row>
    <row r="356" spans="1:27" ht="12.75">
      <c r="A356" s="59"/>
      <c r="C356" s="117"/>
      <c r="F356" s="117"/>
      <c r="K356" s="59"/>
      <c r="L356" s="59"/>
      <c r="M356" s="59"/>
      <c r="AA356" s="59"/>
    </row>
    <row r="357" spans="1:27" ht="12.75">
      <c r="A357" s="59"/>
      <c r="C357" s="117"/>
      <c r="F357" s="117"/>
      <c r="K357" s="59"/>
      <c r="L357" s="59"/>
      <c r="M357" s="59"/>
      <c r="AA357" s="59"/>
    </row>
    <row r="358" spans="1:27" ht="12.75">
      <c r="A358" s="59"/>
      <c r="C358" s="117"/>
      <c r="F358" s="117"/>
      <c r="K358" s="59"/>
      <c r="L358" s="59"/>
      <c r="M358" s="59"/>
      <c r="AA358" s="59"/>
    </row>
    <row r="359" spans="1:27" ht="12.75">
      <c r="A359" s="59"/>
      <c r="C359" s="117"/>
      <c r="F359" s="117"/>
      <c r="K359" s="59"/>
      <c r="L359" s="59"/>
      <c r="M359" s="59"/>
      <c r="AA359" s="59"/>
    </row>
    <row r="360" spans="1:27" ht="12.75">
      <c r="A360" s="59"/>
      <c r="C360" s="117"/>
      <c r="F360" s="117"/>
      <c r="K360" s="59"/>
      <c r="L360" s="59"/>
      <c r="M360" s="59"/>
      <c r="AA360" s="59"/>
    </row>
    <row r="361" spans="1:27" ht="12.75">
      <c r="A361" s="59"/>
      <c r="C361" s="117"/>
      <c r="F361" s="117"/>
      <c r="K361" s="59"/>
      <c r="L361" s="59"/>
      <c r="M361" s="59"/>
      <c r="AA361" s="59"/>
    </row>
    <row r="362" spans="1:27" ht="12.75">
      <c r="A362" s="59"/>
      <c r="C362" s="117"/>
      <c r="F362" s="117"/>
      <c r="K362" s="59"/>
      <c r="L362" s="59"/>
      <c r="M362" s="59"/>
      <c r="AA362" s="59"/>
    </row>
    <row r="363" spans="1:27" ht="12.75">
      <c r="A363" s="59"/>
      <c r="C363" s="117"/>
      <c r="F363" s="117"/>
      <c r="K363" s="59"/>
      <c r="L363" s="59"/>
      <c r="M363" s="59"/>
      <c r="AA363" s="59"/>
    </row>
    <row r="364" spans="1:27" ht="12.75">
      <c r="A364" s="59"/>
      <c r="C364" s="117"/>
      <c r="F364" s="117"/>
      <c r="K364" s="59"/>
      <c r="L364" s="59"/>
      <c r="M364" s="59"/>
      <c r="AA364" s="59"/>
    </row>
    <row r="365" spans="1:27" ht="12.75">
      <c r="A365" s="59"/>
      <c r="C365" s="117"/>
      <c r="F365" s="117"/>
      <c r="K365" s="59"/>
      <c r="L365" s="59"/>
      <c r="M365" s="59"/>
      <c r="AA365" s="59"/>
    </row>
    <row r="366" spans="1:27" ht="12.75">
      <c r="A366" s="59"/>
      <c r="C366" s="117"/>
      <c r="F366" s="117"/>
      <c r="K366" s="59"/>
      <c r="L366" s="59"/>
      <c r="M366" s="59"/>
      <c r="AA366" s="59"/>
    </row>
    <row r="367" spans="1:27" ht="12.75">
      <c r="A367" s="59"/>
      <c r="C367" s="117"/>
      <c r="F367" s="117"/>
      <c r="K367" s="59"/>
      <c r="L367" s="59"/>
      <c r="M367" s="59"/>
      <c r="AA367" s="59"/>
    </row>
    <row r="368" spans="1:27" ht="12.75">
      <c r="A368" s="59"/>
      <c r="C368" s="117"/>
      <c r="F368" s="117"/>
      <c r="K368" s="59"/>
      <c r="L368" s="59"/>
      <c r="M368" s="59"/>
      <c r="AA368" s="59"/>
    </row>
    <row r="369" spans="1:27" ht="12.75">
      <c r="A369" s="59"/>
      <c r="C369" s="117"/>
      <c r="F369" s="117"/>
      <c r="K369" s="59"/>
      <c r="L369" s="59"/>
      <c r="M369" s="59"/>
      <c r="AA369" s="59"/>
    </row>
    <row r="370" spans="1:27" ht="12.75">
      <c r="A370" s="59"/>
      <c r="C370" s="117"/>
      <c r="F370" s="117"/>
      <c r="K370" s="59"/>
      <c r="L370" s="59"/>
      <c r="M370" s="59"/>
      <c r="AA370" s="59"/>
    </row>
    <row r="371" spans="1:27" ht="12.75">
      <c r="A371" s="59"/>
      <c r="C371" s="117"/>
      <c r="F371" s="117"/>
      <c r="K371" s="59"/>
      <c r="L371" s="59"/>
      <c r="M371" s="59"/>
      <c r="AA371" s="59"/>
    </row>
    <row r="372" spans="1:27" ht="12.75">
      <c r="A372" s="59"/>
      <c r="C372" s="117"/>
      <c r="F372" s="117"/>
      <c r="K372" s="59"/>
      <c r="L372" s="59"/>
      <c r="M372" s="59"/>
      <c r="AA372" s="59"/>
    </row>
    <row r="373" spans="1:27" ht="12.75">
      <c r="A373" s="59"/>
      <c r="C373" s="117"/>
      <c r="F373" s="117"/>
      <c r="K373" s="59"/>
      <c r="L373" s="59"/>
      <c r="M373" s="59"/>
      <c r="AA373" s="59"/>
    </row>
    <row r="374" spans="1:27" ht="12.75">
      <c r="A374" s="59"/>
      <c r="C374" s="117"/>
      <c r="F374" s="117"/>
      <c r="K374" s="59"/>
      <c r="L374" s="59"/>
      <c r="M374" s="59"/>
      <c r="AA374" s="59"/>
    </row>
    <row r="375" spans="1:27" ht="12.75">
      <c r="A375" s="59"/>
      <c r="C375" s="117"/>
      <c r="F375" s="117"/>
      <c r="K375" s="59"/>
      <c r="L375" s="59"/>
      <c r="M375" s="59"/>
      <c r="AA375" s="59"/>
    </row>
    <row r="376" spans="1:27" ht="12.75">
      <c r="A376" s="59"/>
      <c r="C376" s="117"/>
      <c r="F376" s="117"/>
      <c r="K376" s="59"/>
      <c r="L376" s="59"/>
      <c r="M376" s="59"/>
      <c r="AA376" s="59"/>
    </row>
    <row r="377" spans="1:27" ht="12.75">
      <c r="A377" s="59"/>
      <c r="C377" s="117"/>
      <c r="F377" s="117"/>
      <c r="K377" s="59"/>
      <c r="L377" s="59"/>
      <c r="M377" s="59"/>
      <c r="AA377" s="59"/>
    </row>
    <row r="378" spans="1:27" ht="12.75">
      <c r="A378" s="59"/>
      <c r="C378" s="117"/>
      <c r="F378" s="117"/>
      <c r="K378" s="59"/>
      <c r="L378" s="59"/>
      <c r="M378" s="59"/>
      <c r="AA378" s="59"/>
    </row>
    <row r="379" spans="1:27" ht="12.75">
      <c r="A379" s="59"/>
      <c r="C379" s="117"/>
      <c r="F379" s="117"/>
      <c r="K379" s="59"/>
      <c r="L379" s="59"/>
      <c r="M379" s="59"/>
      <c r="AA379" s="59"/>
    </row>
    <row r="380" spans="1:27" ht="12.75">
      <c r="A380" s="59"/>
      <c r="C380" s="117"/>
      <c r="F380" s="117"/>
      <c r="K380" s="59"/>
      <c r="L380" s="59"/>
      <c r="M380" s="59"/>
      <c r="AA380" s="59"/>
    </row>
    <row r="381" spans="1:27" ht="12.75">
      <c r="A381" s="59"/>
      <c r="C381" s="117"/>
      <c r="F381" s="117"/>
      <c r="K381" s="59"/>
      <c r="L381" s="59"/>
      <c r="M381" s="59"/>
      <c r="AA381" s="59"/>
    </row>
    <row r="382" spans="1:27" ht="12.75">
      <c r="A382" s="59"/>
      <c r="C382" s="117"/>
      <c r="F382" s="117"/>
      <c r="K382" s="59"/>
      <c r="L382" s="59"/>
      <c r="M382" s="59"/>
      <c r="AA382" s="59"/>
    </row>
    <row r="383" spans="1:27" ht="12.75">
      <c r="A383" s="59"/>
      <c r="C383" s="117"/>
      <c r="F383" s="117"/>
      <c r="K383" s="59"/>
      <c r="L383" s="59"/>
      <c r="M383" s="59"/>
      <c r="AA383" s="59"/>
    </row>
    <row r="384" spans="1:27" ht="12.75">
      <c r="A384" s="59"/>
      <c r="C384" s="117"/>
      <c r="F384" s="117"/>
      <c r="K384" s="59"/>
      <c r="L384" s="59"/>
      <c r="M384" s="59"/>
      <c r="AA384" s="59"/>
    </row>
    <row r="385" spans="1:27" ht="12.75">
      <c r="A385" s="59"/>
      <c r="C385" s="117"/>
      <c r="F385" s="117"/>
      <c r="K385" s="59"/>
      <c r="L385" s="59"/>
      <c r="M385" s="59"/>
      <c r="AA385" s="59"/>
    </row>
    <row r="386" spans="1:27" ht="12.75">
      <c r="A386" s="59"/>
      <c r="C386" s="117"/>
      <c r="F386" s="117"/>
      <c r="K386" s="59"/>
      <c r="L386" s="59"/>
      <c r="M386" s="59"/>
      <c r="AA386" s="59"/>
    </row>
    <row r="387" spans="1:27" ht="12.75">
      <c r="A387" s="59"/>
      <c r="C387" s="117"/>
      <c r="F387" s="117"/>
      <c r="K387" s="59"/>
      <c r="L387" s="59"/>
      <c r="M387" s="59"/>
      <c r="AA387" s="59"/>
    </row>
    <row r="388" spans="1:27" ht="12.75">
      <c r="A388" s="59"/>
      <c r="C388" s="117"/>
      <c r="F388" s="117"/>
      <c r="K388" s="59"/>
      <c r="L388" s="59"/>
      <c r="M388" s="59"/>
      <c r="AA388" s="59"/>
    </row>
    <row r="389" spans="1:27" ht="12.75">
      <c r="A389" s="59"/>
      <c r="C389" s="117"/>
      <c r="F389" s="117"/>
      <c r="K389" s="59"/>
      <c r="L389" s="59"/>
      <c r="M389" s="59"/>
      <c r="AA389" s="59"/>
    </row>
    <row r="390" spans="1:27" ht="12.75">
      <c r="A390" s="59"/>
      <c r="C390" s="117"/>
      <c r="F390" s="117"/>
      <c r="K390" s="59"/>
      <c r="L390" s="59"/>
      <c r="M390" s="59"/>
      <c r="AA390" s="59"/>
    </row>
    <row r="391" spans="1:27" ht="12.75">
      <c r="A391" s="59"/>
      <c r="C391" s="117"/>
      <c r="F391" s="117"/>
      <c r="K391" s="59"/>
      <c r="L391" s="59"/>
      <c r="M391" s="59"/>
      <c r="AA391" s="59"/>
    </row>
    <row r="392" spans="1:27" ht="12.75">
      <c r="A392" s="59"/>
      <c r="C392" s="117"/>
      <c r="F392" s="117"/>
      <c r="K392" s="59"/>
      <c r="L392" s="59"/>
      <c r="M392" s="59"/>
      <c r="AA392" s="59"/>
    </row>
    <row r="393" spans="1:27" ht="12.75">
      <c r="A393" s="59"/>
      <c r="C393" s="117"/>
      <c r="F393" s="117"/>
      <c r="K393" s="59"/>
      <c r="L393" s="59"/>
      <c r="M393" s="59"/>
      <c r="AA393" s="59"/>
    </row>
    <row r="394" spans="1:27" ht="12.75">
      <c r="A394" s="59"/>
      <c r="C394" s="117"/>
      <c r="F394" s="117"/>
      <c r="K394" s="59"/>
      <c r="L394" s="59"/>
      <c r="M394" s="59"/>
      <c r="AA394" s="59"/>
    </row>
    <row r="395" spans="1:27" ht="12.75">
      <c r="A395" s="59"/>
      <c r="C395" s="117"/>
      <c r="F395" s="117"/>
      <c r="K395" s="59"/>
      <c r="L395" s="59"/>
      <c r="M395" s="59"/>
      <c r="AA395" s="59"/>
    </row>
    <row r="396" spans="1:27" ht="12.75">
      <c r="A396" s="59"/>
      <c r="C396" s="117"/>
      <c r="F396" s="117"/>
      <c r="K396" s="59"/>
      <c r="L396" s="59"/>
      <c r="M396" s="59"/>
      <c r="AA396" s="59"/>
    </row>
    <row r="397" spans="1:27" ht="12.75">
      <c r="A397" s="59"/>
      <c r="C397" s="117"/>
      <c r="F397" s="117"/>
      <c r="K397" s="59"/>
      <c r="L397" s="59"/>
      <c r="M397" s="59"/>
      <c r="AA397" s="59"/>
    </row>
    <row r="398" spans="1:27" ht="12.75">
      <c r="A398" s="59"/>
      <c r="C398" s="117"/>
      <c r="F398" s="117"/>
      <c r="K398" s="59"/>
      <c r="L398" s="59"/>
      <c r="M398" s="59"/>
      <c r="AA398" s="59"/>
    </row>
    <row r="399" spans="1:27" ht="12.75">
      <c r="A399" s="59"/>
      <c r="C399" s="117"/>
      <c r="F399" s="117"/>
      <c r="K399" s="59"/>
      <c r="L399" s="59"/>
      <c r="M399" s="59"/>
      <c r="AA399" s="59"/>
    </row>
    <row r="400" spans="1:27" ht="12.75">
      <c r="A400" s="59"/>
      <c r="C400" s="117"/>
      <c r="F400" s="117"/>
      <c r="K400" s="59"/>
      <c r="L400" s="59"/>
      <c r="M400" s="59"/>
      <c r="AA400" s="59"/>
    </row>
    <row r="401" spans="1:27" ht="12.75">
      <c r="A401" s="59"/>
      <c r="C401" s="117"/>
      <c r="F401" s="117"/>
      <c r="K401" s="59"/>
      <c r="L401" s="59"/>
      <c r="M401" s="59"/>
      <c r="AA401" s="59"/>
    </row>
    <row r="402" spans="1:27" ht="12.75">
      <c r="A402" s="59"/>
      <c r="C402" s="117"/>
      <c r="F402" s="117"/>
      <c r="K402" s="59"/>
      <c r="L402" s="59"/>
      <c r="M402" s="59"/>
      <c r="AA402" s="59"/>
    </row>
    <row r="403" spans="1:27" ht="12.75">
      <c r="A403" s="59"/>
      <c r="C403" s="117"/>
      <c r="F403" s="117"/>
      <c r="K403" s="59"/>
      <c r="L403" s="59"/>
      <c r="M403" s="59"/>
      <c r="AA403" s="59"/>
    </row>
    <row r="404" spans="1:27" ht="12.75">
      <c r="A404" s="59"/>
      <c r="C404" s="117"/>
      <c r="F404" s="117"/>
      <c r="K404" s="59"/>
      <c r="L404" s="59"/>
      <c r="M404" s="59"/>
      <c r="AA404" s="59"/>
    </row>
    <row r="405" spans="1:27" ht="12.75">
      <c r="A405" s="59"/>
      <c r="C405" s="117"/>
      <c r="F405" s="117"/>
      <c r="K405" s="59"/>
      <c r="L405" s="59"/>
      <c r="M405" s="59"/>
      <c r="AA405" s="59"/>
    </row>
    <row r="406" spans="1:27" ht="12.75">
      <c r="A406" s="59"/>
      <c r="C406" s="117"/>
      <c r="F406" s="117"/>
      <c r="K406" s="59"/>
      <c r="L406" s="59"/>
      <c r="M406" s="59"/>
      <c r="AA406" s="59"/>
    </row>
    <row r="407" spans="1:27" ht="12.75">
      <c r="A407" s="59"/>
      <c r="C407" s="117"/>
      <c r="F407" s="117"/>
      <c r="K407" s="59"/>
      <c r="L407" s="59"/>
      <c r="M407" s="59"/>
      <c r="AA407" s="59"/>
    </row>
    <row r="408" spans="1:27" ht="12.75">
      <c r="A408" s="59"/>
      <c r="C408" s="117"/>
      <c r="F408" s="117"/>
      <c r="K408" s="59"/>
      <c r="L408" s="59"/>
      <c r="M408" s="59"/>
      <c r="AA408" s="59"/>
    </row>
    <row r="409" spans="1:27" ht="12.75">
      <c r="A409" s="59"/>
      <c r="C409" s="117"/>
      <c r="F409" s="117"/>
      <c r="K409" s="59"/>
      <c r="L409" s="59"/>
      <c r="M409" s="59"/>
      <c r="AA409" s="59"/>
    </row>
    <row r="410" spans="1:27" ht="12.75">
      <c r="A410" s="59"/>
      <c r="C410" s="117"/>
      <c r="F410" s="117"/>
      <c r="K410" s="59"/>
      <c r="L410" s="59"/>
      <c r="M410" s="59"/>
      <c r="AA410" s="59"/>
    </row>
    <row r="411" spans="1:27" ht="12.75">
      <c r="A411" s="59"/>
      <c r="C411" s="117"/>
      <c r="F411" s="117"/>
      <c r="K411" s="59"/>
      <c r="L411" s="59"/>
      <c r="M411" s="59"/>
      <c r="AA411" s="59"/>
    </row>
    <row r="412" spans="1:27" ht="12.75">
      <c r="A412" s="59"/>
      <c r="C412" s="117"/>
      <c r="F412" s="117"/>
      <c r="K412" s="59"/>
      <c r="L412" s="59"/>
      <c r="M412" s="59"/>
      <c r="AA412" s="59"/>
    </row>
    <row r="413" spans="1:27" ht="12.75">
      <c r="A413" s="59"/>
      <c r="C413" s="117"/>
      <c r="F413" s="117"/>
      <c r="K413" s="59"/>
      <c r="L413" s="59"/>
      <c r="M413" s="59"/>
      <c r="AA413" s="59"/>
    </row>
    <row r="414" spans="1:27" ht="12.75">
      <c r="A414" s="59"/>
      <c r="C414" s="117"/>
      <c r="F414" s="117"/>
      <c r="K414" s="59"/>
      <c r="L414" s="59"/>
      <c r="M414" s="59"/>
      <c r="AA414" s="59"/>
    </row>
    <row r="415" spans="1:27" ht="12.75">
      <c r="A415" s="59"/>
      <c r="C415" s="117"/>
      <c r="F415" s="117"/>
      <c r="K415" s="59"/>
      <c r="L415" s="59"/>
      <c r="M415" s="59"/>
      <c r="AA415" s="59"/>
    </row>
    <row r="416" spans="1:27" ht="12.75">
      <c r="A416" s="59"/>
      <c r="C416" s="117"/>
      <c r="F416" s="117"/>
      <c r="K416" s="59"/>
      <c r="L416" s="59"/>
      <c r="M416" s="59"/>
      <c r="AA416" s="59"/>
    </row>
    <row r="417" spans="1:27" ht="12.75">
      <c r="A417" s="59"/>
      <c r="C417" s="117"/>
      <c r="F417" s="117"/>
      <c r="K417" s="59"/>
      <c r="L417" s="59"/>
      <c r="M417" s="59"/>
      <c r="AA417" s="59"/>
    </row>
    <row r="418" spans="1:27" ht="12.75">
      <c r="A418" s="59"/>
      <c r="C418" s="117"/>
      <c r="F418" s="117"/>
      <c r="K418" s="59"/>
      <c r="L418" s="59"/>
      <c r="M418" s="59"/>
      <c r="AA418" s="59"/>
    </row>
    <row r="419" spans="1:27" ht="12.75">
      <c r="A419" s="59"/>
      <c r="C419" s="117"/>
      <c r="F419" s="117"/>
      <c r="K419" s="59"/>
      <c r="L419" s="59"/>
      <c r="M419" s="59"/>
      <c r="AA419" s="59"/>
    </row>
    <row r="420" spans="1:27" ht="12.75">
      <c r="A420" s="59"/>
      <c r="C420" s="117"/>
      <c r="F420" s="117"/>
      <c r="K420" s="59"/>
      <c r="L420" s="59"/>
      <c r="M420" s="59"/>
      <c r="AA420" s="59"/>
    </row>
    <row r="421" spans="1:27" ht="12.75">
      <c r="A421" s="59"/>
      <c r="C421" s="117"/>
      <c r="F421" s="117"/>
      <c r="K421" s="59"/>
      <c r="L421" s="59"/>
      <c r="M421" s="59"/>
      <c r="AA421" s="59"/>
    </row>
    <row r="422" spans="1:27" ht="12.75">
      <c r="A422" s="59"/>
      <c r="C422" s="117"/>
      <c r="F422" s="117"/>
      <c r="K422" s="59"/>
      <c r="L422" s="59"/>
      <c r="M422" s="59"/>
      <c r="AA422" s="59"/>
    </row>
    <row r="423" spans="1:27" ht="12.75">
      <c r="A423" s="59"/>
      <c r="C423" s="117"/>
      <c r="F423" s="117"/>
      <c r="K423" s="59"/>
      <c r="L423" s="59"/>
      <c r="M423" s="59"/>
      <c r="AA423" s="59"/>
    </row>
    <row r="424" spans="1:27" ht="12.75">
      <c r="A424" s="59"/>
      <c r="C424" s="117"/>
      <c r="F424" s="117"/>
      <c r="K424" s="59"/>
      <c r="L424" s="59"/>
      <c r="M424" s="59"/>
      <c r="AA424" s="59"/>
    </row>
    <row r="425" spans="1:27" ht="12.75">
      <c r="A425" s="59"/>
      <c r="C425" s="117"/>
      <c r="F425" s="117"/>
      <c r="K425" s="59"/>
      <c r="L425" s="59"/>
      <c r="M425" s="59"/>
      <c r="AA425" s="59"/>
    </row>
    <row r="426" spans="1:27" ht="12.75">
      <c r="A426" s="59"/>
      <c r="C426" s="117"/>
      <c r="F426" s="117"/>
      <c r="K426" s="59"/>
      <c r="L426" s="59"/>
      <c r="M426" s="59"/>
      <c r="AA426" s="59"/>
    </row>
    <row r="427" spans="1:27" ht="12.75">
      <c r="A427" s="59"/>
      <c r="C427" s="117"/>
      <c r="F427" s="117"/>
      <c r="K427" s="59"/>
      <c r="L427" s="59"/>
      <c r="M427" s="59"/>
      <c r="AA427" s="59"/>
    </row>
    <row r="428" spans="1:27" ht="12.75">
      <c r="A428" s="59"/>
      <c r="C428" s="117"/>
      <c r="F428" s="117"/>
      <c r="K428" s="59"/>
      <c r="L428" s="59"/>
      <c r="M428" s="59"/>
      <c r="AA428" s="59"/>
    </row>
    <row r="429" spans="1:27" ht="12.75">
      <c r="A429" s="59"/>
      <c r="C429" s="117"/>
      <c r="F429" s="117"/>
      <c r="K429" s="59"/>
      <c r="L429" s="59"/>
      <c r="M429" s="59"/>
      <c r="AA429" s="59"/>
    </row>
    <row r="430" spans="1:27" ht="12.75">
      <c r="A430" s="59"/>
      <c r="C430" s="117"/>
      <c r="F430" s="117"/>
      <c r="K430" s="59"/>
      <c r="L430" s="59"/>
      <c r="M430" s="59"/>
      <c r="AA430" s="59"/>
    </row>
    <row r="431" spans="1:27" ht="12.75">
      <c r="A431" s="59"/>
      <c r="C431" s="117"/>
      <c r="F431" s="117"/>
      <c r="K431" s="59"/>
      <c r="L431" s="59"/>
      <c r="M431" s="59"/>
      <c r="AA431" s="59"/>
    </row>
    <row r="432" spans="1:27" ht="12.75">
      <c r="A432" s="59"/>
      <c r="C432" s="117"/>
      <c r="F432" s="117"/>
      <c r="K432" s="59"/>
      <c r="L432" s="59"/>
      <c r="M432" s="59"/>
      <c r="AA432" s="59"/>
    </row>
    <row r="433" spans="1:27" ht="12.75">
      <c r="A433" s="59"/>
      <c r="C433" s="117"/>
      <c r="F433" s="117"/>
      <c r="K433" s="59"/>
      <c r="L433" s="59"/>
      <c r="M433" s="59"/>
      <c r="AA433" s="59"/>
    </row>
    <row r="434" spans="1:27" ht="12.75">
      <c r="A434" s="59"/>
      <c r="C434" s="117"/>
      <c r="F434" s="117"/>
      <c r="K434" s="59"/>
      <c r="L434" s="59"/>
      <c r="M434" s="59"/>
      <c r="AA434" s="59"/>
    </row>
    <row r="435" spans="1:27" ht="12.75">
      <c r="A435" s="59"/>
      <c r="C435" s="117"/>
      <c r="F435" s="117"/>
      <c r="K435" s="59"/>
      <c r="L435" s="59"/>
      <c r="M435" s="59"/>
      <c r="AA435" s="59"/>
    </row>
    <row r="436" spans="1:27" ht="12.75">
      <c r="A436" s="59"/>
      <c r="C436" s="117"/>
      <c r="F436" s="117"/>
      <c r="K436" s="59"/>
      <c r="L436" s="59"/>
      <c r="M436" s="59"/>
      <c r="AA436" s="59"/>
    </row>
    <row r="437" spans="1:27" ht="12.75">
      <c r="A437" s="59"/>
      <c r="C437" s="117"/>
      <c r="F437" s="117"/>
      <c r="K437" s="59"/>
      <c r="L437" s="59"/>
      <c r="M437" s="59"/>
      <c r="AA437" s="59"/>
    </row>
    <row r="438" spans="1:27" ht="12.75">
      <c r="A438" s="59"/>
      <c r="C438" s="117"/>
      <c r="F438" s="117"/>
      <c r="K438" s="59"/>
      <c r="L438" s="59"/>
      <c r="M438" s="59"/>
      <c r="AA438" s="59"/>
    </row>
    <row r="439" spans="1:27" ht="12.75">
      <c r="A439" s="59"/>
      <c r="C439" s="117"/>
      <c r="F439" s="117"/>
      <c r="K439" s="59"/>
      <c r="L439" s="59"/>
      <c r="M439" s="59"/>
      <c r="AA439" s="59"/>
    </row>
    <row r="440" spans="1:27" ht="12.75">
      <c r="A440" s="59"/>
      <c r="C440" s="117"/>
      <c r="F440" s="117"/>
      <c r="K440" s="59"/>
      <c r="L440" s="59"/>
      <c r="M440" s="59"/>
      <c r="AA440" s="59"/>
    </row>
    <row r="441" spans="1:27" ht="12.75">
      <c r="A441" s="59"/>
      <c r="C441" s="117"/>
      <c r="F441" s="117"/>
      <c r="K441" s="59"/>
      <c r="L441" s="59"/>
      <c r="M441" s="59"/>
      <c r="AA441" s="59"/>
    </row>
    <row r="442" spans="1:27" ht="12.75">
      <c r="A442" s="59"/>
      <c r="C442" s="117"/>
      <c r="F442" s="117"/>
      <c r="K442" s="59"/>
      <c r="L442" s="59"/>
      <c r="M442" s="59"/>
      <c r="AA442" s="59"/>
    </row>
    <row r="443" spans="1:27" ht="12.75">
      <c r="A443" s="59"/>
      <c r="C443" s="117"/>
      <c r="F443" s="117"/>
      <c r="K443" s="59"/>
      <c r="L443" s="59"/>
      <c r="M443" s="59"/>
      <c r="AA443" s="59"/>
    </row>
    <row r="444" spans="1:27" ht="12.75">
      <c r="A444" s="59"/>
      <c r="C444" s="117"/>
      <c r="F444" s="117"/>
      <c r="K444" s="59"/>
      <c r="L444" s="59"/>
      <c r="M444" s="59"/>
      <c r="AA444" s="59"/>
    </row>
    <row r="445" spans="1:27" ht="12.75">
      <c r="A445" s="59"/>
      <c r="C445" s="117"/>
      <c r="F445" s="117"/>
      <c r="K445" s="59"/>
      <c r="L445" s="59"/>
      <c r="M445" s="59"/>
      <c r="AA445" s="59"/>
    </row>
    <row r="446" spans="1:27" ht="12.75">
      <c r="A446" s="59"/>
      <c r="C446" s="117"/>
      <c r="F446" s="117"/>
      <c r="K446" s="59"/>
      <c r="L446" s="59"/>
      <c r="M446" s="59"/>
      <c r="AA446" s="59"/>
    </row>
    <row r="447" spans="1:27" ht="12.75">
      <c r="A447" s="59"/>
      <c r="C447" s="117"/>
      <c r="F447" s="117"/>
      <c r="K447" s="59"/>
      <c r="L447" s="59"/>
      <c r="M447" s="59"/>
      <c r="AA447" s="59"/>
    </row>
    <row r="448" spans="1:27" ht="12.75">
      <c r="A448" s="59"/>
      <c r="C448" s="117"/>
      <c r="F448" s="117"/>
      <c r="K448" s="59"/>
      <c r="L448" s="59"/>
      <c r="M448" s="59"/>
      <c r="AA448" s="59"/>
    </row>
    <row r="449" spans="1:27" ht="12.75">
      <c r="A449" s="59"/>
      <c r="C449" s="117"/>
      <c r="F449" s="117"/>
      <c r="K449" s="59"/>
      <c r="L449" s="59"/>
      <c r="M449" s="59"/>
      <c r="AA449" s="59"/>
    </row>
    <row r="450" spans="1:27" ht="12.75">
      <c r="A450" s="59"/>
      <c r="C450" s="117"/>
      <c r="F450" s="117"/>
      <c r="K450" s="59"/>
      <c r="L450" s="59"/>
      <c r="M450" s="59"/>
      <c r="AA450" s="59"/>
    </row>
    <row r="451" spans="1:27" ht="12.75">
      <c r="A451" s="59"/>
      <c r="C451" s="117"/>
      <c r="F451" s="117"/>
      <c r="K451" s="59"/>
      <c r="L451" s="59"/>
      <c r="M451" s="59"/>
      <c r="AA451" s="59"/>
    </row>
    <row r="452" spans="1:27" ht="12.75">
      <c r="A452" s="59"/>
      <c r="C452" s="117"/>
      <c r="F452" s="117"/>
      <c r="K452" s="59"/>
      <c r="L452" s="59"/>
      <c r="M452" s="59"/>
      <c r="AA452" s="59"/>
    </row>
    <row r="453" spans="1:27" ht="12.75">
      <c r="A453" s="59"/>
      <c r="C453" s="117"/>
      <c r="F453" s="117"/>
      <c r="K453" s="59"/>
      <c r="L453" s="59"/>
      <c r="M453" s="59"/>
      <c r="AA453" s="59"/>
    </row>
    <row r="454" spans="1:27" ht="12.75">
      <c r="A454" s="59"/>
      <c r="C454" s="117"/>
      <c r="F454" s="117"/>
      <c r="K454" s="59"/>
      <c r="L454" s="59"/>
      <c r="M454" s="59"/>
      <c r="AA454" s="59"/>
    </row>
    <row r="455" spans="1:27" ht="12.75">
      <c r="A455" s="59"/>
      <c r="C455" s="117"/>
      <c r="F455" s="117"/>
      <c r="K455" s="59"/>
      <c r="L455" s="59"/>
      <c r="M455" s="59"/>
      <c r="AA455" s="59"/>
    </row>
    <row r="456" spans="1:27" ht="12.75">
      <c r="A456" s="59"/>
      <c r="C456" s="117"/>
      <c r="F456" s="117"/>
      <c r="K456" s="59"/>
      <c r="L456" s="59"/>
      <c r="M456" s="59"/>
      <c r="AA456" s="59"/>
    </row>
    <row r="457" spans="1:27" ht="12.75">
      <c r="A457" s="59"/>
      <c r="C457" s="117"/>
      <c r="F457" s="117"/>
      <c r="K457" s="59"/>
      <c r="L457" s="59"/>
      <c r="M457" s="59"/>
      <c r="AA457" s="59"/>
    </row>
    <row r="458" spans="1:27" ht="12.75">
      <c r="A458" s="59"/>
      <c r="C458" s="117"/>
      <c r="F458" s="117"/>
      <c r="K458" s="59"/>
      <c r="L458" s="59"/>
      <c r="M458" s="59"/>
      <c r="AA458" s="59"/>
    </row>
    <row r="459" spans="1:27" ht="12.75">
      <c r="A459" s="59"/>
      <c r="C459" s="117"/>
      <c r="F459" s="117"/>
      <c r="K459" s="59"/>
      <c r="L459" s="59"/>
      <c r="M459" s="59"/>
      <c r="AA459" s="59"/>
    </row>
    <row r="460" spans="1:27" ht="12.75">
      <c r="A460" s="59"/>
      <c r="C460" s="117"/>
      <c r="F460" s="117"/>
      <c r="K460" s="59"/>
      <c r="L460" s="59"/>
      <c r="M460" s="59"/>
      <c r="AA460" s="59"/>
    </row>
    <row r="461" spans="1:27" ht="12.75">
      <c r="A461" s="59"/>
      <c r="C461" s="117"/>
      <c r="F461" s="117"/>
      <c r="K461" s="59"/>
      <c r="L461" s="59"/>
      <c r="M461" s="59"/>
      <c r="AA461" s="59"/>
    </row>
    <row r="462" spans="1:27" ht="12.75">
      <c r="A462" s="59"/>
      <c r="C462" s="117"/>
      <c r="F462" s="117"/>
      <c r="K462" s="59"/>
      <c r="L462" s="59"/>
      <c r="M462" s="59"/>
      <c r="AA462" s="59"/>
    </row>
    <row r="463" spans="1:27" ht="12.75">
      <c r="A463" s="59"/>
      <c r="C463" s="117"/>
      <c r="F463" s="117"/>
      <c r="K463" s="59"/>
      <c r="L463" s="59"/>
      <c r="M463" s="59"/>
      <c r="AA463" s="59"/>
    </row>
    <row r="464" spans="1:27" ht="12.75">
      <c r="A464" s="59"/>
      <c r="C464" s="117"/>
      <c r="F464" s="117"/>
      <c r="K464" s="59"/>
      <c r="L464" s="59"/>
      <c r="M464" s="59"/>
      <c r="AA464" s="59"/>
    </row>
    <row r="465" spans="1:27" ht="12.75">
      <c r="A465" s="59"/>
      <c r="C465" s="117"/>
      <c r="F465" s="117"/>
      <c r="K465" s="59"/>
      <c r="L465" s="59"/>
      <c r="M465" s="59"/>
      <c r="AA465" s="59"/>
    </row>
    <row r="466" spans="1:27" ht="12.75">
      <c r="A466" s="59"/>
      <c r="C466" s="117"/>
      <c r="F466" s="117"/>
      <c r="K466" s="59"/>
      <c r="L466" s="59"/>
      <c r="M466" s="59"/>
      <c r="AA466" s="59"/>
    </row>
    <row r="467" spans="1:27" ht="12.75">
      <c r="A467" s="59"/>
      <c r="C467" s="117"/>
      <c r="F467" s="117"/>
      <c r="K467" s="59"/>
      <c r="L467" s="59"/>
      <c r="M467" s="59"/>
      <c r="AA467" s="59"/>
    </row>
    <row r="468" spans="1:27" ht="12.75">
      <c r="A468" s="59"/>
      <c r="C468" s="117"/>
      <c r="F468" s="117"/>
      <c r="K468" s="59"/>
      <c r="L468" s="59"/>
      <c r="M468" s="59"/>
      <c r="AA468" s="59"/>
    </row>
    <row r="469" spans="1:27" ht="12.75">
      <c r="A469" s="59"/>
      <c r="C469" s="117"/>
      <c r="F469" s="117"/>
      <c r="K469" s="59"/>
      <c r="L469" s="59"/>
      <c r="M469" s="59"/>
      <c r="AA469" s="59"/>
    </row>
    <row r="470" spans="1:27" ht="12.75">
      <c r="A470" s="59"/>
      <c r="C470" s="117"/>
      <c r="F470" s="117"/>
      <c r="K470" s="59"/>
      <c r="L470" s="59"/>
      <c r="M470" s="59"/>
      <c r="AA470" s="59"/>
    </row>
    <row r="471" spans="1:27" ht="12.75">
      <c r="A471" s="59"/>
      <c r="C471" s="117"/>
      <c r="F471" s="117"/>
      <c r="K471" s="59"/>
      <c r="L471" s="59"/>
      <c r="M471" s="59"/>
      <c r="AA471" s="59"/>
    </row>
    <row r="472" spans="1:27" ht="12.75">
      <c r="A472" s="59"/>
      <c r="C472" s="117"/>
      <c r="F472" s="117"/>
      <c r="K472" s="59"/>
      <c r="L472" s="59"/>
      <c r="M472" s="59"/>
      <c r="AA472" s="59"/>
    </row>
    <row r="473" spans="1:27" ht="12.75">
      <c r="A473" s="59"/>
      <c r="C473" s="117"/>
      <c r="F473" s="117"/>
      <c r="K473" s="59"/>
      <c r="L473" s="59"/>
      <c r="M473" s="59"/>
      <c r="AA473" s="59"/>
    </row>
    <row r="474" spans="1:27" ht="12.75">
      <c r="A474" s="59"/>
      <c r="C474" s="117"/>
      <c r="F474" s="117"/>
      <c r="K474" s="59"/>
      <c r="L474" s="59"/>
      <c r="M474" s="59"/>
      <c r="AA474" s="59"/>
    </row>
    <row r="475" spans="1:27" ht="12.75">
      <c r="A475" s="59"/>
      <c r="C475" s="117"/>
      <c r="F475" s="117"/>
      <c r="K475" s="59"/>
      <c r="L475" s="59"/>
      <c r="M475" s="59"/>
      <c r="AA475" s="59"/>
    </row>
    <row r="476" spans="1:27" ht="12.75">
      <c r="A476" s="59"/>
      <c r="C476" s="117"/>
      <c r="F476" s="117"/>
      <c r="K476" s="59"/>
      <c r="L476" s="59"/>
      <c r="M476" s="59"/>
      <c r="AA476" s="59"/>
    </row>
    <row r="477" spans="1:27" ht="12.75">
      <c r="A477" s="59"/>
      <c r="C477" s="117"/>
      <c r="F477" s="117"/>
      <c r="K477" s="59"/>
      <c r="L477" s="59"/>
      <c r="M477" s="59"/>
      <c r="AA477" s="59"/>
    </row>
    <row r="478" spans="1:27" ht="12.75">
      <c r="A478" s="59"/>
      <c r="C478" s="117"/>
      <c r="F478" s="117"/>
      <c r="K478" s="59"/>
      <c r="L478" s="59"/>
      <c r="M478" s="59"/>
      <c r="AA478" s="59"/>
    </row>
    <row r="479" spans="1:27" ht="12.75">
      <c r="A479" s="59"/>
      <c r="C479" s="117"/>
      <c r="F479" s="117"/>
      <c r="K479" s="59"/>
      <c r="L479" s="59"/>
      <c r="M479" s="59"/>
      <c r="AA479" s="59"/>
    </row>
    <row r="480" spans="1:27" ht="12.75">
      <c r="A480" s="59"/>
      <c r="C480" s="117"/>
      <c r="F480" s="117"/>
      <c r="K480" s="59"/>
      <c r="L480" s="59"/>
      <c r="M480" s="59"/>
      <c r="AA480" s="59"/>
    </row>
    <row r="481" spans="1:27" ht="12.75">
      <c r="A481" s="59"/>
      <c r="C481" s="117"/>
      <c r="F481" s="117"/>
      <c r="K481" s="59"/>
      <c r="L481" s="59"/>
      <c r="M481" s="59"/>
      <c r="AA481" s="59"/>
    </row>
    <row r="482" spans="1:27" ht="12.75">
      <c r="A482" s="59"/>
      <c r="C482" s="117"/>
      <c r="F482" s="117"/>
      <c r="K482" s="59"/>
      <c r="L482" s="59"/>
      <c r="M482" s="59"/>
      <c r="AA482" s="59"/>
    </row>
    <row r="483" spans="1:27" ht="12.75">
      <c r="A483" s="59"/>
      <c r="C483" s="117"/>
      <c r="F483" s="117"/>
      <c r="K483" s="59"/>
      <c r="L483" s="59"/>
      <c r="M483" s="59"/>
      <c r="AA483" s="59"/>
    </row>
    <row r="484" spans="1:27" ht="12.75">
      <c r="A484" s="59"/>
      <c r="C484" s="117"/>
      <c r="F484" s="117"/>
      <c r="K484" s="59"/>
      <c r="L484" s="59"/>
      <c r="M484" s="59"/>
      <c r="AA484" s="59"/>
    </row>
    <row r="485" spans="1:27" ht="12.75">
      <c r="A485" s="59"/>
      <c r="C485" s="117"/>
      <c r="F485" s="117"/>
      <c r="K485" s="59"/>
      <c r="L485" s="59"/>
      <c r="M485" s="59"/>
      <c r="AA485" s="59"/>
    </row>
    <row r="486" spans="1:27" ht="12.75">
      <c r="A486" s="59"/>
      <c r="C486" s="117"/>
      <c r="F486" s="117"/>
      <c r="K486" s="59"/>
      <c r="L486" s="59"/>
      <c r="M486" s="59"/>
      <c r="AA486" s="59"/>
    </row>
    <row r="487" spans="1:27" ht="12.75">
      <c r="A487" s="59"/>
      <c r="C487" s="117"/>
      <c r="F487" s="117"/>
      <c r="K487" s="59"/>
      <c r="L487" s="59"/>
      <c r="M487" s="59"/>
      <c r="AA487" s="59"/>
    </row>
    <row r="488" spans="1:27" ht="12.75">
      <c r="A488" s="59"/>
      <c r="C488" s="117"/>
      <c r="F488" s="117"/>
      <c r="K488" s="59"/>
      <c r="L488" s="59"/>
      <c r="M488" s="59"/>
      <c r="AA488" s="59"/>
    </row>
    <row r="489" spans="1:27" ht="12.75">
      <c r="A489" s="59"/>
      <c r="C489" s="117"/>
      <c r="F489" s="117"/>
      <c r="K489" s="59"/>
      <c r="L489" s="59"/>
      <c r="M489" s="59"/>
      <c r="AA489" s="59"/>
    </row>
    <row r="490" spans="1:27" ht="12.75">
      <c r="A490" s="59"/>
      <c r="C490" s="117"/>
      <c r="F490" s="117"/>
      <c r="K490" s="59"/>
      <c r="L490" s="59"/>
      <c r="M490" s="59"/>
      <c r="AA490" s="59"/>
    </row>
    <row r="491" spans="1:27" ht="12.75">
      <c r="A491" s="59"/>
      <c r="C491" s="117"/>
      <c r="F491" s="117"/>
      <c r="K491" s="59"/>
      <c r="L491" s="59"/>
      <c r="M491" s="59"/>
      <c r="AA491" s="59"/>
    </row>
    <row r="492" spans="1:27" ht="12.75">
      <c r="A492" s="59"/>
      <c r="C492" s="117"/>
      <c r="F492" s="117"/>
      <c r="K492" s="59"/>
      <c r="L492" s="59"/>
      <c r="M492" s="59"/>
      <c r="AA492" s="59"/>
    </row>
    <row r="493" spans="1:27" ht="12.75">
      <c r="A493" s="59"/>
      <c r="C493" s="117"/>
      <c r="F493" s="117"/>
      <c r="K493" s="59"/>
      <c r="L493" s="59"/>
      <c r="M493" s="59"/>
      <c r="AA493" s="59"/>
    </row>
    <row r="494" spans="1:27" ht="12.75">
      <c r="A494" s="59"/>
      <c r="C494" s="117"/>
      <c r="F494" s="117"/>
      <c r="K494" s="59"/>
      <c r="L494" s="59"/>
      <c r="M494" s="59"/>
      <c r="AA494" s="59"/>
    </row>
    <row r="495" spans="1:27" ht="12.75">
      <c r="A495" s="59"/>
      <c r="C495" s="117"/>
      <c r="F495" s="117"/>
      <c r="K495" s="59"/>
      <c r="L495" s="59"/>
      <c r="M495" s="59"/>
      <c r="AA495" s="59"/>
    </row>
    <row r="496" spans="1:27" ht="12.75">
      <c r="A496" s="59"/>
      <c r="C496" s="117"/>
      <c r="F496" s="117"/>
      <c r="K496" s="59"/>
      <c r="L496" s="59"/>
      <c r="M496" s="59"/>
      <c r="AA496" s="59"/>
    </row>
    <row r="497" spans="1:27" ht="12.75">
      <c r="A497" s="59"/>
      <c r="C497" s="117"/>
      <c r="F497" s="117"/>
      <c r="K497" s="59"/>
      <c r="L497" s="59"/>
      <c r="M497" s="59"/>
      <c r="AA497" s="59"/>
    </row>
    <row r="498" spans="1:27" ht="12.75">
      <c r="A498" s="59"/>
      <c r="C498" s="117"/>
      <c r="F498" s="117"/>
      <c r="K498" s="59"/>
      <c r="L498" s="59"/>
      <c r="M498" s="59"/>
      <c r="AA498" s="59"/>
    </row>
    <row r="499" spans="1:27" ht="12.75">
      <c r="A499" s="59"/>
      <c r="C499" s="117"/>
      <c r="F499" s="117"/>
      <c r="K499" s="59"/>
      <c r="L499" s="59"/>
      <c r="M499" s="59"/>
      <c r="AA499" s="59"/>
    </row>
    <row r="500" spans="1:27" ht="12.75">
      <c r="A500" s="59"/>
      <c r="C500" s="117"/>
      <c r="F500" s="117"/>
      <c r="K500" s="59"/>
      <c r="L500" s="59"/>
      <c r="M500" s="59"/>
      <c r="AA500" s="59"/>
    </row>
    <row r="501" spans="1:27" ht="12.75">
      <c r="A501" s="59"/>
      <c r="C501" s="117"/>
      <c r="F501" s="117"/>
      <c r="K501" s="59"/>
      <c r="L501" s="59"/>
      <c r="M501" s="59"/>
      <c r="AA501" s="59"/>
    </row>
    <row r="502" spans="1:27" ht="12.75">
      <c r="A502" s="59"/>
      <c r="C502" s="117"/>
      <c r="F502" s="117"/>
      <c r="K502" s="59"/>
      <c r="L502" s="59"/>
      <c r="M502" s="59"/>
      <c r="AA502" s="59"/>
    </row>
    <row r="503" spans="1:27" ht="12.75">
      <c r="A503" s="59"/>
      <c r="C503" s="117"/>
      <c r="F503" s="117"/>
      <c r="K503" s="59"/>
      <c r="L503" s="59"/>
      <c r="M503" s="59"/>
      <c r="AA503" s="59"/>
    </row>
    <row r="504" spans="1:27" ht="12.75">
      <c r="A504" s="59"/>
      <c r="C504" s="117"/>
      <c r="F504" s="117"/>
      <c r="K504" s="59"/>
      <c r="L504" s="59"/>
      <c r="M504" s="59"/>
      <c r="AA504" s="59"/>
    </row>
    <row r="505" spans="1:27" ht="12.75">
      <c r="A505" s="59"/>
      <c r="C505" s="117"/>
      <c r="F505" s="117"/>
      <c r="K505" s="59"/>
      <c r="L505" s="59"/>
      <c r="M505" s="59"/>
      <c r="AA505" s="59"/>
    </row>
    <row r="506" spans="1:27" ht="12.75">
      <c r="A506" s="59"/>
      <c r="C506" s="117"/>
      <c r="F506" s="117"/>
      <c r="K506" s="59"/>
      <c r="L506" s="59"/>
      <c r="M506" s="59"/>
      <c r="AA506" s="59"/>
    </row>
    <row r="507" spans="1:27" ht="12.75">
      <c r="A507" s="59"/>
      <c r="C507" s="117"/>
      <c r="F507" s="117"/>
      <c r="K507" s="59"/>
      <c r="L507" s="59"/>
      <c r="M507" s="59"/>
      <c r="AA507" s="59"/>
    </row>
    <row r="508" spans="1:27" ht="12.75">
      <c r="A508" s="59"/>
      <c r="C508" s="117"/>
      <c r="F508" s="117"/>
      <c r="K508" s="59"/>
      <c r="L508" s="59"/>
      <c r="M508" s="59"/>
      <c r="AA508" s="59"/>
    </row>
    <row r="509" spans="1:27" ht="12.75">
      <c r="A509" s="59"/>
      <c r="C509" s="117"/>
      <c r="F509" s="117"/>
      <c r="K509" s="59"/>
      <c r="L509" s="59"/>
      <c r="M509" s="59"/>
      <c r="AA509" s="59"/>
    </row>
    <row r="510" spans="1:27" ht="12.75">
      <c r="A510" s="59"/>
      <c r="C510" s="117"/>
      <c r="F510" s="117"/>
      <c r="K510" s="59"/>
      <c r="L510" s="59"/>
      <c r="M510" s="59"/>
      <c r="AA510" s="59"/>
    </row>
    <row r="511" spans="1:27" ht="12.75">
      <c r="A511" s="59"/>
      <c r="C511" s="117"/>
      <c r="F511" s="117"/>
      <c r="K511" s="59"/>
      <c r="L511" s="59"/>
      <c r="M511" s="59"/>
      <c r="AA511" s="59"/>
    </row>
    <row r="512" spans="1:27" ht="12.75">
      <c r="A512" s="59"/>
      <c r="C512" s="117"/>
      <c r="F512" s="117"/>
      <c r="K512" s="59"/>
      <c r="L512" s="59"/>
      <c r="M512" s="59"/>
      <c r="AA512" s="59"/>
    </row>
    <row r="513" spans="1:27" ht="12.75">
      <c r="A513" s="59"/>
      <c r="C513" s="117"/>
      <c r="F513" s="117"/>
      <c r="K513" s="59"/>
      <c r="L513" s="59"/>
      <c r="M513" s="59"/>
      <c r="AA513" s="59"/>
    </row>
    <row r="514" spans="1:27" ht="12.75">
      <c r="A514" s="59"/>
      <c r="C514" s="117"/>
      <c r="F514" s="117"/>
      <c r="K514" s="59"/>
      <c r="L514" s="59"/>
      <c r="M514" s="59"/>
      <c r="AA514" s="59"/>
    </row>
    <row r="515" spans="1:27" ht="12.75">
      <c r="A515" s="59"/>
      <c r="C515" s="117"/>
      <c r="F515" s="117"/>
      <c r="K515" s="59"/>
      <c r="L515" s="59"/>
      <c r="M515" s="59"/>
      <c r="AA515" s="59"/>
    </row>
    <row r="516" spans="1:27" ht="12.75">
      <c r="A516" s="59"/>
      <c r="C516" s="117"/>
      <c r="F516" s="117"/>
      <c r="K516" s="59"/>
      <c r="L516" s="59"/>
      <c r="M516" s="59"/>
      <c r="AA516" s="59"/>
    </row>
    <row r="517" spans="1:27" ht="12.75">
      <c r="A517" s="59"/>
      <c r="C517" s="117"/>
      <c r="F517" s="117"/>
      <c r="K517" s="59"/>
      <c r="L517" s="59"/>
      <c r="M517" s="59"/>
      <c r="AA517" s="59"/>
    </row>
    <row r="518" spans="1:27" ht="12.75">
      <c r="A518" s="59"/>
      <c r="C518" s="117"/>
      <c r="F518" s="117"/>
      <c r="K518" s="59"/>
      <c r="L518" s="59"/>
      <c r="M518" s="59"/>
      <c r="AA518" s="59"/>
    </row>
    <row r="519" spans="1:27" ht="12.75">
      <c r="A519" s="59"/>
      <c r="C519" s="117"/>
      <c r="F519" s="117"/>
      <c r="K519" s="59"/>
      <c r="L519" s="59"/>
      <c r="M519" s="59"/>
      <c r="AA519" s="59"/>
    </row>
    <row r="520" spans="1:27" ht="12.75">
      <c r="A520" s="59"/>
      <c r="C520" s="117"/>
      <c r="F520" s="117"/>
      <c r="K520" s="59"/>
      <c r="L520" s="59"/>
      <c r="M520" s="59"/>
      <c r="AA520" s="59"/>
    </row>
    <row r="521" spans="1:27" ht="12.75">
      <c r="A521" s="59"/>
      <c r="C521" s="117"/>
      <c r="F521" s="117"/>
      <c r="K521" s="59"/>
      <c r="L521" s="59"/>
      <c r="M521" s="59"/>
      <c r="AA521" s="59"/>
    </row>
    <row r="522" spans="1:27" ht="12.75">
      <c r="A522" s="59"/>
      <c r="C522" s="117"/>
      <c r="F522" s="117"/>
      <c r="K522" s="59"/>
      <c r="L522" s="59"/>
      <c r="M522" s="59"/>
      <c r="AA522" s="59"/>
    </row>
    <row r="523" spans="1:27" ht="12.75">
      <c r="A523" s="59"/>
      <c r="C523" s="117"/>
      <c r="F523" s="117"/>
      <c r="K523" s="59"/>
      <c r="L523" s="59"/>
      <c r="M523" s="59"/>
      <c r="AA523" s="59"/>
    </row>
    <row r="524" spans="1:27" ht="12.75">
      <c r="A524" s="59"/>
      <c r="C524" s="117"/>
      <c r="F524" s="117"/>
      <c r="K524" s="59"/>
      <c r="L524" s="59"/>
      <c r="M524" s="59"/>
      <c r="AA524" s="59"/>
    </row>
    <row r="525" spans="1:27" ht="12.75">
      <c r="A525" s="59"/>
      <c r="C525" s="117"/>
      <c r="F525" s="117"/>
      <c r="K525" s="59"/>
      <c r="L525" s="59"/>
      <c r="M525" s="59"/>
      <c r="AA525" s="59"/>
    </row>
    <row r="526" spans="1:27" ht="12.75">
      <c r="A526" s="59"/>
      <c r="C526" s="117"/>
      <c r="F526" s="117"/>
      <c r="K526" s="59"/>
      <c r="L526" s="59"/>
      <c r="M526" s="59"/>
      <c r="AA526" s="59"/>
    </row>
    <row r="527" spans="1:27" ht="12.75">
      <c r="A527" s="59"/>
      <c r="C527" s="117"/>
      <c r="F527" s="117"/>
      <c r="K527" s="59"/>
      <c r="L527" s="59"/>
      <c r="M527" s="59"/>
      <c r="AA527" s="59"/>
    </row>
    <row r="528" spans="1:27" ht="12.75">
      <c r="A528" s="59"/>
      <c r="C528" s="117"/>
      <c r="F528" s="117"/>
      <c r="K528" s="59"/>
      <c r="L528" s="59"/>
      <c r="M528" s="59"/>
      <c r="AA528" s="59"/>
    </row>
    <row r="529" spans="1:27" ht="12.75">
      <c r="A529" s="59"/>
      <c r="C529" s="117"/>
      <c r="F529" s="117"/>
      <c r="K529" s="59"/>
      <c r="L529" s="59"/>
      <c r="M529" s="59"/>
      <c r="AA529" s="59"/>
    </row>
    <row r="530" spans="1:27" ht="12.75">
      <c r="A530" s="59"/>
      <c r="C530" s="117"/>
      <c r="F530" s="117"/>
      <c r="K530" s="59"/>
      <c r="L530" s="59"/>
      <c r="M530" s="59"/>
      <c r="AA530" s="59"/>
    </row>
    <row r="531" spans="1:27" ht="12.75">
      <c r="A531" s="59"/>
      <c r="C531" s="117"/>
      <c r="F531" s="117"/>
      <c r="K531" s="59"/>
      <c r="L531" s="59"/>
      <c r="M531" s="59"/>
      <c r="AA531" s="59"/>
    </row>
    <row r="532" spans="1:27" ht="12.75">
      <c r="A532" s="59"/>
      <c r="C532" s="117"/>
      <c r="F532" s="117"/>
      <c r="K532" s="59"/>
      <c r="L532" s="59"/>
      <c r="M532" s="59"/>
      <c r="AA532" s="59"/>
    </row>
    <row r="533" spans="1:27" ht="12.75">
      <c r="A533" s="59"/>
      <c r="C533" s="117"/>
      <c r="F533" s="117"/>
      <c r="K533" s="59"/>
      <c r="L533" s="59"/>
      <c r="M533" s="59"/>
      <c r="AA533" s="59"/>
    </row>
    <row r="534" spans="1:27" ht="12.75">
      <c r="A534" s="59"/>
      <c r="C534" s="117"/>
      <c r="F534" s="117"/>
      <c r="K534" s="59"/>
      <c r="L534" s="59"/>
      <c r="M534" s="59"/>
      <c r="AA534" s="59"/>
    </row>
    <row r="535" spans="1:27" ht="12.75">
      <c r="A535" s="59"/>
      <c r="C535" s="117"/>
      <c r="F535" s="117"/>
      <c r="K535" s="59"/>
      <c r="L535" s="59"/>
      <c r="M535" s="59"/>
      <c r="AA535" s="59"/>
    </row>
    <row r="536" spans="1:27" ht="12.75">
      <c r="A536" s="59"/>
      <c r="C536" s="117"/>
      <c r="F536" s="117"/>
      <c r="K536" s="59"/>
      <c r="L536" s="59"/>
      <c r="M536" s="59"/>
      <c r="AA536" s="59"/>
    </row>
    <row r="537" spans="1:27" ht="12.75">
      <c r="A537" s="59"/>
      <c r="C537" s="117"/>
      <c r="F537" s="117"/>
      <c r="K537" s="59"/>
      <c r="L537" s="59"/>
      <c r="M537" s="59"/>
      <c r="AA537" s="59"/>
    </row>
    <row r="538" spans="1:27" ht="12.75">
      <c r="A538" s="59"/>
      <c r="C538" s="117"/>
      <c r="F538" s="117"/>
      <c r="K538" s="59"/>
      <c r="L538" s="59"/>
      <c r="M538" s="59"/>
      <c r="AA538" s="59"/>
    </row>
    <row r="539" spans="1:27" ht="12.75">
      <c r="A539" s="59"/>
      <c r="C539" s="117"/>
      <c r="F539" s="117"/>
      <c r="K539" s="59"/>
      <c r="L539" s="59"/>
      <c r="M539" s="59"/>
      <c r="AA539" s="59"/>
    </row>
    <row r="540" spans="1:27" ht="12.75">
      <c r="A540" s="59"/>
      <c r="C540" s="117"/>
      <c r="F540" s="117"/>
      <c r="K540" s="59"/>
      <c r="L540" s="59"/>
      <c r="M540" s="59"/>
      <c r="AA540" s="59"/>
    </row>
    <row r="541" spans="1:27" ht="12.75">
      <c r="A541" s="59"/>
      <c r="C541" s="117"/>
      <c r="F541" s="117"/>
      <c r="K541" s="59"/>
      <c r="L541" s="59"/>
      <c r="M541" s="59"/>
      <c r="AA541" s="59"/>
    </row>
    <row r="542" spans="1:27" ht="12.75">
      <c r="A542" s="59"/>
      <c r="C542" s="117"/>
      <c r="F542" s="117"/>
      <c r="K542" s="59"/>
      <c r="L542" s="59"/>
      <c r="M542" s="59"/>
      <c r="AA542" s="59"/>
    </row>
    <row r="543" spans="1:27" ht="12.75">
      <c r="A543" s="59"/>
      <c r="C543" s="117"/>
      <c r="F543" s="117"/>
      <c r="K543" s="59"/>
      <c r="L543" s="59"/>
      <c r="M543" s="59"/>
      <c r="AA543" s="59"/>
    </row>
    <row r="544" spans="1:27" ht="12.75">
      <c r="A544" s="59"/>
      <c r="C544" s="117"/>
      <c r="F544" s="117"/>
      <c r="K544" s="59"/>
      <c r="L544" s="59"/>
      <c r="M544" s="59"/>
      <c r="AA544" s="59"/>
    </row>
    <row r="545" spans="1:27" ht="12.75">
      <c r="A545" s="59"/>
      <c r="C545" s="117"/>
      <c r="F545" s="117"/>
      <c r="K545" s="59"/>
      <c r="L545" s="59"/>
      <c r="M545" s="59"/>
      <c r="AA545" s="59"/>
    </row>
    <row r="546" spans="1:27" ht="12.75">
      <c r="A546" s="59"/>
      <c r="C546" s="117"/>
      <c r="F546" s="117"/>
      <c r="K546" s="59"/>
      <c r="L546" s="59"/>
      <c r="M546" s="59"/>
      <c r="AA546" s="59"/>
    </row>
    <row r="547" spans="1:27" ht="12.75">
      <c r="A547" s="59"/>
      <c r="C547" s="117"/>
      <c r="F547" s="117"/>
      <c r="K547" s="59"/>
      <c r="L547" s="59"/>
      <c r="M547" s="59"/>
      <c r="AA547" s="59"/>
    </row>
    <row r="548" spans="1:27" ht="12.75">
      <c r="A548" s="59"/>
      <c r="C548" s="117"/>
      <c r="F548" s="117"/>
      <c r="K548" s="59"/>
      <c r="L548" s="59"/>
      <c r="M548" s="59"/>
      <c r="AA548" s="59"/>
    </row>
    <row r="549" spans="1:27" ht="12.75">
      <c r="A549" s="59"/>
      <c r="C549" s="117"/>
      <c r="F549" s="117"/>
      <c r="K549" s="59"/>
      <c r="L549" s="59"/>
      <c r="M549" s="59"/>
      <c r="AA549" s="59"/>
    </row>
    <row r="550" spans="1:27" ht="12.75">
      <c r="A550" s="59"/>
      <c r="C550" s="117"/>
      <c r="F550" s="117"/>
      <c r="K550" s="59"/>
      <c r="L550" s="59"/>
      <c r="M550" s="59"/>
      <c r="AA550" s="59"/>
    </row>
    <row r="551" spans="1:27" ht="12.75">
      <c r="A551" s="59"/>
      <c r="C551" s="117"/>
      <c r="F551" s="117"/>
      <c r="K551" s="59"/>
      <c r="L551" s="59"/>
      <c r="M551" s="59"/>
      <c r="AA551" s="59"/>
    </row>
    <row r="552" spans="1:27" ht="12.75">
      <c r="A552" s="59"/>
      <c r="C552" s="117"/>
      <c r="F552" s="117"/>
      <c r="K552" s="59"/>
      <c r="L552" s="59"/>
      <c r="M552" s="59"/>
      <c r="AA552" s="59"/>
    </row>
    <row r="553" spans="1:27" ht="12.75">
      <c r="A553" s="59"/>
      <c r="C553" s="117"/>
      <c r="F553" s="117"/>
      <c r="K553" s="59"/>
      <c r="L553" s="59"/>
      <c r="M553" s="59"/>
      <c r="AA553" s="59"/>
    </row>
    <row r="554" spans="1:27" ht="12.75">
      <c r="A554" s="59"/>
      <c r="C554" s="117"/>
      <c r="F554" s="117"/>
      <c r="K554" s="59"/>
      <c r="L554" s="59"/>
      <c r="M554" s="59"/>
      <c r="AA554" s="59"/>
    </row>
    <row r="555" spans="1:27" ht="12.75">
      <c r="A555" s="59"/>
      <c r="C555" s="117"/>
      <c r="F555" s="117"/>
      <c r="K555" s="59"/>
      <c r="L555" s="59"/>
      <c r="M555" s="59"/>
      <c r="AA555" s="59"/>
    </row>
    <row r="556" spans="1:27" ht="12.75">
      <c r="A556" s="59"/>
      <c r="C556" s="117"/>
      <c r="F556" s="117"/>
      <c r="K556" s="59"/>
      <c r="L556" s="59"/>
      <c r="M556" s="59"/>
      <c r="AA556" s="59"/>
    </row>
    <row r="557" spans="1:27" ht="12.75">
      <c r="A557" s="59"/>
      <c r="C557" s="117"/>
      <c r="F557" s="117"/>
      <c r="K557" s="59"/>
      <c r="L557" s="59"/>
      <c r="M557" s="59"/>
      <c r="AA557" s="59"/>
    </row>
    <row r="558" spans="1:27" ht="12.75">
      <c r="A558" s="59"/>
      <c r="C558" s="117"/>
      <c r="F558" s="117"/>
      <c r="K558" s="59"/>
      <c r="L558" s="59"/>
      <c r="M558" s="59"/>
      <c r="AA558" s="59"/>
    </row>
    <row r="559" spans="1:27" ht="12.75">
      <c r="A559" s="59"/>
      <c r="C559" s="117"/>
      <c r="F559" s="117"/>
      <c r="K559" s="59"/>
      <c r="L559" s="59"/>
      <c r="M559" s="59"/>
      <c r="AA559" s="59"/>
    </row>
    <row r="560" spans="1:27" ht="12.75">
      <c r="A560" s="59"/>
      <c r="C560" s="117"/>
      <c r="F560" s="117"/>
      <c r="K560" s="59"/>
      <c r="L560" s="59"/>
      <c r="M560" s="59"/>
      <c r="AA560" s="59"/>
    </row>
    <row r="561" spans="1:27" ht="12.75">
      <c r="A561" s="59"/>
      <c r="C561" s="117"/>
      <c r="F561" s="117"/>
      <c r="K561" s="59"/>
      <c r="L561" s="59"/>
      <c r="M561" s="59"/>
      <c r="AA561" s="59"/>
    </row>
    <row r="562" spans="1:27" ht="12.75">
      <c r="A562" s="59"/>
      <c r="C562" s="117"/>
      <c r="F562" s="117"/>
      <c r="K562" s="59"/>
      <c r="L562" s="59"/>
      <c r="M562" s="59"/>
      <c r="AA562" s="59"/>
    </row>
    <row r="563" spans="1:27" ht="12.75">
      <c r="A563" s="59"/>
      <c r="C563" s="117"/>
      <c r="F563" s="117"/>
      <c r="K563" s="59"/>
      <c r="L563" s="59"/>
      <c r="M563" s="59"/>
      <c r="AA563" s="59"/>
    </row>
    <row r="564" spans="1:27" ht="12.75">
      <c r="A564" s="59"/>
      <c r="C564" s="117"/>
      <c r="F564" s="117"/>
      <c r="K564" s="59"/>
      <c r="L564" s="59"/>
      <c r="M564" s="59"/>
      <c r="AA564" s="59"/>
    </row>
    <row r="565" spans="1:27" ht="12.75">
      <c r="A565" s="59"/>
      <c r="C565" s="117"/>
      <c r="F565" s="117"/>
      <c r="K565" s="59"/>
      <c r="L565" s="59"/>
      <c r="M565" s="59"/>
      <c r="AA565" s="59"/>
    </row>
    <row r="566" spans="1:27" ht="12.75">
      <c r="A566" s="59"/>
      <c r="C566" s="117"/>
      <c r="F566" s="117"/>
      <c r="K566" s="59"/>
      <c r="L566" s="59"/>
      <c r="M566" s="59"/>
      <c r="AA566" s="59"/>
    </row>
    <row r="567" spans="1:27" ht="12.75">
      <c r="A567" s="59"/>
      <c r="C567" s="117"/>
      <c r="F567" s="117"/>
      <c r="K567" s="59"/>
      <c r="L567" s="59"/>
      <c r="M567" s="59"/>
      <c r="AA567" s="59"/>
    </row>
    <row r="568" spans="1:27" ht="12.75">
      <c r="A568" s="59"/>
      <c r="C568" s="117"/>
      <c r="F568" s="117"/>
      <c r="K568" s="59"/>
      <c r="L568" s="59"/>
      <c r="M568" s="59"/>
      <c r="AA568" s="59"/>
    </row>
    <row r="569" spans="1:27" ht="12.75">
      <c r="A569" s="59"/>
      <c r="C569" s="117"/>
      <c r="F569" s="117"/>
      <c r="K569" s="59"/>
      <c r="L569" s="59"/>
      <c r="M569" s="59"/>
      <c r="AA569" s="59"/>
    </row>
    <row r="570" spans="1:27" ht="12.75">
      <c r="A570" s="59"/>
      <c r="C570" s="117"/>
      <c r="F570" s="117"/>
      <c r="K570" s="59"/>
      <c r="L570" s="59"/>
      <c r="M570" s="59"/>
      <c r="AA570" s="59"/>
    </row>
    <row r="571" spans="1:27" ht="12.75">
      <c r="A571" s="59"/>
      <c r="C571" s="117"/>
      <c r="F571" s="117"/>
      <c r="K571" s="59"/>
      <c r="L571" s="59"/>
      <c r="M571" s="59"/>
      <c r="AA571" s="59"/>
    </row>
    <row r="572" spans="1:27" ht="12.75">
      <c r="A572" s="59"/>
      <c r="C572" s="117"/>
      <c r="F572" s="117"/>
      <c r="K572" s="59"/>
      <c r="L572" s="59"/>
      <c r="M572" s="59"/>
      <c r="AA572" s="59"/>
    </row>
    <row r="573" spans="1:27" ht="12.75">
      <c r="A573" s="59"/>
      <c r="C573" s="117"/>
      <c r="F573" s="117"/>
      <c r="K573" s="59"/>
      <c r="L573" s="59"/>
      <c r="M573" s="59"/>
      <c r="AA573" s="59"/>
    </row>
    <row r="574" spans="1:27" ht="12.75">
      <c r="A574" s="59"/>
      <c r="C574" s="117"/>
      <c r="F574" s="117"/>
      <c r="K574" s="59"/>
      <c r="L574" s="59"/>
      <c r="M574" s="59"/>
      <c r="AA574" s="59"/>
    </row>
    <row r="575" spans="1:27" ht="12.75">
      <c r="A575" s="59"/>
      <c r="C575" s="117"/>
      <c r="F575" s="117"/>
      <c r="K575" s="59"/>
      <c r="L575" s="59"/>
      <c r="M575" s="59"/>
      <c r="AA575" s="59"/>
    </row>
    <row r="576" spans="1:27" ht="12.75">
      <c r="A576" s="59"/>
      <c r="C576" s="117"/>
      <c r="F576" s="117"/>
      <c r="K576" s="59"/>
      <c r="L576" s="59"/>
      <c r="M576" s="59"/>
      <c r="AA576" s="59"/>
    </row>
    <row r="577" spans="1:27" ht="12.75">
      <c r="A577" s="59"/>
      <c r="C577" s="117"/>
      <c r="F577" s="117"/>
      <c r="K577" s="59"/>
      <c r="L577" s="59"/>
      <c r="M577" s="59"/>
      <c r="AA577" s="59"/>
    </row>
    <row r="578" spans="1:27" ht="12.75">
      <c r="A578" s="59"/>
      <c r="C578" s="117"/>
      <c r="F578" s="117"/>
      <c r="K578" s="59"/>
      <c r="L578" s="59"/>
      <c r="M578" s="59"/>
      <c r="AA578" s="59"/>
    </row>
    <row r="579" spans="1:27" ht="12.75">
      <c r="A579" s="59"/>
      <c r="C579" s="117"/>
      <c r="F579" s="117"/>
      <c r="K579" s="59"/>
      <c r="L579" s="59"/>
      <c r="M579" s="59"/>
      <c r="AA579" s="59"/>
    </row>
    <row r="580" spans="1:27" ht="12.75">
      <c r="A580" s="59"/>
      <c r="C580" s="117"/>
      <c r="F580" s="117"/>
      <c r="K580" s="59"/>
      <c r="L580" s="59"/>
      <c r="M580" s="59"/>
      <c r="AA580" s="59"/>
    </row>
    <row r="581" spans="1:27" ht="12.75">
      <c r="A581" s="59"/>
      <c r="C581" s="117"/>
      <c r="F581" s="117"/>
      <c r="K581" s="59"/>
      <c r="L581" s="59"/>
      <c r="M581" s="59"/>
      <c r="AA581" s="59"/>
    </row>
    <row r="582" spans="1:27" ht="12.75">
      <c r="A582" s="59"/>
      <c r="C582" s="117"/>
      <c r="F582" s="117"/>
      <c r="K582" s="59"/>
      <c r="L582" s="59"/>
      <c r="M582" s="59"/>
      <c r="AA582" s="59"/>
    </row>
    <row r="583" spans="1:27" ht="12.75">
      <c r="A583" s="59"/>
      <c r="C583" s="117"/>
      <c r="F583" s="117"/>
      <c r="K583" s="59"/>
      <c r="L583" s="59"/>
      <c r="M583" s="59"/>
      <c r="AA583" s="59"/>
    </row>
    <row r="584" spans="1:27" ht="12.75">
      <c r="A584" s="59"/>
      <c r="C584" s="117"/>
      <c r="F584" s="117"/>
      <c r="K584" s="59"/>
      <c r="L584" s="59"/>
      <c r="M584" s="59"/>
      <c r="AA584" s="59"/>
    </row>
    <row r="585" spans="1:27" ht="12.75">
      <c r="A585" s="59"/>
      <c r="C585" s="117"/>
      <c r="F585" s="117"/>
      <c r="K585" s="59"/>
      <c r="L585" s="59"/>
      <c r="M585" s="59"/>
      <c r="AA585" s="59"/>
    </row>
    <row r="586" spans="1:27" ht="12.75">
      <c r="A586" s="59"/>
      <c r="C586" s="117"/>
      <c r="F586" s="117"/>
      <c r="K586" s="59"/>
      <c r="L586" s="59"/>
      <c r="M586" s="59"/>
      <c r="AA586" s="59"/>
    </row>
    <row r="587" spans="1:27" ht="12.75">
      <c r="A587" s="59"/>
      <c r="C587" s="117"/>
      <c r="F587" s="117"/>
      <c r="K587" s="59"/>
      <c r="L587" s="59"/>
      <c r="M587" s="59"/>
      <c r="AA587" s="59"/>
    </row>
    <row r="588" spans="1:27" ht="12.75">
      <c r="A588" s="59"/>
      <c r="C588" s="117"/>
      <c r="F588" s="117"/>
      <c r="K588" s="59"/>
      <c r="L588" s="59"/>
      <c r="M588" s="59"/>
      <c r="AA588" s="59"/>
    </row>
    <row r="589" spans="1:27" ht="12.75">
      <c r="A589" s="59"/>
      <c r="C589" s="117"/>
      <c r="F589" s="117"/>
      <c r="K589" s="59"/>
      <c r="L589" s="59"/>
      <c r="M589" s="59"/>
      <c r="AA589" s="59"/>
    </row>
    <row r="590" spans="1:27" ht="12.75">
      <c r="A590" s="59"/>
      <c r="C590" s="117"/>
      <c r="F590" s="117"/>
      <c r="K590" s="59"/>
      <c r="L590" s="59"/>
      <c r="M590" s="59"/>
      <c r="AA590" s="59"/>
    </row>
    <row r="591" spans="1:27" ht="12.75">
      <c r="A591" s="59"/>
      <c r="C591" s="117"/>
      <c r="F591" s="117"/>
      <c r="K591" s="59"/>
      <c r="L591" s="59"/>
      <c r="M591" s="59"/>
      <c r="AA591" s="59"/>
    </row>
    <row r="592" spans="1:27" ht="12.75">
      <c r="A592" s="59"/>
      <c r="C592" s="117"/>
      <c r="F592" s="117"/>
      <c r="K592" s="59"/>
      <c r="L592" s="59"/>
      <c r="M592" s="59"/>
      <c r="AA592" s="59"/>
    </row>
    <row r="593" spans="1:27" ht="12.75">
      <c r="A593" s="59"/>
      <c r="C593" s="117"/>
      <c r="F593" s="117"/>
      <c r="K593" s="59"/>
      <c r="L593" s="59"/>
      <c r="M593" s="59"/>
      <c r="AA593" s="59"/>
    </row>
    <row r="594" spans="1:27" ht="12.75">
      <c r="A594" s="59"/>
      <c r="C594" s="117"/>
      <c r="F594" s="117"/>
      <c r="K594" s="59"/>
      <c r="L594" s="59"/>
      <c r="M594" s="59"/>
      <c r="AA594" s="59"/>
    </row>
    <row r="595" spans="1:27" ht="12.75">
      <c r="A595" s="59"/>
      <c r="C595" s="117"/>
      <c r="F595" s="117"/>
      <c r="K595" s="59"/>
      <c r="L595" s="59"/>
      <c r="M595" s="59"/>
      <c r="AA595" s="59"/>
    </row>
    <row r="596" spans="1:27" ht="12.75">
      <c r="A596" s="59"/>
      <c r="C596" s="117"/>
      <c r="F596" s="117"/>
      <c r="K596" s="59"/>
      <c r="L596" s="59"/>
      <c r="M596" s="59"/>
      <c r="AA596" s="59"/>
    </row>
    <row r="597" spans="1:27" ht="12.75">
      <c r="A597" s="59"/>
      <c r="C597" s="117"/>
      <c r="F597" s="117"/>
      <c r="K597" s="59"/>
      <c r="L597" s="59"/>
      <c r="M597" s="59"/>
      <c r="AA597" s="59"/>
    </row>
    <row r="598" spans="1:27" ht="12.75">
      <c r="A598" s="59"/>
      <c r="C598" s="117"/>
      <c r="F598" s="117"/>
      <c r="K598" s="59"/>
      <c r="L598" s="59"/>
      <c r="M598" s="59"/>
      <c r="AA598" s="59"/>
    </row>
    <row r="599" spans="1:27" ht="12.75">
      <c r="A599" s="59"/>
      <c r="C599" s="117"/>
      <c r="F599" s="117"/>
      <c r="K599" s="59"/>
      <c r="L599" s="59"/>
      <c r="M599" s="59"/>
      <c r="AA599" s="59"/>
    </row>
    <row r="600" spans="1:27" ht="12.75">
      <c r="A600" s="59"/>
      <c r="C600" s="117"/>
      <c r="F600" s="117"/>
      <c r="K600" s="59"/>
      <c r="L600" s="59"/>
      <c r="M600" s="59"/>
      <c r="AA600" s="59"/>
    </row>
    <row r="601" spans="1:27" ht="12.75">
      <c r="A601" s="59"/>
      <c r="C601" s="117"/>
      <c r="F601" s="117"/>
      <c r="K601" s="59"/>
      <c r="L601" s="59"/>
      <c r="M601" s="59"/>
      <c r="AA601" s="59"/>
    </row>
    <row r="602" spans="1:27" ht="12.75">
      <c r="A602" s="59"/>
      <c r="C602" s="117"/>
      <c r="F602" s="117"/>
      <c r="K602" s="59"/>
      <c r="L602" s="59"/>
      <c r="M602" s="59"/>
      <c r="AA602" s="59"/>
    </row>
    <row r="603" spans="1:27" ht="12.75">
      <c r="A603" s="59"/>
      <c r="C603" s="117"/>
      <c r="F603" s="117"/>
      <c r="K603" s="59"/>
      <c r="L603" s="59"/>
      <c r="M603" s="59"/>
      <c r="AA603" s="59"/>
    </row>
    <row r="604" spans="1:27" ht="12.75">
      <c r="A604" s="59"/>
      <c r="C604" s="117"/>
      <c r="F604" s="117"/>
      <c r="K604" s="59"/>
      <c r="L604" s="59"/>
      <c r="M604" s="59"/>
      <c r="AA604" s="59"/>
    </row>
    <row r="605" spans="1:27" ht="12.75">
      <c r="A605" s="59"/>
      <c r="C605" s="117"/>
      <c r="F605" s="117"/>
      <c r="K605" s="59"/>
      <c r="L605" s="59"/>
      <c r="M605" s="59"/>
      <c r="AA605" s="59"/>
    </row>
    <row r="606" spans="1:27" ht="12.75">
      <c r="A606" s="59"/>
      <c r="C606" s="117"/>
      <c r="F606" s="117"/>
      <c r="K606" s="59"/>
      <c r="L606" s="59"/>
      <c r="M606" s="59"/>
      <c r="AA606" s="59"/>
    </row>
    <row r="607" spans="1:27" ht="12.75">
      <c r="A607" s="59"/>
      <c r="C607" s="117"/>
      <c r="F607" s="117"/>
      <c r="K607" s="59"/>
      <c r="L607" s="59"/>
      <c r="M607" s="59"/>
      <c r="AA607" s="59"/>
    </row>
    <row r="608" spans="1:27" ht="12.75">
      <c r="A608" s="59"/>
      <c r="C608" s="117"/>
      <c r="F608" s="117"/>
      <c r="K608" s="59"/>
      <c r="L608" s="59"/>
      <c r="M608" s="59"/>
      <c r="AA608" s="59"/>
    </row>
    <row r="609" spans="1:27" ht="12.75">
      <c r="A609" s="59"/>
      <c r="C609" s="117"/>
      <c r="F609" s="117"/>
      <c r="K609" s="59"/>
      <c r="L609" s="59"/>
      <c r="M609" s="59"/>
      <c r="AA609" s="59"/>
    </row>
    <row r="610" spans="1:27" ht="12.75">
      <c r="A610" s="59"/>
      <c r="C610" s="117"/>
      <c r="F610" s="117"/>
      <c r="K610" s="59"/>
      <c r="L610" s="59"/>
      <c r="M610" s="59"/>
      <c r="AA610" s="59"/>
    </row>
    <row r="611" spans="1:27" ht="12.75">
      <c r="A611" s="59"/>
      <c r="C611" s="117"/>
      <c r="F611" s="117"/>
      <c r="K611" s="59"/>
      <c r="L611" s="59"/>
      <c r="M611" s="59"/>
      <c r="AA611" s="59"/>
    </row>
    <row r="612" spans="1:27" ht="12.75">
      <c r="A612" s="59"/>
      <c r="C612" s="117"/>
      <c r="F612" s="117"/>
      <c r="K612" s="59"/>
      <c r="L612" s="59"/>
      <c r="M612" s="59"/>
      <c r="AA612" s="59"/>
    </row>
    <row r="613" spans="1:27" ht="12.75">
      <c r="A613" s="59"/>
      <c r="C613" s="117"/>
      <c r="F613" s="117"/>
      <c r="K613" s="59"/>
      <c r="L613" s="59"/>
      <c r="M613" s="59"/>
      <c r="AA613" s="59"/>
    </row>
    <row r="614" spans="1:27" ht="12.75">
      <c r="A614" s="59"/>
      <c r="C614" s="117"/>
      <c r="F614" s="117"/>
      <c r="K614" s="59"/>
      <c r="L614" s="59"/>
      <c r="M614" s="59"/>
      <c r="AA614" s="59"/>
    </row>
    <row r="615" spans="1:27" ht="12.75">
      <c r="A615" s="59"/>
      <c r="C615" s="117"/>
      <c r="F615" s="117"/>
      <c r="K615" s="59"/>
      <c r="L615" s="59"/>
      <c r="M615" s="59"/>
      <c r="AA615" s="59"/>
    </row>
    <row r="616" spans="1:27" ht="12.75">
      <c r="A616" s="59"/>
      <c r="C616" s="117"/>
      <c r="F616" s="117"/>
      <c r="K616" s="59"/>
      <c r="L616" s="59"/>
      <c r="M616" s="59"/>
      <c r="AA616" s="59"/>
    </row>
    <row r="617" spans="1:27" ht="12.75">
      <c r="A617" s="59"/>
      <c r="C617" s="117"/>
      <c r="F617" s="117"/>
      <c r="K617" s="59"/>
      <c r="L617" s="59"/>
      <c r="M617" s="59"/>
      <c r="AA617" s="59"/>
    </row>
    <row r="618" spans="1:27" ht="12.75">
      <c r="A618" s="59"/>
      <c r="C618" s="117"/>
      <c r="F618" s="117"/>
      <c r="K618" s="59"/>
      <c r="L618" s="59"/>
      <c r="M618" s="59"/>
      <c r="AA618" s="59"/>
    </row>
    <row r="619" spans="1:27" ht="12.75">
      <c r="A619" s="59"/>
      <c r="C619" s="117"/>
      <c r="F619" s="117"/>
      <c r="K619" s="59"/>
      <c r="L619" s="59"/>
      <c r="M619" s="59"/>
      <c r="AA619" s="59"/>
    </row>
    <row r="620" spans="1:27" ht="12.75">
      <c r="A620" s="59"/>
      <c r="C620" s="117"/>
      <c r="F620" s="117"/>
      <c r="K620" s="59"/>
      <c r="L620" s="59"/>
      <c r="M620" s="59"/>
      <c r="AA620" s="59"/>
    </row>
    <row r="621" spans="1:27" ht="12.75">
      <c r="A621" s="59"/>
      <c r="C621" s="117"/>
      <c r="F621" s="117"/>
      <c r="K621" s="59"/>
      <c r="L621" s="59"/>
      <c r="M621" s="59"/>
      <c r="AA621" s="59"/>
    </row>
    <row r="622" spans="1:27" ht="12.75">
      <c r="A622" s="59"/>
      <c r="C622" s="117"/>
      <c r="F622" s="117"/>
      <c r="K622" s="59"/>
      <c r="L622" s="59"/>
      <c r="M622" s="59"/>
      <c r="AA622" s="59"/>
    </row>
    <row r="623" spans="1:27" ht="12.75">
      <c r="A623" s="59"/>
      <c r="C623" s="117"/>
      <c r="F623" s="117"/>
      <c r="K623" s="59"/>
      <c r="L623" s="59"/>
      <c r="M623" s="59"/>
      <c r="AA623" s="59"/>
    </row>
    <row r="624" spans="1:27" ht="12.75">
      <c r="A624" s="59"/>
      <c r="C624" s="117"/>
      <c r="F624" s="117"/>
      <c r="K624" s="59"/>
      <c r="L624" s="59"/>
      <c r="M624" s="59"/>
      <c r="AA624" s="59"/>
    </row>
    <row r="625" spans="1:27" ht="12.75">
      <c r="A625" s="59"/>
      <c r="C625" s="117"/>
      <c r="F625" s="117"/>
      <c r="K625" s="59"/>
      <c r="L625" s="59"/>
      <c r="M625" s="59"/>
      <c r="AA625" s="59"/>
    </row>
    <row r="626" spans="1:27" ht="12.75">
      <c r="A626" s="59"/>
      <c r="C626" s="117"/>
      <c r="F626" s="117"/>
      <c r="K626" s="59"/>
      <c r="L626" s="59"/>
      <c r="M626" s="59"/>
      <c r="AA626" s="59"/>
    </row>
    <row r="627" spans="1:27" ht="12.75">
      <c r="A627" s="59"/>
      <c r="C627" s="117"/>
      <c r="F627" s="117"/>
      <c r="K627" s="59"/>
      <c r="L627" s="59"/>
      <c r="M627" s="59"/>
      <c r="AA627" s="59"/>
    </row>
    <row r="628" spans="1:27" ht="12.75">
      <c r="A628" s="59"/>
      <c r="C628" s="117"/>
      <c r="F628" s="117"/>
      <c r="K628" s="59"/>
      <c r="L628" s="59"/>
      <c r="M628" s="59"/>
      <c r="AA628" s="59"/>
    </row>
    <row r="629" spans="1:27" ht="12.75">
      <c r="A629" s="59"/>
      <c r="C629" s="117"/>
      <c r="F629" s="117"/>
      <c r="K629" s="59"/>
      <c r="L629" s="59"/>
      <c r="M629" s="59"/>
      <c r="AA629" s="59"/>
    </row>
    <row r="630" spans="1:27" ht="12.75">
      <c r="A630" s="59"/>
      <c r="C630" s="117"/>
      <c r="F630" s="117"/>
      <c r="K630" s="59"/>
      <c r="L630" s="59"/>
      <c r="M630" s="59"/>
      <c r="AA630" s="59"/>
    </row>
    <row r="631" spans="1:27" ht="12.75">
      <c r="A631" s="59"/>
      <c r="C631" s="117"/>
      <c r="F631" s="117"/>
      <c r="K631" s="59"/>
      <c r="L631" s="59"/>
      <c r="M631" s="59"/>
      <c r="AA631" s="59"/>
    </row>
    <row r="632" spans="1:27" ht="12.75">
      <c r="A632" s="59"/>
      <c r="C632" s="117"/>
      <c r="F632" s="117"/>
      <c r="K632" s="59"/>
      <c r="L632" s="59"/>
      <c r="M632" s="59"/>
      <c r="AA632" s="59"/>
    </row>
    <row r="633" spans="1:27" ht="12.75">
      <c r="A633" s="59"/>
      <c r="C633" s="117"/>
      <c r="F633" s="117"/>
      <c r="K633" s="59"/>
      <c r="L633" s="59"/>
      <c r="M633" s="59"/>
      <c r="AA633" s="59"/>
    </row>
    <row r="634" spans="1:27" ht="12.75">
      <c r="A634" s="59"/>
      <c r="C634" s="117"/>
      <c r="F634" s="117"/>
      <c r="K634" s="59"/>
      <c r="L634" s="59"/>
      <c r="M634" s="59"/>
      <c r="AA634" s="59"/>
    </row>
    <row r="635" spans="1:27" ht="12.75">
      <c r="A635" s="59"/>
      <c r="C635" s="117"/>
      <c r="F635" s="117"/>
      <c r="K635" s="59"/>
      <c r="L635" s="59"/>
      <c r="M635" s="59"/>
      <c r="AA635" s="59"/>
    </row>
    <row r="636" spans="1:27" ht="12.75">
      <c r="A636" s="59"/>
      <c r="C636" s="117"/>
      <c r="F636" s="117"/>
      <c r="K636" s="59"/>
      <c r="L636" s="59"/>
      <c r="M636" s="59"/>
      <c r="AA636" s="59"/>
    </row>
    <row r="637" spans="1:27" ht="12.75">
      <c r="A637" s="59"/>
      <c r="C637" s="117"/>
      <c r="F637" s="117"/>
      <c r="K637" s="59"/>
      <c r="L637" s="59"/>
      <c r="M637" s="59"/>
      <c r="AA637" s="59"/>
    </row>
    <row r="638" spans="1:27" ht="12.75">
      <c r="A638" s="59"/>
      <c r="C638" s="117"/>
      <c r="F638" s="117"/>
      <c r="K638" s="59"/>
      <c r="L638" s="59"/>
      <c r="M638" s="59"/>
      <c r="AA638" s="59"/>
    </row>
    <row r="639" spans="1:27" ht="12.75">
      <c r="A639" s="59"/>
      <c r="C639" s="117"/>
      <c r="F639" s="117"/>
      <c r="K639" s="59"/>
      <c r="L639" s="59"/>
      <c r="M639" s="59"/>
      <c r="AA639" s="59"/>
    </row>
    <row r="640" spans="1:27" ht="12.75">
      <c r="A640" s="59"/>
      <c r="C640" s="117"/>
      <c r="F640" s="117"/>
      <c r="K640" s="59"/>
      <c r="L640" s="59"/>
      <c r="M640" s="59"/>
      <c r="AA640" s="59"/>
    </row>
    <row r="641" spans="1:27" ht="12.75">
      <c r="A641" s="59"/>
      <c r="C641" s="117"/>
      <c r="F641" s="117"/>
      <c r="K641" s="59"/>
      <c r="L641" s="59"/>
      <c r="M641" s="59"/>
      <c r="AA641" s="59"/>
    </row>
    <row r="642" spans="1:27" ht="12.75">
      <c r="A642" s="59"/>
      <c r="C642" s="117"/>
      <c r="F642" s="117"/>
      <c r="K642" s="59"/>
      <c r="L642" s="59"/>
      <c r="M642" s="59"/>
      <c r="AA642" s="59"/>
    </row>
    <row r="643" spans="1:27" ht="12.75">
      <c r="A643" s="59"/>
      <c r="C643" s="117"/>
      <c r="F643" s="117"/>
      <c r="K643" s="59"/>
      <c r="L643" s="59"/>
      <c r="M643" s="59"/>
      <c r="AA643" s="59"/>
    </row>
    <row r="644" spans="1:27" ht="12.75">
      <c r="A644" s="59"/>
      <c r="C644" s="117"/>
      <c r="F644" s="117"/>
      <c r="K644" s="59"/>
      <c r="L644" s="59"/>
      <c r="M644" s="59"/>
      <c r="AA644" s="59"/>
    </row>
    <row r="645" spans="1:27" ht="12.75">
      <c r="A645" s="59"/>
      <c r="C645" s="117"/>
      <c r="F645" s="117"/>
      <c r="K645" s="59"/>
      <c r="L645" s="59"/>
      <c r="M645" s="59"/>
      <c r="AA645" s="59"/>
    </row>
    <row r="646" spans="1:27" ht="12.75">
      <c r="A646" s="59"/>
      <c r="C646" s="117"/>
      <c r="F646" s="117"/>
      <c r="K646" s="59"/>
      <c r="L646" s="59"/>
      <c r="M646" s="59"/>
      <c r="AA646" s="59"/>
    </row>
    <row r="647" spans="1:27" ht="12.75">
      <c r="A647" s="59"/>
      <c r="C647" s="117"/>
      <c r="F647" s="117"/>
      <c r="K647" s="59"/>
      <c r="L647" s="59"/>
      <c r="M647" s="59"/>
      <c r="AA647" s="59"/>
    </row>
    <row r="648" spans="1:27" ht="12.75">
      <c r="A648" s="59"/>
      <c r="C648" s="117"/>
      <c r="F648" s="117"/>
      <c r="K648" s="59"/>
      <c r="L648" s="59"/>
      <c r="M648" s="59"/>
      <c r="AA648" s="59"/>
    </row>
    <row r="649" spans="1:27" ht="12.75">
      <c r="A649" s="59"/>
      <c r="C649" s="117"/>
      <c r="F649" s="117"/>
      <c r="K649" s="59"/>
      <c r="L649" s="59"/>
      <c r="M649" s="59"/>
      <c r="AA649" s="59"/>
    </row>
    <row r="650" spans="1:27" ht="12.75">
      <c r="A650" s="59"/>
      <c r="C650" s="117"/>
      <c r="F650" s="117"/>
      <c r="K650" s="59"/>
      <c r="L650" s="59"/>
      <c r="M650" s="59"/>
      <c r="AA650" s="59"/>
    </row>
    <row r="651" spans="1:27" ht="12.75">
      <c r="A651" s="59"/>
      <c r="C651" s="117"/>
      <c r="F651" s="117"/>
      <c r="K651" s="59"/>
      <c r="L651" s="59"/>
      <c r="M651" s="59"/>
      <c r="AA651" s="59"/>
    </row>
    <row r="652" spans="1:27" ht="12.75">
      <c r="A652" s="59"/>
      <c r="C652" s="117"/>
      <c r="F652" s="117"/>
      <c r="K652" s="59"/>
      <c r="L652" s="59"/>
      <c r="M652" s="59"/>
      <c r="AA652" s="59"/>
    </row>
    <row r="653" spans="1:27" ht="12.75">
      <c r="A653" s="59"/>
      <c r="C653" s="117"/>
      <c r="F653" s="117"/>
      <c r="K653" s="59"/>
      <c r="L653" s="59"/>
      <c r="M653" s="59"/>
      <c r="AA653" s="59"/>
    </row>
    <row r="654" spans="1:27" ht="12.75">
      <c r="A654" s="59"/>
      <c r="C654" s="117"/>
      <c r="F654" s="117"/>
      <c r="K654" s="59"/>
      <c r="L654" s="59"/>
      <c r="M654" s="59"/>
      <c r="AA654" s="59"/>
    </row>
    <row r="655" spans="1:27" ht="12.75">
      <c r="A655" s="59"/>
      <c r="C655" s="117"/>
      <c r="F655" s="117"/>
      <c r="K655" s="59"/>
      <c r="L655" s="59"/>
      <c r="M655" s="59"/>
      <c r="AA655" s="59"/>
    </row>
    <row r="656" spans="1:27" ht="12.75">
      <c r="A656" s="59"/>
      <c r="C656" s="117"/>
      <c r="F656" s="117"/>
      <c r="K656" s="59"/>
      <c r="L656" s="59"/>
      <c r="M656" s="59"/>
      <c r="AA656" s="59"/>
    </row>
    <row r="657" spans="1:27" ht="12.75">
      <c r="A657" s="59"/>
      <c r="C657" s="117"/>
      <c r="F657" s="117"/>
      <c r="K657" s="59"/>
      <c r="L657" s="59"/>
      <c r="M657" s="59"/>
      <c r="AA657" s="59"/>
    </row>
    <row r="658" spans="1:27" ht="12.75">
      <c r="A658" s="59"/>
      <c r="C658" s="117"/>
      <c r="F658" s="117"/>
      <c r="K658" s="59"/>
      <c r="L658" s="59"/>
      <c r="M658" s="59"/>
      <c r="AA658" s="59"/>
    </row>
    <row r="659" spans="1:27" ht="12.75">
      <c r="A659" s="59"/>
      <c r="C659" s="117"/>
      <c r="F659" s="117"/>
      <c r="K659" s="59"/>
      <c r="L659" s="59"/>
      <c r="M659" s="59"/>
      <c r="AA659" s="59"/>
    </row>
    <row r="660" spans="1:27" ht="12.75">
      <c r="A660" s="59"/>
      <c r="C660" s="117"/>
      <c r="F660" s="117"/>
      <c r="K660" s="59"/>
      <c r="L660" s="59"/>
      <c r="M660" s="59"/>
      <c r="AA660" s="59"/>
    </row>
    <row r="661" spans="1:27" ht="12.75">
      <c r="A661" s="59"/>
      <c r="C661" s="117"/>
      <c r="F661" s="117"/>
      <c r="K661" s="59"/>
      <c r="L661" s="59"/>
      <c r="M661" s="59"/>
      <c r="AA661" s="59"/>
    </row>
    <row r="662" spans="1:27" ht="12.75">
      <c r="A662" s="59"/>
      <c r="C662" s="117"/>
      <c r="F662" s="117"/>
      <c r="K662" s="59"/>
      <c r="L662" s="59"/>
      <c r="M662" s="59"/>
      <c r="AA662" s="59"/>
    </row>
    <row r="663" spans="1:27" ht="12.75">
      <c r="A663" s="59"/>
      <c r="C663" s="117"/>
      <c r="F663" s="117"/>
      <c r="K663" s="59"/>
      <c r="L663" s="59"/>
      <c r="M663" s="59"/>
      <c r="AA663" s="59"/>
    </row>
    <row r="664" spans="1:27" ht="12.75">
      <c r="A664" s="59"/>
      <c r="C664" s="117"/>
      <c r="F664" s="117"/>
      <c r="K664" s="59"/>
      <c r="L664" s="59"/>
      <c r="M664" s="59"/>
      <c r="AA664" s="59"/>
    </row>
    <row r="665" spans="1:27" ht="12.75">
      <c r="A665" s="59"/>
      <c r="C665" s="117"/>
      <c r="F665" s="117"/>
      <c r="K665" s="59"/>
      <c r="L665" s="59"/>
      <c r="M665" s="59"/>
      <c r="AA665" s="59"/>
    </row>
    <row r="666" spans="1:27" ht="12.75">
      <c r="A666" s="59"/>
      <c r="C666" s="117"/>
      <c r="F666" s="117"/>
      <c r="K666" s="59"/>
      <c r="L666" s="59"/>
      <c r="M666" s="59"/>
      <c r="AA666" s="59"/>
    </row>
    <row r="667" spans="1:27" ht="12.75">
      <c r="A667" s="59"/>
      <c r="C667" s="117"/>
      <c r="F667" s="117"/>
      <c r="K667" s="59"/>
      <c r="L667" s="59"/>
      <c r="M667" s="59"/>
      <c r="AA667" s="59"/>
    </row>
    <row r="668" spans="1:27" ht="12.75">
      <c r="A668" s="59"/>
      <c r="C668" s="117"/>
      <c r="F668" s="117"/>
      <c r="K668" s="59"/>
      <c r="L668" s="59"/>
      <c r="M668" s="59"/>
      <c r="AA668" s="59"/>
    </row>
    <row r="669" spans="1:27" ht="12.75">
      <c r="A669" s="59"/>
      <c r="C669" s="117"/>
      <c r="F669" s="117"/>
      <c r="K669" s="59"/>
      <c r="L669" s="59"/>
      <c r="M669" s="59"/>
      <c r="AA669" s="59"/>
    </row>
    <row r="670" spans="1:27" ht="12.75">
      <c r="A670" s="59"/>
      <c r="C670" s="117"/>
      <c r="F670" s="117"/>
      <c r="K670" s="59"/>
      <c r="L670" s="59"/>
      <c r="M670" s="59"/>
      <c r="AA670" s="59"/>
    </row>
    <row r="671" spans="1:27" ht="12.75">
      <c r="A671" s="59"/>
      <c r="C671" s="117"/>
      <c r="F671" s="117"/>
      <c r="K671" s="59"/>
      <c r="L671" s="59"/>
      <c r="M671" s="59"/>
      <c r="AA671" s="59"/>
    </row>
    <row r="672" spans="1:27" ht="12.75">
      <c r="A672" s="59"/>
      <c r="C672" s="117"/>
      <c r="F672" s="117"/>
      <c r="K672" s="59"/>
      <c r="L672" s="59"/>
      <c r="M672" s="59"/>
      <c r="AA672" s="59"/>
    </row>
    <row r="673" spans="1:27" ht="12.75">
      <c r="A673" s="59"/>
      <c r="C673" s="117"/>
      <c r="F673" s="117"/>
      <c r="K673" s="59"/>
      <c r="L673" s="59"/>
      <c r="M673" s="59"/>
      <c r="AA673" s="59"/>
    </row>
    <row r="674" spans="1:27" ht="12.75">
      <c r="A674" s="59"/>
      <c r="C674" s="117"/>
      <c r="F674" s="117"/>
      <c r="K674" s="59"/>
      <c r="L674" s="59"/>
      <c r="M674" s="59"/>
      <c r="AA674" s="59"/>
    </row>
    <row r="675" spans="1:27" ht="12.75">
      <c r="A675" s="59"/>
      <c r="C675" s="117"/>
      <c r="F675" s="117"/>
      <c r="K675" s="59"/>
      <c r="L675" s="59"/>
      <c r="M675" s="59"/>
      <c r="AA675" s="59"/>
    </row>
    <row r="676" spans="1:27" ht="12.75">
      <c r="A676" s="59"/>
      <c r="C676" s="117"/>
      <c r="F676" s="117"/>
      <c r="K676" s="59"/>
      <c r="L676" s="59"/>
      <c r="M676" s="59"/>
      <c r="AA676" s="59"/>
    </row>
    <row r="677" spans="1:27" ht="12.75">
      <c r="A677" s="59"/>
      <c r="C677" s="117"/>
      <c r="F677" s="117"/>
      <c r="K677" s="59"/>
      <c r="L677" s="59"/>
      <c r="M677" s="59"/>
      <c r="AA677" s="59"/>
    </row>
    <row r="678" spans="1:27" ht="12.75">
      <c r="A678" s="59"/>
      <c r="C678" s="117"/>
      <c r="F678" s="117"/>
      <c r="K678" s="59"/>
      <c r="L678" s="59"/>
      <c r="M678" s="59"/>
      <c r="AA678" s="59"/>
    </row>
    <row r="679" spans="1:27" ht="12.75">
      <c r="A679" s="59"/>
      <c r="C679" s="117"/>
      <c r="F679" s="117"/>
      <c r="K679" s="59"/>
      <c r="L679" s="59"/>
      <c r="M679" s="59"/>
      <c r="AA679" s="59"/>
    </row>
    <row r="680" spans="1:27" ht="12.75">
      <c r="A680" s="59"/>
      <c r="C680" s="117"/>
      <c r="F680" s="117"/>
      <c r="K680" s="59"/>
      <c r="L680" s="59"/>
      <c r="M680" s="59"/>
      <c r="AA680" s="59"/>
    </row>
    <row r="681" spans="1:27" ht="12.75">
      <c r="A681" s="59"/>
      <c r="C681" s="117"/>
      <c r="F681" s="117"/>
      <c r="K681" s="59"/>
      <c r="L681" s="59"/>
      <c r="M681" s="59"/>
      <c r="AA681" s="59"/>
    </row>
    <row r="682" spans="1:27" ht="12.75">
      <c r="A682" s="59"/>
      <c r="C682" s="117"/>
      <c r="F682" s="117"/>
      <c r="K682" s="59"/>
      <c r="L682" s="59"/>
      <c r="M682" s="59"/>
      <c r="AA682" s="59"/>
    </row>
    <row r="683" spans="1:27" ht="12.75">
      <c r="A683" s="59"/>
      <c r="C683" s="117"/>
      <c r="F683" s="117"/>
      <c r="K683" s="59"/>
      <c r="L683" s="59"/>
      <c r="M683" s="59"/>
      <c r="AA683" s="59"/>
    </row>
    <row r="684" spans="1:27" ht="12.75">
      <c r="A684" s="59"/>
      <c r="C684" s="117"/>
      <c r="F684" s="117"/>
      <c r="K684" s="59"/>
      <c r="L684" s="59"/>
      <c r="M684" s="59"/>
      <c r="AA684" s="59"/>
    </row>
    <row r="685" spans="1:27" ht="12.75">
      <c r="A685" s="59"/>
      <c r="C685" s="117"/>
      <c r="F685" s="117"/>
      <c r="K685" s="59"/>
      <c r="L685" s="59"/>
      <c r="M685" s="59"/>
      <c r="AA685" s="59"/>
    </row>
    <row r="686" spans="1:27" ht="12.75">
      <c r="A686" s="59"/>
      <c r="C686" s="117"/>
      <c r="F686" s="117"/>
      <c r="K686" s="59"/>
      <c r="L686" s="59"/>
      <c r="M686" s="59"/>
      <c r="AA686" s="59"/>
    </row>
    <row r="687" spans="1:27" ht="12.75">
      <c r="A687" s="59"/>
      <c r="C687" s="117"/>
      <c r="F687" s="117"/>
      <c r="K687" s="59"/>
      <c r="L687" s="59"/>
      <c r="M687" s="59"/>
      <c r="AA687" s="59"/>
    </row>
    <row r="688" spans="1:27" ht="12.75">
      <c r="A688" s="59"/>
      <c r="C688" s="117"/>
      <c r="F688" s="117"/>
      <c r="K688" s="59"/>
      <c r="L688" s="59"/>
      <c r="M688" s="59"/>
      <c r="AA688" s="59"/>
    </row>
    <row r="689" spans="1:27" ht="12.75">
      <c r="A689" s="59"/>
      <c r="C689" s="117"/>
      <c r="F689" s="117"/>
      <c r="K689" s="59"/>
      <c r="L689" s="59"/>
      <c r="M689" s="59"/>
      <c r="AA689" s="59"/>
    </row>
    <row r="690" spans="1:27" ht="12.75">
      <c r="A690" s="59"/>
      <c r="C690" s="117"/>
      <c r="F690" s="117"/>
      <c r="K690" s="59"/>
      <c r="L690" s="59"/>
      <c r="M690" s="59"/>
      <c r="AA690" s="59"/>
    </row>
    <row r="691" spans="1:27" ht="12.75">
      <c r="A691" s="59"/>
      <c r="C691" s="117"/>
      <c r="F691" s="117"/>
      <c r="K691" s="59"/>
      <c r="L691" s="59"/>
      <c r="M691" s="59"/>
      <c r="AA691" s="59"/>
    </row>
    <row r="692" spans="1:27" ht="12.75">
      <c r="A692" s="59"/>
      <c r="C692" s="117"/>
      <c r="F692" s="117"/>
      <c r="K692" s="59"/>
      <c r="L692" s="59"/>
      <c r="M692" s="59"/>
      <c r="AA692" s="59"/>
    </row>
    <row r="693" spans="1:27" ht="12.75">
      <c r="A693" s="59"/>
      <c r="C693" s="117"/>
      <c r="F693" s="117"/>
      <c r="K693" s="59"/>
      <c r="L693" s="59"/>
      <c r="M693" s="59"/>
      <c r="AA693" s="59"/>
    </row>
    <row r="694" spans="1:27" ht="12.75">
      <c r="A694" s="59"/>
      <c r="C694" s="117"/>
      <c r="F694" s="117"/>
      <c r="K694" s="59"/>
      <c r="L694" s="59"/>
      <c r="M694" s="59"/>
      <c r="AA694" s="59"/>
    </row>
    <row r="695" spans="1:27" ht="12.75">
      <c r="A695" s="59"/>
      <c r="C695" s="117"/>
      <c r="F695" s="117"/>
      <c r="K695" s="59"/>
      <c r="L695" s="59"/>
      <c r="M695" s="59"/>
      <c r="AA695" s="59"/>
    </row>
    <row r="696" spans="1:27" ht="12.75">
      <c r="A696" s="59"/>
      <c r="C696" s="117"/>
      <c r="F696" s="117"/>
      <c r="K696" s="59"/>
      <c r="L696" s="59"/>
      <c r="M696" s="59"/>
      <c r="AA696" s="59"/>
    </row>
    <row r="697" spans="1:27" ht="12.75">
      <c r="A697" s="59"/>
      <c r="C697" s="117"/>
      <c r="F697" s="117"/>
      <c r="K697" s="59"/>
      <c r="L697" s="59"/>
      <c r="M697" s="59"/>
      <c r="AA697" s="59"/>
    </row>
    <row r="698" spans="1:27" ht="12.75">
      <c r="A698" s="59"/>
      <c r="C698" s="117"/>
      <c r="F698" s="117"/>
      <c r="K698" s="59"/>
      <c r="L698" s="59"/>
      <c r="M698" s="59"/>
      <c r="AA698" s="59"/>
    </row>
    <row r="699" spans="1:27" ht="12.75">
      <c r="A699" s="59"/>
      <c r="C699" s="117"/>
      <c r="F699" s="117"/>
      <c r="K699" s="59"/>
      <c r="L699" s="59"/>
      <c r="M699" s="59"/>
      <c r="AA699" s="59"/>
    </row>
    <row r="700" spans="1:27" ht="12.75">
      <c r="A700" s="59"/>
      <c r="C700" s="117"/>
      <c r="F700" s="117"/>
      <c r="K700" s="59"/>
      <c r="L700" s="59"/>
      <c r="M700" s="59"/>
      <c r="AA700" s="59"/>
    </row>
    <row r="701" spans="1:27" ht="12.75">
      <c r="A701" s="59"/>
      <c r="C701" s="117"/>
      <c r="F701" s="117"/>
      <c r="K701" s="59"/>
      <c r="L701" s="59"/>
      <c r="M701" s="59"/>
      <c r="AA701" s="59"/>
    </row>
    <row r="702" spans="1:27" ht="12.75">
      <c r="A702" s="59"/>
      <c r="C702" s="117"/>
      <c r="F702" s="117"/>
      <c r="K702" s="59"/>
      <c r="L702" s="59"/>
      <c r="M702" s="59"/>
      <c r="AA702" s="59"/>
    </row>
    <row r="703" spans="1:27" ht="12.75">
      <c r="A703" s="59"/>
      <c r="C703" s="117"/>
      <c r="F703" s="117"/>
      <c r="K703" s="59"/>
      <c r="L703" s="59"/>
      <c r="M703" s="59"/>
      <c r="AA703" s="59"/>
    </row>
    <row r="704" spans="1:27" ht="12.75">
      <c r="A704" s="59"/>
      <c r="C704" s="117"/>
      <c r="F704" s="117"/>
      <c r="K704" s="59"/>
      <c r="L704" s="59"/>
      <c r="M704" s="59"/>
      <c r="AA704" s="59"/>
    </row>
    <row r="705" spans="1:27" ht="12.75">
      <c r="A705" s="59"/>
      <c r="C705" s="117"/>
      <c r="F705" s="117"/>
      <c r="K705" s="59"/>
      <c r="L705" s="59"/>
      <c r="M705" s="59"/>
      <c r="AA705" s="59"/>
    </row>
    <row r="706" spans="1:27" ht="12.75">
      <c r="A706" s="59"/>
      <c r="C706" s="117"/>
      <c r="F706" s="117"/>
      <c r="K706" s="59"/>
      <c r="L706" s="59"/>
      <c r="M706" s="59"/>
      <c r="AA706" s="59"/>
    </row>
    <row r="707" spans="1:27" ht="12.75">
      <c r="A707" s="59"/>
      <c r="C707" s="117"/>
      <c r="F707" s="117"/>
      <c r="K707" s="59"/>
      <c r="L707" s="59"/>
      <c r="M707" s="59"/>
      <c r="AA707" s="59"/>
    </row>
    <row r="708" spans="1:27" ht="12.75">
      <c r="A708" s="59"/>
      <c r="C708" s="117"/>
      <c r="F708" s="117"/>
      <c r="K708" s="59"/>
      <c r="L708" s="59"/>
      <c r="M708" s="59"/>
      <c r="AA708" s="59"/>
    </row>
    <row r="709" spans="1:27" ht="12.75">
      <c r="A709" s="59"/>
      <c r="C709" s="117"/>
      <c r="F709" s="117"/>
      <c r="K709" s="59"/>
      <c r="L709" s="59"/>
      <c r="M709" s="59"/>
      <c r="AA709" s="59"/>
    </row>
    <row r="710" spans="1:27" ht="12.75">
      <c r="A710" s="59"/>
      <c r="C710" s="117"/>
      <c r="F710" s="117"/>
      <c r="K710" s="59"/>
      <c r="L710" s="59"/>
      <c r="M710" s="59"/>
      <c r="AA710" s="59"/>
    </row>
    <row r="711" spans="1:27" ht="12.75">
      <c r="A711" s="59"/>
      <c r="C711" s="117"/>
      <c r="F711" s="117"/>
      <c r="K711" s="59"/>
      <c r="L711" s="59"/>
      <c r="M711" s="59"/>
      <c r="AA711" s="59"/>
    </row>
    <row r="712" spans="1:27" ht="12.75">
      <c r="A712" s="59"/>
      <c r="C712" s="117"/>
      <c r="F712" s="117"/>
      <c r="K712" s="59"/>
      <c r="L712" s="59"/>
      <c r="M712" s="59"/>
      <c r="AA712" s="59"/>
    </row>
    <row r="713" spans="1:27" ht="12.75">
      <c r="A713" s="59"/>
      <c r="C713" s="117"/>
      <c r="F713" s="117"/>
      <c r="K713" s="59"/>
      <c r="L713" s="59"/>
      <c r="M713" s="59"/>
      <c r="AA713" s="59"/>
    </row>
    <row r="714" spans="1:27" ht="12.75">
      <c r="A714" s="59"/>
      <c r="C714" s="117"/>
      <c r="F714" s="117"/>
      <c r="K714" s="59"/>
      <c r="L714" s="59"/>
      <c r="M714" s="59"/>
      <c r="AA714" s="59"/>
    </row>
    <row r="715" spans="1:27" ht="12.75">
      <c r="A715" s="59"/>
      <c r="C715" s="117"/>
      <c r="F715" s="117"/>
      <c r="K715" s="59"/>
      <c r="L715" s="59"/>
      <c r="M715" s="59"/>
      <c r="AA715" s="59"/>
    </row>
    <row r="716" spans="1:27" ht="12.75">
      <c r="A716" s="59"/>
      <c r="C716" s="117"/>
      <c r="F716" s="117"/>
      <c r="K716" s="59"/>
      <c r="L716" s="59"/>
      <c r="M716" s="59"/>
      <c r="AA716" s="59"/>
    </row>
    <row r="717" spans="1:27" ht="12.75">
      <c r="A717" s="59"/>
      <c r="C717" s="117"/>
      <c r="F717" s="117"/>
      <c r="K717" s="59"/>
      <c r="L717" s="59"/>
      <c r="M717" s="59"/>
      <c r="AA717" s="59"/>
    </row>
    <row r="718" spans="1:27" ht="12.75">
      <c r="A718" s="59"/>
      <c r="C718" s="117"/>
      <c r="F718" s="117"/>
      <c r="K718" s="59"/>
      <c r="L718" s="59"/>
      <c r="M718" s="59"/>
      <c r="AA718" s="59"/>
    </row>
    <row r="719" spans="1:27" ht="12.75">
      <c r="A719" s="59"/>
      <c r="C719" s="117"/>
      <c r="F719" s="117"/>
      <c r="K719" s="59"/>
      <c r="L719" s="59"/>
      <c r="M719" s="59"/>
      <c r="AA719" s="59"/>
    </row>
    <row r="720" spans="1:27" ht="12.75">
      <c r="A720" s="59"/>
      <c r="C720" s="117"/>
      <c r="F720" s="117"/>
      <c r="K720" s="59"/>
      <c r="L720" s="59"/>
      <c r="M720" s="59"/>
      <c r="AA720" s="59"/>
    </row>
    <row r="721" spans="1:27" ht="12.75">
      <c r="A721" s="59"/>
      <c r="C721" s="117"/>
      <c r="F721" s="117"/>
      <c r="K721" s="59"/>
      <c r="L721" s="59"/>
      <c r="M721" s="59"/>
      <c r="AA721" s="59"/>
    </row>
    <row r="722" spans="1:27" ht="12.75">
      <c r="A722" s="59"/>
      <c r="C722" s="117"/>
      <c r="F722" s="117"/>
      <c r="K722" s="59"/>
      <c r="L722" s="59"/>
      <c r="M722" s="59"/>
      <c r="AA722" s="59"/>
    </row>
    <row r="723" spans="1:27" ht="12.75">
      <c r="A723" s="59"/>
      <c r="C723" s="117"/>
      <c r="F723" s="117"/>
      <c r="K723" s="59"/>
      <c r="L723" s="59"/>
      <c r="M723" s="59"/>
      <c r="AA723" s="59"/>
    </row>
    <row r="724" spans="1:27" ht="12.75">
      <c r="A724" s="59"/>
      <c r="C724" s="117"/>
      <c r="F724" s="117"/>
      <c r="K724" s="59"/>
      <c r="L724" s="59"/>
      <c r="M724" s="59"/>
      <c r="AA724" s="59"/>
    </row>
    <row r="725" spans="1:27" ht="12.75">
      <c r="A725" s="59"/>
      <c r="C725" s="117"/>
      <c r="F725" s="117"/>
      <c r="K725" s="59"/>
      <c r="L725" s="59"/>
      <c r="M725" s="59"/>
      <c r="AA725" s="59"/>
    </row>
    <row r="726" spans="1:27" ht="12.75">
      <c r="A726" s="59"/>
      <c r="C726" s="117"/>
      <c r="F726" s="117"/>
      <c r="K726" s="59"/>
      <c r="L726" s="59"/>
      <c r="M726" s="59"/>
      <c r="AA726" s="59"/>
    </row>
    <row r="727" spans="1:27" ht="12.75">
      <c r="A727" s="59"/>
      <c r="C727" s="117"/>
      <c r="F727" s="117"/>
      <c r="K727" s="59"/>
      <c r="L727" s="59"/>
      <c r="M727" s="59"/>
      <c r="AA727" s="59"/>
    </row>
    <row r="728" spans="1:27" ht="12.75">
      <c r="A728" s="59"/>
      <c r="C728" s="117"/>
      <c r="F728" s="117"/>
      <c r="K728" s="59"/>
      <c r="L728" s="59"/>
      <c r="M728" s="59"/>
      <c r="AA728" s="59"/>
    </row>
    <row r="729" spans="1:27" ht="12.75">
      <c r="A729" s="59"/>
      <c r="C729" s="117"/>
      <c r="F729" s="117"/>
      <c r="K729" s="59"/>
      <c r="L729" s="59"/>
      <c r="M729" s="59"/>
      <c r="AA729" s="59"/>
    </row>
    <row r="730" spans="1:27" ht="12.75">
      <c r="A730" s="59"/>
      <c r="C730" s="117"/>
      <c r="F730" s="117"/>
      <c r="K730" s="59"/>
      <c r="L730" s="59"/>
      <c r="M730" s="59"/>
      <c r="AA730" s="59"/>
    </row>
    <row r="731" spans="1:27" ht="12.75">
      <c r="A731" s="59"/>
      <c r="C731" s="117"/>
      <c r="F731" s="117"/>
      <c r="K731" s="59"/>
      <c r="L731" s="59"/>
      <c r="M731" s="59"/>
      <c r="AA731" s="59"/>
    </row>
    <row r="732" spans="1:27" ht="12.75">
      <c r="A732" s="59"/>
      <c r="C732" s="117"/>
      <c r="F732" s="117"/>
      <c r="K732" s="59"/>
      <c r="L732" s="59"/>
      <c r="M732" s="59"/>
      <c r="AA732" s="59"/>
    </row>
    <row r="733" spans="1:27" ht="12.75">
      <c r="A733" s="59"/>
      <c r="C733" s="117"/>
      <c r="F733" s="117"/>
      <c r="K733" s="59"/>
      <c r="L733" s="59"/>
      <c r="M733" s="59"/>
      <c r="AA733" s="59"/>
    </row>
    <row r="734" spans="1:27" ht="12.75">
      <c r="A734" s="59"/>
      <c r="C734" s="117"/>
      <c r="F734" s="117"/>
      <c r="K734" s="59"/>
      <c r="L734" s="59"/>
      <c r="M734" s="59"/>
      <c r="AA734" s="59"/>
    </row>
    <row r="735" spans="1:27" ht="12.75">
      <c r="A735" s="59"/>
      <c r="C735" s="117"/>
      <c r="F735" s="117"/>
      <c r="K735" s="59"/>
      <c r="L735" s="59"/>
      <c r="M735" s="59"/>
      <c r="AA735" s="59"/>
    </row>
    <row r="736" spans="1:27" ht="12.75">
      <c r="A736" s="59"/>
      <c r="C736" s="117"/>
      <c r="F736" s="117"/>
      <c r="K736" s="59"/>
      <c r="L736" s="59"/>
      <c r="M736" s="59"/>
      <c r="AA736" s="59"/>
    </row>
    <row r="737" spans="1:27" ht="12.75">
      <c r="A737" s="59"/>
      <c r="C737" s="117"/>
      <c r="F737" s="117"/>
      <c r="K737" s="59"/>
      <c r="L737" s="59"/>
      <c r="M737" s="59"/>
      <c r="AA737" s="59"/>
    </row>
    <row r="738" spans="1:27" ht="12.75">
      <c r="A738" s="59"/>
      <c r="C738" s="117"/>
      <c r="F738" s="117"/>
      <c r="K738" s="59"/>
      <c r="L738" s="59"/>
      <c r="M738" s="59"/>
      <c r="AA738" s="59"/>
    </row>
    <row r="739" spans="1:27" ht="12.75">
      <c r="A739" s="59"/>
      <c r="C739" s="117"/>
      <c r="F739" s="117"/>
      <c r="K739" s="59"/>
      <c r="L739" s="59"/>
      <c r="M739" s="59"/>
      <c r="AA739" s="59"/>
    </row>
    <row r="740" spans="1:27" ht="12.75">
      <c r="A740" s="59"/>
      <c r="C740" s="117"/>
      <c r="F740" s="117"/>
      <c r="K740" s="59"/>
      <c r="L740" s="59"/>
      <c r="M740" s="59"/>
      <c r="AA740" s="59"/>
    </row>
    <row r="741" spans="1:27" ht="12.75">
      <c r="A741" s="59"/>
      <c r="C741" s="117"/>
      <c r="F741" s="117"/>
      <c r="K741" s="59"/>
      <c r="L741" s="59"/>
      <c r="M741" s="59"/>
      <c r="AA741" s="59"/>
    </row>
    <row r="742" spans="1:27" ht="12.75">
      <c r="A742" s="59"/>
      <c r="C742" s="117"/>
      <c r="F742" s="117"/>
      <c r="K742" s="59"/>
      <c r="L742" s="59"/>
      <c r="M742" s="59"/>
      <c r="AA742" s="59"/>
    </row>
    <row r="743" spans="1:27" ht="12.75">
      <c r="A743" s="59"/>
      <c r="C743" s="117"/>
      <c r="F743" s="117"/>
      <c r="K743" s="59"/>
      <c r="L743" s="59"/>
      <c r="M743" s="59"/>
      <c r="AA743" s="59"/>
    </row>
    <row r="744" spans="1:27" ht="12.75">
      <c r="A744" s="59"/>
      <c r="C744" s="117"/>
      <c r="F744" s="117"/>
      <c r="K744" s="59"/>
      <c r="L744" s="59"/>
      <c r="M744" s="59"/>
      <c r="AA744" s="59"/>
    </row>
    <row r="745" spans="1:27" ht="12.75">
      <c r="A745" s="59"/>
      <c r="C745" s="117"/>
      <c r="F745" s="117"/>
      <c r="K745" s="59"/>
      <c r="L745" s="59"/>
      <c r="M745" s="59"/>
      <c r="AA745" s="59"/>
    </row>
    <row r="746" spans="1:27" ht="12.75">
      <c r="A746" s="59"/>
      <c r="C746" s="117"/>
      <c r="F746" s="117"/>
      <c r="K746" s="59"/>
      <c r="L746" s="59"/>
      <c r="M746" s="59"/>
      <c r="AA746" s="59"/>
    </row>
    <row r="747" spans="1:27" ht="12.75">
      <c r="A747" s="59"/>
      <c r="C747" s="117"/>
      <c r="F747" s="117"/>
      <c r="K747" s="59"/>
      <c r="L747" s="59"/>
      <c r="M747" s="59"/>
      <c r="AA747" s="59"/>
    </row>
    <row r="748" spans="1:27" ht="12.75">
      <c r="A748" s="59"/>
      <c r="C748" s="117"/>
      <c r="F748" s="117"/>
      <c r="K748" s="59"/>
      <c r="L748" s="59"/>
      <c r="M748" s="59"/>
      <c r="AA748" s="59"/>
    </row>
    <row r="749" spans="1:27" ht="12.75">
      <c r="A749" s="59"/>
      <c r="C749" s="117"/>
      <c r="F749" s="117"/>
      <c r="K749" s="59"/>
      <c r="L749" s="59"/>
      <c r="M749" s="59"/>
      <c r="AA749" s="59"/>
    </row>
    <row r="750" spans="1:27" ht="12.75">
      <c r="A750" s="59"/>
      <c r="C750" s="117"/>
      <c r="F750" s="117"/>
      <c r="K750" s="59"/>
      <c r="L750" s="59"/>
      <c r="M750" s="59"/>
      <c r="AA750" s="59"/>
    </row>
    <row r="751" spans="1:27" ht="12.75">
      <c r="A751" s="59"/>
      <c r="C751" s="117"/>
      <c r="F751" s="117"/>
      <c r="K751" s="59"/>
      <c r="L751" s="59"/>
      <c r="M751" s="59"/>
      <c r="AA751" s="59"/>
    </row>
    <row r="752" spans="1:27" ht="12.75">
      <c r="A752" s="59"/>
      <c r="C752" s="117"/>
      <c r="F752" s="117"/>
      <c r="K752" s="59"/>
      <c r="L752" s="59"/>
      <c r="M752" s="59"/>
      <c r="AA752" s="59"/>
    </row>
    <row r="753" spans="1:27" ht="12.75">
      <c r="A753" s="59"/>
      <c r="C753" s="117"/>
      <c r="F753" s="117"/>
      <c r="K753" s="59"/>
      <c r="L753" s="59"/>
      <c r="M753" s="59"/>
      <c r="AA753" s="59"/>
    </row>
    <row r="754" spans="1:27" ht="12.75">
      <c r="A754" s="59"/>
      <c r="C754" s="117"/>
      <c r="F754" s="117"/>
      <c r="K754" s="59"/>
      <c r="L754" s="59"/>
      <c r="M754" s="59"/>
      <c r="AA754" s="59"/>
    </row>
    <row r="755" spans="1:27" ht="12.75">
      <c r="A755" s="59"/>
      <c r="C755" s="117"/>
      <c r="F755" s="117"/>
      <c r="K755" s="59"/>
      <c r="L755" s="59"/>
      <c r="M755" s="59"/>
      <c r="AA755" s="59"/>
    </row>
    <row r="756" spans="1:27" ht="12.75">
      <c r="A756" s="59"/>
      <c r="C756" s="117"/>
      <c r="F756" s="117"/>
      <c r="K756" s="59"/>
      <c r="L756" s="59"/>
      <c r="M756" s="59"/>
      <c r="AA756" s="59"/>
    </row>
    <row r="757" spans="1:27" ht="12.75">
      <c r="A757" s="59"/>
      <c r="C757" s="117"/>
      <c r="F757" s="117"/>
      <c r="K757" s="59"/>
      <c r="L757" s="59"/>
      <c r="M757" s="59"/>
      <c r="AA757" s="59"/>
    </row>
    <row r="758" spans="1:27" ht="12.75">
      <c r="A758" s="59"/>
      <c r="C758" s="117"/>
      <c r="F758" s="117"/>
      <c r="K758" s="59"/>
      <c r="L758" s="59"/>
      <c r="M758" s="59"/>
      <c r="AA758" s="59"/>
    </row>
    <row r="759" spans="1:27" ht="12.75">
      <c r="A759" s="59"/>
      <c r="C759" s="117"/>
      <c r="F759" s="117"/>
      <c r="K759" s="59"/>
      <c r="L759" s="59"/>
      <c r="M759" s="59"/>
      <c r="AA759" s="59"/>
    </row>
    <row r="760" spans="1:27" ht="12.75">
      <c r="A760" s="59"/>
      <c r="C760" s="117"/>
      <c r="F760" s="117"/>
      <c r="K760" s="59"/>
      <c r="L760" s="59"/>
      <c r="M760" s="59"/>
      <c r="AA760" s="59"/>
    </row>
    <row r="761" spans="1:27" ht="12.75">
      <c r="A761" s="59"/>
      <c r="C761" s="117"/>
      <c r="F761" s="117"/>
      <c r="K761" s="59"/>
      <c r="L761" s="59"/>
      <c r="M761" s="59"/>
      <c r="AA761" s="59"/>
    </row>
    <row r="762" spans="1:27" ht="12.75">
      <c r="A762" s="59"/>
      <c r="C762" s="117"/>
      <c r="F762" s="117"/>
      <c r="K762" s="59"/>
      <c r="L762" s="59"/>
      <c r="M762" s="59"/>
      <c r="AA762" s="59"/>
    </row>
    <row r="763" spans="1:27" ht="12.75">
      <c r="A763" s="59"/>
      <c r="C763" s="117"/>
      <c r="F763" s="117"/>
      <c r="K763" s="59"/>
      <c r="L763" s="59"/>
      <c r="M763" s="59"/>
      <c r="AA763" s="59"/>
    </row>
    <row r="764" spans="1:27" ht="12.75">
      <c r="A764" s="59"/>
      <c r="C764" s="117"/>
      <c r="F764" s="117"/>
      <c r="K764" s="59"/>
      <c r="L764" s="59"/>
      <c r="M764" s="59"/>
      <c r="AA764" s="59"/>
    </row>
    <row r="765" spans="1:27" ht="12.75">
      <c r="A765" s="59"/>
      <c r="C765" s="117"/>
      <c r="F765" s="117"/>
      <c r="K765" s="59"/>
      <c r="L765" s="59"/>
      <c r="M765" s="59"/>
      <c r="AA765" s="59"/>
    </row>
    <row r="766" spans="1:27" ht="12.75">
      <c r="A766" s="59"/>
      <c r="C766" s="117"/>
      <c r="F766" s="117"/>
      <c r="K766" s="59"/>
      <c r="L766" s="59"/>
      <c r="M766" s="59"/>
      <c r="AA766" s="59"/>
    </row>
    <row r="767" spans="1:27" ht="12.75">
      <c r="A767" s="59"/>
      <c r="C767" s="117"/>
      <c r="F767" s="117"/>
      <c r="K767" s="59"/>
      <c r="L767" s="59"/>
      <c r="M767" s="59"/>
      <c r="AA767" s="59"/>
    </row>
    <row r="768" spans="1:27" ht="12.75">
      <c r="A768" s="59"/>
      <c r="C768" s="117"/>
      <c r="F768" s="117"/>
      <c r="K768" s="59"/>
      <c r="L768" s="59"/>
      <c r="M768" s="59"/>
      <c r="AA768" s="59"/>
    </row>
    <row r="769" spans="1:27" ht="12.75">
      <c r="A769" s="59"/>
      <c r="C769" s="117"/>
      <c r="F769" s="117"/>
      <c r="K769" s="59"/>
      <c r="L769" s="59"/>
      <c r="M769" s="59"/>
      <c r="AA769" s="59"/>
    </row>
    <row r="770" spans="1:27" ht="12.75">
      <c r="A770" s="59"/>
      <c r="C770" s="117"/>
      <c r="F770" s="117"/>
      <c r="K770" s="59"/>
      <c r="L770" s="59"/>
      <c r="M770" s="59"/>
      <c r="AA770" s="59"/>
    </row>
    <row r="771" spans="1:27" ht="12.75">
      <c r="A771" s="59"/>
      <c r="C771" s="117"/>
      <c r="F771" s="117"/>
      <c r="K771" s="59"/>
      <c r="L771" s="59"/>
      <c r="M771" s="59"/>
      <c r="AA771" s="59"/>
    </row>
    <row r="772" spans="1:27" ht="12.75">
      <c r="A772" s="59"/>
      <c r="C772" s="117"/>
      <c r="F772" s="117"/>
      <c r="K772" s="59"/>
      <c r="L772" s="59"/>
      <c r="M772" s="59"/>
      <c r="AA772" s="59"/>
    </row>
    <row r="773" spans="1:27" ht="12.75">
      <c r="A773" s="59"/>
      <c r="C773" s="117"/>
      <c r="F773" s="117"/>
      <c r="K773" s="59"/>
      <c r="L773" s="59"/>
      <c r="M773" s="59"/>
      <c r="AA773" s="59"/>
    </row>
    <row r="774" spans="1:27" ht="12.75">
      <c r="A774" s="59"/>
      <c r="C774" s="117"/>
      <c r="F774" s="117"/>
      <c r="K774" s="59"/>
      <c r="L774" s="59"/>
      <c r="M774" s="59"/>
      <c r="AA774" s="59"/>
    </row>
    <row r="775" spans="1:27" ht="12.75">
      <c r="A775" s="59"/>
      <c r="C775" s="117"/>
      <c r="F775" s="117"/>
      <c r="K775" s="59"/>
      <c r="L775" s="59"/>
      <c r="M775" s="59"/>
      <c r="AA775" s="59"/>
    </row>
    <row r="776" spans="1:27" ht="12.75">
      <c r="A776" s="59"/>
      <c r="C776" s="117"/>
      <c r="F776" s="117"/>
      <c r="K776" s="59"/>
      <c r="L776" s="59"/>
      <c r="M776" s="59"/>
      <c r="AA776" s="59"/>
    </row>
    <row r="777" spans="1:27" ht="12.75">
      <c r="A777" s="59"/>
      <c r="C777" s="117"/>
      <c r="F777" s="117"/>
      <c r="K777" s="59"/>
      <c r="L777" s="59"/>
      <c r="M777" s="59"/>
      <c r="AA777" s="59"/>
    </row>
    <row r="778" spans="1:27" ht="12.75">
      <c r="A778" s="59"/>
      <c r="C778" s="117"/>
      <c r="F778" s="117"/>
      <c r="K778" s="59"/>
      <c r="L778" s="59"/>
      <c r="M778" s="59"/>
      <c r="AA778" s="59"/>
    </row>
    <row r="779" spans="1:27" ht="12.75">
      <c r="A779" s="59"/>
      <c r="C779" s="117"/>
      <c r="F779" s="117"/>
      <c r="K779" s="59"/>
      <c r="L779" s="59"/>
      <c r="M779" s="59"/>
      <c r="AA779" s="59"/>
    </row>
    <row r="780" spans="1:27" ht="12.75">
      <c r="A780" s="59"/>
      <c r="C780" s="117"/>
      <c r="F780" s="117"/>
      <c r="K780" s="59"/>
      <c r="L780" s="59"/>
      <c r="M780" s="59"/>
      <c r="AA780" s="59"/>
    </row>
    <row r="781" spans="1:27" ht="12.75">
      <c r="A781" s="59"/>
      <c r="C781" s="117"/>
      <c r="F781" s="117"/>
      <c r="K781" s="59"/>
      <c r="L781" s="59"/>
      <c r="M781" s="59"/>
      <c r="AA781" s="59"/>
    </row>
    <row r="782" spans="1:27" ht="12.75">
      <c r="A782" s="59"/>
      <c r="C782" s="117"/>
      <c r="F782" s="117"/>
      <c r="K782" s="59"/>
      <c r="L782" s="59"/>
      <c r="M782" s="59"/>
      <c r="AA782" s="59"/>
    </row>
    <row r="783" spans="1:27" ht="12.75">
      <c r="A783" s="59"/>
      <c r="C783" s="117"/>
      <c r="F783" s="117"/>
      <c r="K783" s="59"/>
      <c r="L783" s="59"/>
      <c r="M783" s="59"/>
      <c r="AA783" s="59"/>
    </row>
    <row r="784" spans="1:27" ht="12.75">
      <c r="A784" s="59"/>
      <c r="C784" s="117"/>
      <c r="F784" s="117"/>
      <c r="K784" s="59"/>
      <c r="L784" s="59"/>
      <c r="M784" s="59"/>
      <c r="AA784" s="59"/>
    </row>
    <row r="785" spans="1:27" ht="12.75">
      <c r="A785" s="59"/>
      <c r="C785" s="117"/>
      <c r="F785" s="117"/>
      <c r="K785" s="59"/>
      <c r="L785" s="59"/>
      <c r="M785" s="59"/>
      <c r="AA785" s="59"/>
    </row>
    <row r="786" spans="1:27" ht="12.75">
      <c r="A786" s="59"/>
      <c r="C786" s="117"/>
      <c r="F786" s="117"/>
      <c r="K786" s="59"/>
      <c r="L786" s="59"/>
      <c r="M786" s="59"/>
      <c r="AA786" s="59"/>
    </row>
    <row r="787" spans="1:27" ht="12.75">
      <c r="A787" s="59"/>
      <c r="C787" s="117"/>
      <c r="F787" s="117"/>
      <c r="K787" s="59"/>
      <c r="L787" s="59"/>
      <c r="M787" s="59"/>
      <c r="AA787" s="59"/>
    </row>
    <row r="788" spans="1:27" ht="12.75">
      <c r="A788" s="59"/>
      <c r="C788" s="117"/>
      <c r="F788" s="117"/>
      <c r="K788" s="59"/>
      <c r="L788" s="59"/>
      <c r="M788" s="59"/>
      <c r="AA788" s="59"/>
    </row>
    <row r="789" spans="1:27" ht="12.75">
      <c r="A789" s="59"/>
      <c r="C789" s="117"/>
      <c r="F789" s="117"/>
      <c r="K789" s="59"/>
      <c r="L789" s="59"/>
      <c r="M789" s="59"/>
      <c r="AA789" s="59"/>
    </row>
    <row r="790" spans="1:27" ht="12.75">
      <c r="A790" s="59"/>
      <c r="C790" s="117"/>
      <c r="F790" s="117"/>
      <c r="K790" s="59"/>
      <c r="L790" s="59"/>
      <c r="M790" s="59"/>
      <c r="AA790" s="59"/>
    </row>
    <row r="791" spans="1:27" ht="12.75">
      <c r="A791" s="59"/>
      <c r="C791" s="117"/>
      <c r="F791" s="117"/>
      <c r="K791" s="59"/>
      <c r="L791" s="59"/>
      <c r="M791" s="59"/>
      <c r="AA791" s="59"/>
    </row>
    <row r="792" spans="1:27" ht="12.75">
      <c r="A792" s="59"/>
      <c r="C792" s="117"/>
      <c r="F792" s="117"/>
      <c r="K792" s="59"/>
      <c r="L792" s="59"/>
      <c r="M792" s="59"/>
      <c r="AA792" s="59"/>
    </row>
    <row r="793" spans="1:27" ht="12.75">
      <c r="A793" s="59"/>
      <c r="C793" s="117"/>
      <c r="F793" s="117"/>
      <c r="K793" s="59"/>
      <c r="L793" s="59"/>
      <c r="M793" s="59"/>
      <c r="AA793" s="59"/>
    </row>
    <row r="794" spans="1:27" ht="12.75">
      <c r="A794" s="59"/>
      <c r="C794" s="117"/>
      <c r="F794" s="117"/>
      <c r="K794" s="59"/>
      <c r="L794" s="59"/>
      <c r="M794" s="59"/>
      <c r="AA794" s="59"/>
    </row>
    <row r="795" spans="1:27" ht="12.75">
      <c r="A795" s="59"/>
      <c r="C795" s="117"/>
      <c r="F795" s="117"/>
      <c r="K795" s="59"/>
      <c r="L795" s="59"/>
      <c r="M795" s="59"/>
      <c r="AA795" s="59"/>
    </row>
    <row r="796" spans="1:27" ht="12.75">
      <c r="A796" s="59"/>
      <c r="C796" s="117"/>
      <c r="F796" s="117"/>
      <c r="K796" s="59"/>
      <c r="L796" s="59"/>
      <c r="M796" s="59"/>
      <c r="AA796" s="59"/>
    </row>
    <row r="797" spans="1:27" ht="12.75">
      <c r="A797" s="59"/>
      <c r="C797" s="117"/>
      <c r="F797" s="117"/>
      <c r="K797" s="59"/>
      <c r="L797" s="59"/>
      <c r="M797" s="59"/>
      <c r="AA797" s="59"/>
    </row>
    <row r="798" spans="1:27" ht="12.75">
      <c r="A798" s="59"/>
      <c r="C798" s="117"/>
      <c r="F798" s="117"/>
      <c r="K798" s="59"/>
      <c r="L798" s="59"/>
      <c r="M798" s="59"/>
      <c r="AA798" s="59"/>
    </row>
    <row r="799" spans="1:27" ht="12.75">
      <c r="A799" s="59"/>
      <c r="C799" s="117"/>
      <c r="F799" s="117"/>
      <c r="K799" s="59"/>
      <c r="L799" s="59"/>
      <c r="M799" s="59"/>
      <c r="AA799" s="59"/>
    </row>
    <row r="800" spans="1:27" ht="12.75">
      <c r="A800" s="59"/>
      <c r="C800" s="117"/>
      <c r="F800" s="117"/>
      <c r="K800" s="59"/>
      <c r="L800" s="59"/>
      <c r="M800" s="59"/>
      <c r="AA800" s="59"/>
    </row>
    <row r="801" spans="1:27" ht="12.75">
      <c r="A801" s="59"/>
      <c r="C801" s="117"/>
      <c r="F801" s="117"/>
      <c r="K801" s="59"/>
      <c r="L801" s="59"/>
      <c r="M801" s="59"/>
      <c r="AA801" s="59"/>
    </row>
    <row r="802" spans="1:27" ht="12.75">
      <c r="A802" s="59"/>
      <c r="C802" s="117"/>
      <c r="F802" s="117"/>
      <c r="K802" s="59"/>
      <c r="L802" s="59"/>
      <c r="M802" s="59"/>
      <c r="AA802" s="59"/>
    </row>
    <row r="803" spans="1:27" ht="12.75">
      <c r="A803" s="59"/>
      <c r="C803" s="117"/>
      <c r="F803" s="117"/>
      <c r="K803" s="59"/>
      <c r="L803" s="59"/>
      <c r="M803" s="59"/>
      <c r="AA803" s="59"/>
    </row>
    <row r="804" spans="1:27" ht="12.75">
      <c r="A804" s="59"/>
      <c r="C804" s="117"/>
      <c r="F804" s="117"/>
      <c r="K804" s="59"/>
      <c r="L804" s="59"/>
      <c r="M804" s="59"/>
      <c r="AA804" s="59"/>
    </row>
    <row r="805" spans="1:27" ht="12.75">
      <c r="A805" s="59"/>
      <c r="C805" s="117"/>
      <c r="F805" s="117"/>
      <c r="K805" s="59"/>
      <c r="L805" s="59"/>
      <c r="M805" s="59"/>
      <c r="AA805" s="59"/>
    </row>
    <row r="806" spans="1:27" ht="12.75">
      <c r="A806" s="59"/>
      <c r="C806" s="117"/>
      <c r="F806" s="117"/>
      <c r="K806" s="59"/>
      <c r="L806" s="59"/>
      <c r="M806" s="59"/>
      <c r="AA806" s="59"/>
    </row>
    <row r="807" spans="1:27" ht="12.75">
      <c r="A807" s="59"/>
      <c r="C807" s="117"/>
      <c r="F807" s="117"/>
      <c r="K807" s="59"/>
      <c r="L807" s="59"/>
      <c r="M807" s="59"/>
      <c r="AA807" s="59"/>
    </row>
    <row r="808" spans="1:27" ht="12.75">
      <c r="A808" s="59"/>
      <c r="C808" s="117"/>
      <c r="F808" s="117"/>
      <c r="K808" s="59"/>
      <c r="L808" s="59"/>
      <c r="M808" s="59"/>
      <c r="AA808" s="59"/>
    </row>
    <row r="809" spans="1:27" ht="12.75">
      <c r="A809" s="59"/>
      <c r="C809" s="117"/>
      <c r="F809" s="117"/>
      <c r="K809" s="59"/>
      <c r="L809" s="59"/>
      <c r="M809" s="59"/>
      <c r="AA809" s="59"/>
    </row>
    <row r="810" spans="1:27" ht="12.75">
      <c r="A810" s="59"/>
      <c r="C810" s="117"/>
      <c r="F810" s="117"/>
      <c r="K810" s="59"/>
      <c r="L810" s="59"/>
      <c r="M810" s="59"/>
      <c r="AA810" s="59"/>
    </row>
    <row r="811" spans="1:27" ht="12.75">
      <c r="A811" s="59"/>
      <c r="C811" s="117"/>
      <c r="F811" s="117"/>
      <c r="K811" s="59"/>
      <c r="L811" s="59"/>
      <c r="M811" s="59"/>
      <c r="AA811" s="59"/>
    </row>
    <row r="812" spans="1:27" ht="12.75">
      <c r="A812" s="59"/>
      <c r="C812" s="117"/>
      <c r="F812" s="117"/>
      <c r="K812" s="59"/>
      <c r="L812" s="59"/>
      <c r="M812" s="59"/>
      <c r="AA812" s="59"/>
    </row>
    <row r="813" spans="1:27" ht="12.75">
      <c r="A813" s="59"/>
      <c r="C813" s="117"/>
      <c r="F813" s="117"/>
      <c r="K813" s="59"/>
      <c r="L813" s="59"/>
      <c r="M813" s="59"/>
      <c r="AA813" s="59"/>
    </row>
    <row r="814" spans="1:27" ht="12.75">
      <c r="A814" s="59"/>
      <c r="C814" s="117"/>
      <c r="F814" s="117"/>
      <c r="K814" s="59"/>
      <c r="L814" s="59"/>
      <c r="M814" s="59"/>
      <c r="AA814" s="59"/>
    </row>
    <row r="815" spans="1:27" ht="12.75">
      <c r="A815" s="59"/>
      <c r="C815" s="117"/>
      <c r="F815" s="117"/>
      <c r="K815" s="59"/>
      <c r="L815" s="59"/>
      <c r="M815" s="59"/>
      <c r="AA815" s="59"/>
    </row>
    <row r="816" spans="1:27" ht="12.75">
      <c r="A816" s="59"/>
      <c r="C816" s="117"/>
      <c r="F816" s="117"/>
      <c r="K816" s="59"/>
      <c r="L816" s="59"/>
      <c r="M816" s="59"/>
      <c r="AA816" s="59"/>
    </row>
    <row r="817" spans="1:27" ht="12.75">
      <c r="A817" s="59"/>
      <c r="C817" s="117"/>
      <c r="F817" s="117"/>
      <c r="K817" s="59"/>
      <c r="L817" s="59"/>
      <c r="M817" s="59"/>
      <c r="AA817" s="59"/>
    </row>
    <row r="818" spans="1:27" ht="12.75">
      <c r="A818" s="59"/>
      <c r="C818" s="117"/>
      <c r="F818" s="117"/>
      <c r="K818" s="59"/>
      <c r="L818" s="59"/>
      <c r="M818" s="59"/>
      <c r="AA818" s="59"/>
    </row>
    <row r="819" spans="1:27" ht="12.75">
      <c r="A819" s="59"/>
      <c r="C819" s="117"/>
      <c r="F819" s="117"/>
      <c r="K819" s="59"/>
      <c r="L819" s="59"/>
      <c r="M819" s="59"/>
      <c r="AA819" s="59"/>
    </row>
    <row r="820" spans="1:27" ht="12.75">
      <c r="A820" s="59"/>
      <c r="C820" s="117"/>
      <c r="F820" s="117"/>
      <c r="K820" s="59"/>
      <c r="L820" s="59"/>
      <c r="M820" s="59"/>
      <c r="AA820" s="59"/>
    </row>
    <row r="821" spans="1:27" ht="12.75">
      <c r="A821" s="59"/>
      <c r="C821" s="117"/>
      <c r="F821" s="117"/>
      <c r="K821" s="59"/>
      <c r="L821" s="59"/>
      <c r="M821" s="59"/>
      <c r="AA821" s="59"/>
    </row>
    <row r="822" spans="1:27" ht="12.75">
      <c r="A822" s="59"/>
      <c r="C822" s="117"/>
      <c r="F822" s="117"/>
      <c r="K822" s="59"/>
      <c r="L822" s="59"/>
      <c r="M822" s="59"/>
      <c r="AA822" s="59"/>
    </row>
    <row r="823" spans="1:27" ht="12.75">
      <c r="A823" s="59"/>
      <c r="C823" s="117"/>
      <c r="F823" s="117"/>
      <c r="K823" s="59"/>
      <c r="L823" s="59"/>
      <c r="M823" s="59"/>
      <c r="AA823" s="59"/>
    </row>
    <row r="824" spans="1:27" ht="12.75">
      <c r="A824" s="59"/>
      <c r="C824" s="117"/>
      <c r="F824" s="117"/>
      <c r="K824" s="59"/>
      <c r="L824" s="59"/>
      <c r="M824" s="59"/>
      <c r="AA824" s="59"/>
    </row>
    <row r="825" spans="1:27" ht="12.75">
      <c r="A825" s="59"/>
      <c r="C825" s="117"/>
      <c r="F825" s="117"/>
      <c r="K825" s="59"/>
      <c r="L825" s="59"/>
      <c r="M825" s="59"/>
      <c r="AA825" s="59"/>
    </row>
    <row r="826" spans="1:27" ht="12.75">
      <c r="A826" s="59"/>
      <c r="C826" s="117"/>
      <c r="F826" s="117"/>
      <c r="K826" s="59"/>
      <c r="L826" s="59"/>
      <c r="M826" s="59"/>
      <c r="AA826" s="59"/>
    </row>
    <row r="827" spans="1:27" ht="12.75">
      <c r="A827" s="59"/>
      <c r="C827" s="117"/>
      <c r="F827" s="117"/>
      <c r="K827" s="59"/>
      <c r="L827" s="59"/>
      <c r="M827" s="59"/>
      <c r="AA827" s="59"/>
    </row>
    <row r="828" spans="1:27" ht="12.75">
      <c r="A828" s="59"/>
      <c r="C828" s="117"/>
      <c r="F828" s="117"/>
      <c r="K828" s="59"/>
      <c r="L828" s="59"/>
      <c r="M828" s="59"/>
      <c r="AA828" s="59"/>
    </row>
    <row r="829" spans="1:27" ht="12.75">
      <c r="A829" s="59"/>
      <c r="C829" s="117"/>
      <c r="F829" s="117"/>
      <c r="K829" s="59"/>
      <c r="L829" s="59"/>
      <c r="M829" s="59"/>
      <c r="AA829" s="59"/>
    </row>
    <row r="830" spans="1:27" ht="12.75">
      <c r="A830" s="59"/>
      <c r="C830" s="117"/>
      <c r="F830" s="117"/>
      <c r="K830" s="59"/>
      <c r="L830" s="59"/>
      <c r="M830" s="59"/>
      <c r="AA830" s="59"/>
    </row>
    <row r="831" spans="1:27" ht="12.75">
      <c r="A831" s="59"/>
      <c r="C831" s="117"/>
      <c r="F831" s="117"/>
      <c r="K831" s="59"/>
      <c r="L831" s="59"/>
      <c r="M831" s="59"/>
      <c r="AA831" s="59"/>
    </row>
    <row r="832" spans="1:27" ht="12.75">
      <c r="A832" s="59"/>
      <c r="C832" s="117"/>
      <c r="F832" s="117"/>
      <c r="K832" s="59"/>
      <c r="L832" s="59"/>
      <c r="M832" s="59"/>
      <c r="AA832" s="59"/>
    </row>
    <row r="833" spans="1:27" ht="12.75">
      <c r="A833" s="59"/>
      <c r="C833" s="117"/>
      <c r="F833" s="117"/>
      <c r="K833" s="59"/>
      <c r="L833" s="59"/>
      <c r="M833" s="59"/>
      <c r="AA833" s="59"/>
    </row>
    <row r="834" spans="1:27" ht="12.75">
      <c r="A834" s="59"/>
      <c r="C834" s="117"/>
      <c r="F834" s="117"/>
      <c r="K834" s="59"/>
      <c r="L834" s="59"/>
      <c r="M834" s="59"/>
      <c r="AA834" s="59"/>
    </row>
    <row r="835" spans="1:27" ht="12.75">
      <c r="A835" s="59"/>
      <c r="C835" s="117"/>
      <c r="F835" s="117"/>
      <c r="K835" s="59"/>
      <c r="L835" s="59"/>
      <c r="M835" s="59"/>
      <c r="AA835" s="59"/>
    </row>
    <row r="836" spans="1:27" ht="12.75">
      <c r="A836" s="59"/>
      <c r="C836" s="117"/>
      <c r="F836" s="117"/>
      <c r="K836" s="59"/>
      <c r="L836" s="59"/>
      <c r="M836" s="59"/>
      <c r="AA836" s="59"/>
    </row>
    <row r="837" spans="1:27" ht="12.75">
      <c r="A837" s="59"/>
      <c r="C837" s="117"/>
      <c r="F837" s="117"/>
      <c r="K837" s="59"/>
      <c r="L837" s="59"/>
      <c r="M837" s="59"/>
      <c r="AA837" s="59"/>
    </row>
    <row r="838" spans="1:27" ht="12.75">
      <c r="A838" s="59"/>
      <c r="C838" s="117"/>
      <c r="F838" s="117"/>
      <c r="K838" s="59"/>
      <c r="L838" s="59"/>
      <c r="M838" s="59"/>
      <c r="AA838" s="59"/>
    </row>
    <row r="839" spans="1:27" ht="12.75">
      <c r="A839" s="59"/>
      <c r="C839" s="117"/>
      <c r="F839" s="117"/>
      <c r="K839" s="59"/>
      <c r="L839" s="59"/>
      <c r="M839" s="59"/>
      <c r="AA839" s="59"/>
    </row>
    <row r="840" spans="1:27" ht="12.75">
      <c r="A840" s="59"/>
      <c r="C840" s="117"/>
      <c r="F840" s="117"/>
      <c r="K840" s="59"/>
      <c r="L840" s="59"/>
      <c r="M840" s="59"/>
      <c r="AA840" s="59"/>
    </row>
    <row r="841" spans="1:27" ht="12.75">
      <c r="A841" s="59"/>
      <c r="C841" s="117"/>
      <c r="F841" s="117"/>
      <c r="K841" s="59"/>
      <c r="L841" s="59"/>
      <c r="M841" s="59"/>
      <c r="AA841" s="59"/>
    </row>
    <row r="842" spans="1:27" ht="12.75">
      <c r="A842" s="59"/>
      <c r="C842" s="117"/>
      <c r="F842" s="117"/>
      <c r="K842" s="59"/>
      <c r="L842" s="59"/>
      <c r="M842" s="59"/>
      <c r="AA842" s="59"/>
    </row>
    <row r="843" spans="1:27" ht="12.75">
      <c r="A843" s="59"/>
      <c r="C843" s="117"/>
      <c r="F843" s="117"/>
      <c r="K843" s="59"/>
      <c r="L843" s="59"/>
      <c r="M843" s="59"/>
      <c r="AA843" s="59"/>
    </row>
    <row r="844" spans="1:27" ht="12.75">
      <c r="A844" s="59"/>
      <c r="C844" s="117"/>
      <c r="F844" s="117"/>
      <c r="K844" s="59"/>
      <c r="L844" s="59"/>
      <c r="M844" s="59"/>
      <c r="AA844" s="59"/>
    </row>
    <row r="845" spans="1:27" ht="12.75">
      <c r="A845" s="59"/>
      <c r="C845" s="117"/>
      <c r="F845" s="117"/>
      <c r="K845" s="59"/>
      <c r="L845" s="59"/>
      <c r="M845" s="59"/>
      <c r="AA845" s="59"/>
    </row>
    <row r="846" spans="1:27" ht="12.75">
      <c r="A846" s="59"/>
      <c r="C846" s="117"/>
      <c r="F846" s="117"/>
      <c r="K846" s="59"/>
      <c r="L846" s="59"/>
      <c r="M846" s="59"/>
      <c r="AA846" s="59"/>
    </row>
    <row r="847" spans="1:27" ht="12.75">
      <c r="A847" s="59"/>
      <c r="C847" s="117"/>
      <c r="F847" s="117"/>
      <c r="K847" s="59"/>
      <c r="L847" s="59"/>
      <c r="M847" s="59"/>
      <c r="AA847" s="59"/>
    </row>
    <row r="848" spans="1:27" ht="12.75">
      <c r="A848" s="59"/>
      <c r="C848" s="117"/>
      <c r="F848" s="117"/>
      <c r="K848" s="59"/>
      <c r="L848" s="59"/>
      <c r="M848" s="59"/>
      <c r="AA848" s="59"/>
    </row>
    <row r="849" spans="1:27" ht="12.75">
      <c r="A849" s="59"/>
      <c r="C849" s="117"/>
      <c r="F849" s="117"/>
      <c r="K849" s="59"/>
      <c r="L849" s="59"/>
      <c r="M849" s="59"/>
      <c r="AA849" s="59"/>
    </row>
    <row r="850" spans="1:27" ht="12.75">
      <c r="A850" s="59"/>
      <c r="C850" s="117"/>
      <c r="F850" s="117"/>
      <c r="K850" s="59"/>
      <c r="L850" s="59"/>
      <c r="M850" s="59"/>
      <c r="AA850" s="59"/>
    </row>
    <row r="851" spans="1:27" ht="12.75">
      <c r="A851" s="59"/>
      <c r="C851" s="117"/>
      <c r="F851" s="117"/>
      <c r="K851" s="59"/>
      <c r="L851" s="59"/>
      <c r="M851" s="59"/>
      <c r="AA851" s="59"/>
    </row>
    <row r="852" spans="1:27" ht="12.75">
      <c r="A852" s="59"/>
      <c r="C852" s="117"/>
      <c r="F852" s="117"/>
      <c r="K852" s="59"/>
      <c r="L852" s="59"/>
      <c r="M852" s="59"/>
      <c r="AA852" s="59"/>
    </row>
    <row r="853" spans="1:27" ht="12.75">
      <c r="A853" s="59"/>
      <c r="C853" s="117"/>
      <c r="F853" s="117"/>
      <c r="K853" s="59"/>
      <c r="L853" s="59"/>
      <c r="M853" s="59"/>
      <c r="AA853" s="59"/>
    </row>
    <row r="854" spans="1:27" ht="12.75">
      <c r="A854" s="59"/>
      <c r="C854" s="117"/>
      <c r="F854" s="117"/>
      <c r="K854" s="59"/>
      <c r="L854" s="59"/>
      <c r="M854" s="59"/>
      <c r="AA854" s="59"/>
    </row>
    <row r="855" spans="1:27" ht="12.75">
      <c r="A855" s="59"/>
      <c r="C855" s="117"/>
      <c r="F855" s="117"/>
      <c r="K855" s="59"/>
      <c r="L855" s="59"/>
      <c r="M855" s="59"/>
      <c r="AA855" s="59"/>
    </row>
    <row r="856" spans="1:27" ht="12.75">
      <c r="A856" s="59"/>
      <c r="C856" s="117"/>
      <c r="F856" s="117"/>
      <c r="K856" s="59"/>
      <c r="L856" s="59"/>
      <c r="M856" s="59"/>
      <c r="AA856" s="59"/>
    </row>
    <row r="857" spans="1:27" ht="12.75">
      <c r="A857" s="59"/>
      <c r="C857" s="117"/>
      <c r="F857" s="117"/>
      <c r="K857" s="59"/>
      <c r="L857" s="59"/>
      <c r="M857" s="59"/>
      <c r="AA857" s="59"/>
    </row>
    <row r="858" spans="1:27" ht="12.75">
      <c r="A858" s="59"/>
      <c r="C858" s="117"/>
      <c r="F858" s="117"/>
      <c r="K858" s="59"/>
      <c r="L858" s="59"/>
      <c r="M858" s="59"/>
      <c r="AA858" s="59"/>
    </row>
    <row r="859" spans="1:27" ht="12.75">
      <c r="A859" s="59"/>
      <c r="C859" s="117"/>
      <c r="F859" s="117"/>
      <c r="K859" s="59"/>
      <c r="L859" s="59"/>
      <c r="M859" s="59"/>
      <c r="AA859" s="59"/>
    </row>
    <row r="860" spans="1:27" ht="12.75">
      <c r="A860" s="59"/>
      <c r="C860" s="117"/>
      <c r="F860" s="117"/>
      <c r="K860" s="59"/>
      <c r="L860" s="59"/>
      <c r="M860" s="59"/>
      <c r="AA860" s="59"/>
    </row>
    <row r="861" spans="1:27" ht="12.75">
      <c r="A861" s="59"/>
      <c r="C861" s="117"/>
      <c r="F861" s="117"/>
      <c r="K861" s="59"/>
      <c r="L861" s="59"/>
      <c r="M861" s="59"/>
      <c r="AA861" s="59"/>
    </row>
    <row r="862" spans="1:27" ht="12.75">
      <c r="A862" s="59"/>
      <c r="C862" s="117"/>
      <c r="F862" s="117"/>
      <c r="K862" s="59"/>
      <c r="L862" s="59"/>
      <c r="M862" s="59"/>
      <c r="AA862" s="59"/>
    </row>
    <row r="863" spans="1:27" ht="12.75">
      <c r="A863" s="59"/>
      <c r="C863" s="117"/>
      <c r="F863" s="117"/>
      <c r="K863" s="59"/>
      <c r="L863" s="59"/>
      <c r="M863" s="59"/>
      <c r="AA863" s="59"/>
    </row>
    <row r="864" spans="1:27" ht="12.75">
      <c r="A864" s="59"/>
      <c r="C864" s="117"/>
      <c r="F864" s="117"/>
      <c r="K864" s="59"/>
      <c r="L864" s="59"/>
      <c r="M864" s="59"/>
      <c r="AA864" s="59"/>
    </row>
    <row r="865" spans="1:27" ht="12.75">
      <c r="A865" s="59"/>
      <c r="C865" s="117"/>
      <c r="F865" s="117"/>
      <c r="K865" s="59"/>
      <c r="L865" s="59"/>
      <c r="M865" s="59"/>
      <c r="AA865" s="59"/>
    </row>
    <row r="866" spans="1:27" ht="12.75">
      <c r="A866" s="59"/>
      <c r="C866" s="117"/>
      <c r="F866" s="117"/>
      <c r="K866" s="59"/>
      <c r="L866" s="59"/>
      <c r="M866" s="59"/>
      <c r="AA866" s="59"/>
    </row>
    <row r="867" spans="1:27" ht="12.75">
      <c r="A867" s="59"/>
      <c r="C867" s="117"/>
      <c r="F867" s="117"/>
      <c r="K867" s="59"/>
      <c r="L867" s="59"/>
      <c r="M867" s="59"/>
      <c r="AA867" s="59"/>
    </row>
    <row r="868" spans="1:27" ht="12.75">
      <c r="A868" s="59"/>
      <c r="C868" s="117"/>
      <c r="F868" s="117"/>
      <c r="K868" s="59"/>
      <c r="L868" s="59"/>
      <c r="M868" s="59"/>
      <c r="AA868" s="59"/>
    </row>
    <row r="869" spans="1:27" ht="12.75">
      <c r="A869" s="59"/>
      <c r="C869" s="117"/>
      <c r="F869" s="117"/>
      <c r="K869" s="59"/>
      <c r="L869" s="59"/>
      <c r="M869" s="59"/>
      <c r="AA869" s="59"/>
    </row>
    <row r="870" spans="1:27" ht="12.75">
      <c r="A870" s="59"/>
      <c r="C870" s="117"/>
      <c r="F870" s="117"/>
      <c r="K870" s="59"/>
      <c r="L870" s="59"/>
      <c r="M870" s="59"/>
      <c r="AA870" s="59"/>
    </row>
    <row r="871" spans="1:27" ht="12.75">
      <c r="A871" s="59"/>
      <c r="C871" s="117"/>
      <c r="F871" s="117"/>
      <c r="K871" s="59"/>
      <c r="L871" s="59"/>
      <c r="M871" s="59"/>
      <c r="AA871" s="59"/>
    </row>
    <row r="872" spans="1:27" ht="12.75">
      <c r="A872" s="59"/>
      <c r="C872" s="117"/>
      <c r="F872" s="117"/>
      <c r="K872" s="59"/>
      <c r="L872" s="59"/>
      <c r="M872" s="59"/>
      <c r="AA872" s="59"/>
    </row>
    <row r="873" spans="1:27" ht="12.75">
      <c r="A873" s="59"/>
      <c r="C873" s="117"/>
      <c r="F873" s="117"/>
      <c r="K873" s="59"/>
      <c r="L873" s="59"/>
      <c r="M873" s="59"/>
      <c r="AA873" s="59"/>
    </row>
    <row r="874" spans="1:27" ht="12.75">
      <c r="A874" s="59"/>
      <c r="C874" s="117"/>
      <c r="F874" s="117"/>
      <c r="K874" s="59"/>
      <c r="L874" s="59"/>
      <c r="M874" s="59"/>
      <c r="AA874" s="59"/>
    </row>
    <row r="875" spans="1:27" ht="12.75">
      <c r="A875" s="59"/>
      <c r="C875" s="117"/>
      <c r="F875" s="117"/>
      <c r="K875" s="59"/>
      <c r="L875" s="59"/>
      <c r="M875" s="59"/>
      <c r="AA875" s="59"/>
    </row>
    <row r="876" spans="1:27" ht="12.75">
      <c r="A876" s="59"/>
      <c r="C876" s="117"/>
      <c r="F876" s="117"/>
      <c r="K876" s="59"/>
      <c r="L876" s="59"/>
      <c r="M876" s="59"/>
      <c r="AA876" s="59"/>
    </row>
    <row r="877" spans="1:27" ht="12.75">
      <c r="A877" s="59"/>
      <c r="C877" s="117"/>
      <c r="F877" s="117"/>
      <c r="K877" s="59"/>
      <c r="L877" s="59"/>
      <c r="M877" s="59"/>
      <c r="AA877" s="59"/>
    </row>
    <row r="878" spans="1:27" ht="12.75">
      <c r="A878" s="59"/>
      <c r="C878" s="117"/>
      <c r="F878" s="117"/>
      <c r="K878" s="59"/>
      <c r="L878" s="59"/>
      <c r="M878" s="59"/>
      <c r="AA878" s="59"/>
    </row>
    <row r="879" spans="1:27" ht="12.75">
      <c r="A879" s="59"/>
      <c r="C879" s="117"/>
      <c r="F879" s="117"/>
      <c r="K879" s="59"/>
      <c r="L879" s="59"/>
      <c r="M879" s="59"/>
      <c r="AA879" s="59"/>
    </row>
    <row r="880" spans="1:27" ht="12.75">
      <c r="A880" s="59"/>
      <c r="C880" s="117"/>
      <c r="F880" s="117"/>
      <c r="K880" s="59"/>
      <c r="L880" s="59"/>
      <c r="M880" s="59"/>
      <c r="AA880" s="59"/>
    </row>
    <row r="881" spans="1:27" ht="12.75">
      <c r="A881" s="59"/>
      <c r="C881" s="117"/>
      <c r="F881" s="117"/>
      <c r="K881" s="59"/>
      <c r="L881" s="59"/>
      <c r="M881" s="59"/>
      <c r="AA881" s="59"/>
    </row>
    <row r="882" spans="1:27" ht="12.75">
      <c r="A882" s="59"/>
      <c r="C882" s="117"/>
      <c r="F882" s="117"/>
      <c r="K882" s="59"/>
      <c r="L882" s="59"/>
      <c r="M882" s="59"/>
      <c r="AA882" s="59"/>
    </row>
    <row r="883" spans="1:27" ht="12.75">
      <c r="A883" s="59"/>
      <c r="C883" s="117"/>
      <c r="F883" s="117"/>
      <c r="K883" s="59"/>
      <c r="L883" s="59"/>
      <c r="M883" s="59"/>
      <c r="AA883" s="59"/>
    </row>
    <row r="884" spans="1:27" ht="12.75">
      <c r="A884" s="59"/>
      <c r="C884" s="117"/>
      <c r="F884" s="117"/>
      <c r="K884" s="59"/>
      <c r="L884" s="59"/>
      <c r="M884" s="59"/>
      <c r="AA884" s="59"/>
    </row>
    <row r="885" spans="1:27" ht="12.75">
      <c r="A885" s="59"/>
      <c r="C885" s="117"/>
      <c r="F885" s="117"/>
      <c r="K885" s="59"/>
      <c r="L885" s="59"/>
      <c r="M885" s="59"/>
      <c r="AA885" s="59"/>
    </row>
    <row r="886" spans="1:27" ht="12.75">
      <c r="A886" s="59"/>
      <c r="C886" s="117"/>
      <c r="F886" s="117"/>
      <c r="K886" s="59"/>
      <c r="L886" s="59"/>
      <c r="M886" s="59"/>
      <c r="AA886" s="59"/>
    </row>
    <row r="887" spans="1:27" ht="12.75">
      <c r="A887" s="59"/>
      <c r="C887" s="117"/>
      <c r="F887" s="117"/>
      <c r="K887" s="59"/>
      <c r="L887" s="59"/>
      <c r="M887" s="59"/>
      <c r="AA887" s="59"/>
    </row>
    <row r="888" spans="1:27" ht="12.75">
      <c r="A888" s="59"/>
      <c r="C888" s="117"/>
      <c r="F888" s="117"/>
      <c r="K888" s="59"/>
      <c r="L888" s="59"/>
      <c r="M888" s="59"/>
      <c r="AA888" s="59"/>
    </row>
    <row r="889" spans="1:27" ht="12.75">
      <c r="A889" s="59"/>
      <c r="C889" s="117"/>
      <c r="F889" s="117"/>
      <c r="K889" s="59"/>
      <c r="L889" s="59"/>
      <c r="M889" s="59"/>
      <c r="AA889" s="59"/>
    </row>
    <row r="890" spans="1:27" ht="12.75">
      <c r="A890" s="59"/>
      <c r="C890" s="117"/>
      <c r="F890" s="117"/>
      <c r="K890" s="59"/>
      <c r="L890" s="59"/>
      <c r="M890" s="59"/>
      <c r="AA890" s="59"/>
    </row>
    <row r="891" spans="1:27" ht="12.75">
      <c r="A891" s="59"/>
      <c r="C891" s="117"/>
      <c r="F891" s="117"/>
      <c r="K891" s="59"/>
      <c r="L891" s="59"/>
      <c r="M891" s="59"/>
      <c r="AA891" s="59"/>
    </row>
    <row r="892" spans="1:27" ht="12.75">
      <c r="A892" s="59"/>
      <c r="C892" s="117"/>
      <c r="F892" s="117"/>
      <c r="K892" s="59"/>
      <c r="L892" s="59"/>
      <c r="M892" s="59"/>
      <c r="AA892" s="59"/>
    </row>
    <row r="893" spans="1:27" ht="12.75">
      <c r="A893" s="59"/>
      <c r="C893" s="117"/>
      <c r="F893" s="117"/>
      <c r="K893" s="59"/>
      <c r="L893" s="59"/>
      <c r="M893" s="59"/>
      <c r="AA893" s="59"/>
    </row>
    <row r="894" spans="1:27" ht="12.75">
      <c r="A894" s="59"/>
      <c r="C894" s="117"/>
      <c r="F894" s="117"/>
      <c r="K894" s="59"/>
      <c r="L894" s="59"/>
      <c r="M894" s="59"/>
      <c r="AA894" s="59"/>
    </row>
    <row r="895" spans="1:27" ht="12.75">
      <c r="A895" s="59"/>
      <c r="C895" s="117"/>
      <c r="F895" s="117"/>
      <c r="K895" s="59"/>
      <c r="L895" s="59"/>
      <c r="M895" s="59"/>
      <c r="AA895" s="59"/>
    </row>
    <row r="896" spans="1:27" ht="12.75">
      <c r="A896" s="59"/>
      <c r="C896" s="117"/>
      <c r="F896" s="117"/>
      <c r="K896" s="59"/>
      <c r="L896" s="59"/>
      <c r="M896" s="59"/>
      <c r="AA896" s="59"/>
    </row>
    <row r="897" spans="1:27" ht="12.75">
      <c r="A897" s="59"/>
      <c r="C897" s="117"/>
      <c r="F897" s="117"/>
      <c r="K897" s="59"/>
      <c r="L897" s="59"/>
      <c r="M897" s="59"/>
      <c r="AA897" s="59"/>
    </row>
    <row r="898" spans="1:27" ht="12.75">
      <c r="A898" s="59"/>
      <c r="C898" s="117"/>
      <c r="F898" s="117"/>
      <c r="K898" s="59"/>
      <c r="L898" s="59"/>
      <c r="M898" s="59"/>
      <c r="AA898" s="59"/>
    </row>
    <row r="899" spans="1:27" ht="12.75">
      <c r="A899" s="59"/>
      <c r="C899" s="117"/>
      <c r="F899" s="117"/>
      <c r="K899" s="59"/>
      <c r="L899" s="59"/>
      <c r="M899" s="59"/>
      <c r="AA899" s="59"/>
    </row>
    <row r="900" spans="1:27" ht="12.75">
      <c r="A900" s="59"/>
      <c r="C900" s="117"/>
      <c r="F900" s="117"/>
      <c r="K900" s="59"/>
      <c r="L900" s="59"/>
      <c r="M900" s="59"/>
      <c r="AA900" s="59"/>
    </row>
    <row r="901" spans="1:27" ht="12.75">
      <c r="A901" s="59"/>
      <c r="C901" s="117"/>
      <c r="F901" s="117"/>
      <c r="K901" s="59"/>
      <c r="L901" s="59"/>
      <c r="M901" s="59"/>
      <c r="AA901" s="59"/>
    </row>
    <row r="902" spans="1:27" ht="12.75">
      <c r="A902" s="59"/>
      <c r="C902" s="117"/>
      <c r="F902" s="117"/>
      <c r="K902" s="59"/>
      <c r="L902" s="59"/>
      <c r="M902" s="59"/>
      <c r="AA902" s="59"/>
    </row>
    <row r="903" spans="1:27" ht="12.75">
      <c r="A903" s="59"/>
      <c r="C903" s="117"/>
      <c r="F903" s="117"/>
      <c r="K903" s="59"/>
      <c r="L903" s="59"/>
      <c r="M903" s="59"/>
      <c r="AA903" s="59"/>
    </row>
    <row r="904" spans="1:27" ht="12.75">
      <c r="A904" s="59"/>
      <c r="C904" s="117"/>
      <c r="F904" s="117"/>
      <c r="K904" s="59"/>
      <c r="L904" s="59"/>
      <c r="M904" s="59"/>
      <c r="AA904" s="59"/>
    </row>
    <row r="905" spans="1:27" ht="12.75">
      <c r="A905" s="59"/>
      <c r="C905" s="117"/>
      <c r="F905" s="117"/>
      <c r="K905" s="59"/>
      <c r="L905" s="59"/>
      <c r="M905" s="59"/>
      <c r="AA905" s="59"/>
    </row>
    <row r="906" spans="1:27" ht="12.75">
      <c r="A906" s="59"/>
      <c r="C906" s="117"/>
      <c r="F906" s="117"/>
      <c r="K906" s="59"/>
      <c r="L906" s="59"/>
      <c r="M906" s="59"/>
      <c r="AA906" s="59"/>
    </row>
    <row r="907" spans="1:27" ht="12.75">
      <c r="A907" s="59"/>
      <c r="C907" s="117"/>
      <c r="F907" s="117"/>
      <c r="K907" s="59"/>
      <c r="L907" s="59"/>
      <c r="M907" s="59"/>
      <c r="AA907" s="59"/>
    </row>
    <row r="908" spans="1:27" ht="12.75">
      <c r="A908" s="59"/>
      <c r="C908" s="117"/>
      <c r="F908" s="117"/>
      <c r="K908" s="59"/>
      <c r="L908" s="59"/>
      <c r="M908" s="59"/>
      <c r="AA908" s="59"/>
    </row>
    <row r="909" spans="1:27" ht="12.75">
      <c r="A909" s="59"/>
      <c r="C909" s="117"/>
      <c r="F909" s="117"/>
      <c r="K909" s="59"/>
      <c r="L909" s="59"/>
      <c r="M909" s="59"/>
      <c r="AA909" s="59"/>
    </row>
    <row r="910" spans="1:27" ht="12.75">
      <c r="A910" s="59"/>
      <c r="C910" s="117"/>
      <c r="F910" s="117"/>
      <c r="K910" s="59"/>
      <c r="L910" s="59"/>
      <c r="M910" s="59"/>
      <c r="AA910" s="59"/>
    </row>
    <row r="911" spans="1:27" ht="12.75">
      <c r="A911" s="59"/>
      <c r="C911" s="117"/>
      <c r="F911" s="117"/>
      <c r="K911" s="59"/>
      <c r="L911" s="59"/>
      <c r="M911" s="59"/>
      <c r="AA911" s="59"/>
    </row>
    <row r="912" spans="1:27" ht="12.75">
      <c r="A912" s="59"/>
      <c r="C912" s="117"/>
      <c r="F912" s="117"/>
      <c r="K912" s="59"/>
      <c r="L912" s="59"/>
      <c r="M912" s="59"/>
      <c r="AA912" s="59"/>
    </row>
    <row r="913" spans="1:27" ht="12.75">
      <c r="A913" s="59"/>
      <c r="C913" s="117"/>
      <c r="F913" s="117"/>
      <c r="K913" s="59"/>
      <c r="L913" s="59"/>
      <c r="M913" s="59"/>
      <c r="AA913" s="59"/>
    </row>
    <row r="914" spans="1:27" ht="12.75">
      <c r="A914" s="59"/>
      <c r="C914" s="117"/>
      <c r="F914" s="117"/>
      <c r="K914" s="59"/>
      <c r="L914" s="59"/>
      <c r="M914" s="59"/>
      <c r="AA914" s="59"/>
    </row>
    <row r="915" spans="1:27" ht="12.75">
      <c r="A915" s="59"/>
      <c r="C915" s="117"/>
      <c r="F915" s="117"/>
      <c r="K915" s="59"/>
      <c r="L915" s="59"/>
      <c r="M915" s="59"/>
      <c r="AA915" s="59"/>
    </row>
    <row r="916" spans="1:27" ht="12.75">
      <c r="A916" s="59"/>
      <c r="C916" s="117"/>
      <c r="F916" s="117"/>
      <c r="K916" s="59"/>
      <c r="L916" s="59"/>
      <c r="M916" s="59"/>
      <c r="AA916" s="59"/>
    </row>
    <row r="917" spans="1:27" ht="12.75">
      <c r="A917" s="59"/>
      <c r="C917" s="117"/>
      <c r="F917" s="117"/>
      <c r="K917" s="59"/>
      <c r="L917" s="59"/>
      <c r="M917" s="59"/>
      <c r="AA917" s="59"/>
    </row>
    <row r="918" spans="1:27" ht="12.75">
      <c r="A918" s="59"/>
      <c r="C918" s="117"/>
      <c r="F918" s="117"/>
      <c r="K918" s="59"/>
      <c r="L918" s="59"/>
      <c r="M918" s="59"/>
      <c r="AA918" s="59"/>
    </row>
    <row r="919" spans="1:27" ht="12.75">
      <c r="A919" s="59"/>
      <c r="C919" s="117"/>
      <c r="F919" s="117"/>
      <c r="K919" s="59"/>
      <c r="L919" s="59"/>
      <c r="M919" s="59"/>
      <c r="AA919" s="59"/>
    </row>
    <row r="920" spans="1:27" ht="12.75">
      <c r="A920" s="59"/>
      <c r="C920" s="117"/>
      <c r="F920" s="117"/>
      <c r="K920" s="59"/>
      <c r="L920" s="59"/>
      <c r="M920" s="59"/>
      <c r="AA920" s="59"/>
    </row>
    <row r="921" spans="1:27" ht="12.75">
      <c r="A921" s="59"/>
      <c r="C921" s="117"/>
      <c r="F921" s="117"/>
      <c r="K921" s="59"/>
      <c r="L921" s="59"/>
      <c r="M921" s="59"/>
      <c r="AA921" s="59"/>
    </row>
    <row r="922" spans="1:27" ht="12.75">
      <c r="A922" s="59"/>
      <c r="C922" s="117"/>
      <c r="F922" s="117"/>
      <c r="K922" s="59"/>
      <c r="L922" s="59"/>
      <c r="M922" s="59"/>
      <c r="AA922" s="59"/>
    </row>
    <row r="923" spans="1:27" ht="12.75">
      <c r="A923" s="59"/>
      <c r="C923" s="117"/>
      <c r="F923" s="117"/>
      <c r="K923" s="59"/>
      <c r="L923" s="59"/>
      <c r="M923" s="59"/>
      <c r="AA923" s="59"/>
    </row>
    <row r="924" spans="1:27" ht="12.75">
      <c r="A924" s="59"/>
      <c r="C924" s="117"/>
      <c r="F924" s="117"/>
      <c r="K924" s="59"/>
      <c r="L924" s="59"/>
      <c r="M924" s="59"/>
      <c r="AA924" s="59"/>
    </row>
    <row r="925" spans="1:27" ht="12.75">
      <c r="A925" s="59"/>
      <c r="C925" s="117"/>
      <c r="F925" s="117"/>
      <c r="K925" s="59"/>
      <c r="L925" s="59"/>
      <c r="M925" s="59"/>
      <c r="AA925" s="59"/>
    </row>
    <row r="926" spans="1:27" ht="12.75">
      <c r="A926" s="59"/>
      <c r="C926" s="117"/>
      <c r="F926" s="117"/>
      <c r="K926" s="59"/>
      <c r="L926" s="59"/>
      <c r="M926" s="59"/>
      <c r="AA926" s="59"/>
    </row>
    <row r="927" spans="1:27" ht="12.75">
      <c r="A927" s="59"/>
      <c r="C927" s="117"/>
      <c r="F927" s="117"/>
      <c r="K927" s="59"/>
      <c r="L927" s="59"/>
      <c r="M927" s="59"/>
      <c r="AA927" s="59"/>
    </row>
    <row r="928" spans="1:27" ht="12.75">
      <c r="A928" s="59"/>
      <c r="C928" s="117"/>
      <c r="F928" s="117"/>
      <c r="K928" s="59"/>
      <c r="L928" s="59"/>
      <c r="M928" s="59"/>
      <c r="AA928" s="59"/>
    </row>
    <row r="929" spans="1:27" ht="12.75">
      <c r="A929" s="59"/>
      <c r="C929" s="117"/>
      <c r="F929" s="117"/>
      <c r="K929" s="59"/>
      <c r="L929" s="59"/>
      <c r="M929" s="59"/>
      <c r="AA929" s="59"/>
    </row>
    <row r="930" spans="1:27" ht="12.75">
      <c r="A930" s="59"/>
      <c r="C930" s="117"/>
      <c r="F930" s="117"/>
      <c r="K930" s="59"/>
      <c r="L930" s="59"/>
      <c r="M930" s="59"/>
      <c r="AA930" s="59"/>
    </row>
    <row r="931" spans="1:27" ht="12.75">
      <c r="A931" s="59"/>
      <c r="C931" s="117"/>
      <c r="F931" s="117"/>
      <c r="K931" s="59"/>
      <c r="L931" s="59"/>
      <c r="M931" s="59"/>
      <c r="AA931" s="59"/>
    </row>
    <row r="932" spans="1:27" ht="12.75">
      <c r="A932" s="59"/>
      <c r="C932" s="117"/>
      <c r="F932" s="117"/>
      <c r="K932" s="59"/>
      <c r="L932" s="59"/>
      <c r="M932" s="59"/>
      <c r="AA932" s="59"/>
    </row>
    <row r="933" spans="1:27" ht="12.75">
      <c r="A933" s="59"/>
      <c r="C933" s="117"/>
      <c r="F933" s="117"/>
      <c r="K933" s="59"/>
      <c r="L933" s="59"/>
      <c r="M933" s="59"/>
      <c r="AA933" s="59"/>
    </row>
    <row r="934" spans="1:27" ht="12.75">
      <c r="A934" s="59"/>
      <c r="C934" s="117"/>
      <c r="F934" s="117"/>
      <c r="K934" s="59"/>
      <c r="L934" s="59"/>
      <c r="M934" s="59"/>
      <c r="AA934" s="59"/>
    </row>
    <row r="935" spans="1:27" ht="12.75">
      <c r="A935" s="59"/>
      <c r="C935" s="117"/>
      <c r="F935" s="117"/>
      <c r="K935" s="59"/>
      <c r="L935" s="59"/>
      <c r="M935" s="59"/>
      <c r="AA935" s="59"/>
    </row>
    <row r="936" spans="1:27" ht="12.75">
      <c r="A936" s="59"/>
      <c r="C936" s="117"/>
      <c r="F936" s="117"/>
      <c r="K936" s="59"/>
      <c r="L936" s="59"/>
      <c r="M936" s="59"/>
      <c r="AA936" s="59"/>
    </row>
    <row r="937" spans="1:27" ht="12.75">
      <c r="A937" s="59"/>
      <c r="C937" s="117"/>
      <c r="F937" s="117"/>
      <c r="K937" s="59"/>
      <c r="L937" s="59"/>
      <c r="M937" s="59"/>
      <c r="AA937" s="59"/>
    </row>
    <row r="938" spans="1:27" ht="12.75">
      <c r="A938" s="59"/>
      <c r="C938" s="117"/>
      <c r="F938" s="117"/>
      <c r="K938" s="59"/>
      <c r="L938" s="59"/>
      <c r="M938" s="59"/>
      <c r="AA938" s="59"/>
    </row>
    <row r="939" spans="1:27" ht="12.75">
      <c r="A939" s="59"/>
      <c r="C939" s="117"/>
      <c r="F939" s="117"/>
      <c r="K939" s="59"/>
      <c r="L939" s="59"/>
      <c r="M939" s="59"/>
      <c r="AA939" s="59"/>
    </row>
    <row r="940" spans="1:27" ht="12.75">
      <c r="A940" s="59"/>
      <c r="C940" s="117"/>
      <c r="F940" s="117"/>
      <c r="K940" s="59"/>
      <c r="L940" s="59"/>
      <c r="M940" s="59"/>
      <c r="AA940" s="59"/>
    </row>
    <row r="941" spans="1:27" ht="12.75">
      <c r="A941" s="59"/>
      <c r="C941" s="117"/>
      <c r="F941" s="117"/>
      <c r="K941" s="59"/>
      <c r="L941" s="59"/>
      <c r="M941" s="59"/>
      <c r="AA941" s="59"/>
    </row>
    <row r="942" spans="1:27" ht="12.75">
      <c r="A942" s="59"/>
      <c r="C942" s="117"/>
      <c r="F942" s="117"/>
      <c r="K942" s="59"/>
      <c r="L942" s="59"/>
      <c r="M942" s="59"/>
      <c r="AA942" s="59"/>
    </row>
    <row r="943" spans="1:27" ht="12.75">
      <c r="A943" s="59"/>
      <c r="C943" s="117"/>
      <c r="F943" s="117"/>
      <c r="K943" s="59"/>
      <c r="L943" s="59"/>
      <c r="M943" s="59"/>
      <c r="AA943" s="59"/>
    </row>
    <row r="944" spans="1:27" ht="12.75">
      <c r="A944" s="59"/>
      <c r="C944" s="117"/>
      <c r="F944" s="117"/>
      <c r="K944" s="59"/>
      <c r="L944" s="59"/>
      <c r="M944" s="59"/>
      <c r="AA944" s="59"/>
    </row>
    <row r="945" spans="1:27" ht="12.75">
      <c r="A945" s="59"/>
      <c r="C945" s="117"/>
      <c r="F945" s="117"/>
      <c r="K945" s="59"/>
      <c r="L945" s="59"/>
      <c r="M945" s="59"/>
      <c r="AA945" s="59"/>
    </row>
    <row r="946" spans="1:27" ht="12.75">
      <c r="A946" s="59"/>
      <c r="C946" s="117"/>
      <c r="F946" s="117"/>
      <c r="K946" s="59"/>
      <c r="L946" s="59"/>
      <c r="M946" s="59"/>
      <c r="AA946" s="59"/>
    </row>
    <row r="947" spans="1:27" ht="12.75">
      <c r="A947" s="59"/>
      <c r="C947" s="117"/>
      <c r="F947" s="117"/>
      <c r="K947" s="59"/>
      <c r="L947" s="59"/>
      <c r="M947" s="59"/>
      <c r="AA947" s="59"/>
    </row>
    <row r="948" spans="1:27" ht="12.75">
      <c r="A948" s="59"/>
      <c r="C948" s="117"/>
      <c r="F948" s="117"/>
      <c r="K948" s="59"/>
      <c r="L948" s="59"/>
      <c r="M948" s="59"/>
      <c r="AA948" s="59"/>
    </row>
    <row r="949" spans="1:27" ht="12.75">
      <c r="A949" s="59"/>
      <c r="C949" s="117"/>
      <c r="F949" s="117"/>
      <c r="K949" s="59"/>
      <c r="L949" s="59"/>
      <c r="M949" s="59"/>
      <c r="AA949" s="59"/>
    </row>
    <row r="950" spans="1:27" ht="12.75">
      <c r="A950" s="59"/>
      <c r="C950" s="117"/>
      <c r="F950" s="117"/>
      <c r="K950" s="59"/>
      <c r="L950" s="59"/>
      <c r="M950" s="59"/>
      <c r="AA950" s="59"/>
    </row>
    <row r="951" spans="1:27" ht="12.75">
      <c r="A951" s="59"/>
      <c r="C951" s="117"/>
      <c r="F951" s="117"/>
      <c r="K951" s="59"/>
      <c r="L951" s="59"/>
      <c r="M951" s="59"/>
      <c r="AA951" s="59"/>
    </row>
    <row r="952" spans="1:27" ht="12.75">
      <c r="A952" s="59"/>
      <c r="C952" s="117"/>
      <c r="F952" s="117"/>
      <c r="K952" s="59"/>
      <c r="L952" s="59"/>
      <c r="M952" s="59"/>
      <c r="AA952" s="59"/>
    </row>
    <row r="953" spans="1:27" ht="12.75">
      <c r="A953" s="59"/>
      <c r="C953" s="117"/>
      <c r="F953" s="117"/>
      <c r="K953" s="59"/>
      <c r="L953" s="59"/>
      <c r="M953" s="59"/>
      <c r="AA953" s="59"/>
    </row>
    <row r="954" spans="1:27" ht="12.75">
      <c r="A954" s="59"/>
      <c r="C954" s="117"/>
      <c r="F954" s="117"/>
      <c r="K954" s="59"/>
      <c r="L954" s="59"/>
      <c r="M954" s="59"/>
      <c r="AA954" s="59"/>
    </row>
    <row r="955" spans="1:27" ht="12.75">
      <c r="A955" s="59"/>
      <c r="C955" s="117"/>
      <c r="F955" s="117"/>
      <c r="K955" s="59"/>
      <c r="L955" s="59"/>
      <c r="M955" s="59"/>
      <c r="AA955" s="59"/>
    </row>
    <row r="956" spans="1:27" ht="12.75">
      <c r="A956" s="59"/>
      <c r="C956" s="117"/>
      <c r="F956" s="117"/>
      <c r="K956" s="59"/>
      <c r="L956" s="59"/>
      <c r="M956" s="59"/>
      <c r="AA956" s="59"/>
    </row>
    <row r="957" spans="1:27" ht="12.75">
      <c r="A957" s="59"/>
      <c r="C957" s="117"/>
      <c r="F957" s="117"/>
      <c r="K957" s="59"/>
      <c r="L957" s="59"/>
      <c r="M957" s="59"/>
      <c r="AA957" s="59"/>
    </row>
    <row r="958" spans="1:27" ht="12.75">
      <c r="A958" s="59"/>
      <c r="C958" s="117"/>
      <c r="F958" s="117"/>
      <c r="K958" s="59"/>
      <c r="L958" s="59"/>
      <c r="M958" s="59"/>
      <c r="AA958" s="59"/>
    </row>
    <row r="959" spans="1:27" ht="12.75">
      <c r="A959" s="59"/>
      <c r="C959" s="117"/>
      <c r="F959" s="117"/>
      <c r="K959" s="59"/>
      <c r="L959" s="59"/>
      <c r="M959" s="59"/>
      <c r="AA959" s="59"/>
    </row>
    <row r="960" spans="1:27" ht="12.75">
      <c r="A960" s="59"/>
      <c r="C960" s="117"/>
      <c r="F960" s="117"/>
      <c r="K960" s="59"/>
      <c r="L960" s="59"/>
      <c r="M960" s="59"/>
      <c r="AA960" s="59"/>
    </row>
    <row r="961" spans="1:27" ht="12.75">
      <c r="A961" s="59"/>
      <c r="C961" s="117"/>
      <c r="F961" s="117"/>
      <c r="K961" s="59"/>
      <c r="L961" s="59"/>
      <c r="M961" s="59"/>
      <c r="AA961" s="59"/>
    </row>
    <row r="962" spans="1:27" ht="12.75">
      <c r="A962" s="59"/>
      <c r="C962" s="117"/>
      <c r="F962" s="117"/>
      <c r="K962" s="59"/>
      <c r="L962" s="59"/>
      <c r="M962" s="59"/>
      <c r="AA962" s="59"/>
    </row>
    <row r="963" spans="1:27" ht="12.75">
      <c r="A963" s="59"/>
      <c r="C963" s="117"/>
      <c r="F963" s="117"/>
      <c r="K963" s="59"/>
      <c r="L963" s="59"/>
      <c r="M963" s="59"/>
      <c r="AA963" s="59"/>
    </row>
    <row r="964" spans="1:27" ht="12.75">
      <c r="A964" s="59"/>
      <c r="C964" s="117"/>
      <c r="F964" s="117"/>
      <c r="K964" s="59"/>
      <c r="L964" s="59"/>
      <c r="M964" s="59"/>
      <c r="AA964" s="59"/>
    </row>
    <row r="965" spans="1:27" ht="12.75">
      <c r="A965" s="59"/>
      <c r="C965" s="117"/>
      <c r="F965" s="117"/>
      <c r="K965" s="59"/>
      <c r="L965" s="59"/>
      <c r="M965" s="59"/>
      <c r="AA965" s="59"/>
    </row>
    <row r="966" spans="1:27" ht="12.75">
      <c r="A966" s="59"/>
      <c r="C966" s="117"/>
      <c r="F966" s="117"/>
      <c r="K966" s="59"/>
      <c r="L966" s="59"/>
      <c r="M966" s="59"/>
      <c r="AA966" s="59"/>
    </row>
    <row r="967" spans="1:27" ht="12.75">
      <c r="A967" s="59"/>
      <c r="C967" s="117"/>
      <c r="F967" s="117"/>
      <c r="K967" s="59"/>
      <c r="L967" s="59"/>
      <c r="M967" s="59"/>
      <c r="AA967" s="59"/>
    </row>
    <row r="968" spans="1:27" ht="12.75">
      <c r="A968" s="59"/>
      <c r="C968" s="117"/>
      <c r="F968" s="117"/>
      <c r="K968" s="59"/>
      <c r="L968" s="59"/>
      <c r="M968" s="59"/>
      <c r="AA968" s="59"/>
    </row>
    <row r="969" spans="1:27" ht="12.75">
      <c r="A969" s="59"/>
      <c r="C969" s="117"/>
      <c r="F969" s="117"/>
      <c r="K969" s="59"/>
      <c r="L969" s="59"/>
      <c r="M969" s="59"/>
      <c r="AA969" s="59"/>
    </row>
    <row r="970" spans="1:27" ht="12.75">
      <c r="A970" s="59"/>
      <c r="C970" s="117"/>
      <c r="F970" s="117"/>
      <c r="K970" s="59"/>
      <c r="L970" s="59"/>
      <c r="M970" s="59"/>
      <c r="AA970" s="59"/>
    </row>
    <row r="971" spans="1:27" ht="12.75">
      <c r="A971" s="59"/>
      <c r="C971" s="117"/>
      <c r="F971" s="117"/>
      <c r="K971" s="59"/>
      <c r="L971" s="59"/>
      <c r="M971" s="59"/>
      <c r="AA971" s="59"/>
    </row>
    <row r="972" spans="1:27" ht="12.75">
      <c r="A972" s="59"/>
      <c r="C972" s="117"/>
      <c r="F972" s="117"/>
      <c r="K972" s="59"/>
      <c r="L972" s="59"/>
      <c r="M972" s="59"/>
      <c r="AA972" s="59"/>
    </row>
    <row r="973" spans="1:27" ht="12.75">
      <c r="A973" s="59"/>
      <c r="C973" s="117"/>
      <c r="F973" s="117"/>
      <c r="K973" s="59"/>
      <c r="L973" s="59"/>
      <c r="M973" s="59"/>
      <c r="AA973" s="59"/>
    </row>
    <row r="974" spans="1:27" ht="12.75">
      <c r="A974" s="59"/>
      <c r="C974" s="117"/>
      <c r="F974" s="117"/>
      <c r="K974" s="59"/>
      <c r="L974" s="59"/>
      <c r="M974" s="59"/>
      <c r="AA974" s="59"/>
    </row>
    <row r="975" spans="1:27" ht="12.75">
      <c r="A975" s="59"/>
      <c r="C975" s="117"/>
      <c r="F975" s="117"/>
      <c r="K975" s="59"/>
      <c r="L975" s="59"/>
      <c r="M975" s="59"/>
      <c r="AA975" s="59"/>
    </row>
    <row r="976" spans="1:27" ht="12.75">
      <c r="A976" s="59"/>
      <c r="C976" s="117"/>
      <c r="F976" s="117"/>
      <c r="K976" s="59"/>
      <c r="L976" s="59"/>
      <c r="M976" s="59"/>
      <c r="AA976" s="59"/>
    </row>
    <row r="977" spans="1:27" ht="12.75">
      <c r="A977" s="59"/>
      <c r="C977" s="117"/>
      <c r="F977" s="117"/>
      <c r="K977" s="59"/>
      <c r="L977" s="59"/>
      <c r="M977" s="59"/>
      <c r="AA977" s="59"/>
    </row>
    <row r="978" spans="1:27" ht="12.75">
      <c r="A978" s="59"/>
      <c r="C978" s="117"/>
      <c r="F978" s="117"/>
      <c r="K978" s="59"/>
      <c r="L978" s="59"/>
      <c r="M978" s="59"/>
      <c r="AA978" s="59"/>
    </row>
    <row r="979" spans="1:27" ht="12.75">
      <c r="A979" s="59"/>
      <c r="C979" s="117"/>
      <c r="F979" s="117"/>
      <c r="K979" s="59"/>
      <c r="L979" s="59"/>
      <c r="M979" s="59"/>
      <c r="AA979" s="59"/>
    </row>
    <row r="980" spans="1:27" ht="12.75">
      <c r="A980" s="59"/>
      <c r="C980" s="117"/>
      <c r="F980" s="117"/>
      <c r="K980" s="59"/>
      <c r="L980" s="59"/>
      <c r="M980" s="59"/>
      <c r="AA980" s="59"/>
    </row>
    <row r="981" spans="1:27" ht="12.75">
      <c r="A981" s="59"/>
      <c r="C981" s="117"/>
      <c r="F981" s="117"/>
      <c r="K981" s="59"/>
      <c r="L981" s="59"/>
      <c r="M981" s="59"/>
      <c r="AA981" s="59"/>
    </row>
    <row r="982" spans="1:27" ht="12.75">
      <c r="A982" s="59"/>
      <c r="C982" s="117"/>
      <c r="F982" s="117"/>
      <c r="K982" s="59"/>
      <c r="L982" s="59"/>
      <c r="M982" s="59"/>
      <c r="AA982" s="59"/>
    </row>
    <row r="983" spans="1:27" ht="12.75">
      <c r="A983" s="59"/>
      <c r="C983" s="117"/>
      <c r="F983" s="117"/>
      <c r="K983" s="59"/>
      <c r="L983" s="59"/>
      <c r="M983" s="59"/>
      <c r="AA983" s="59"/>
    </row>
    <row r="984" spans="1:27" ht="12.75">
      <c r="A984" s="59"/>
      <c r="C984" s="117"/>
      <c r="F984" s="117"/>
      <c r="K984" s="59"/>
      <c r="L984" s="59"/>
      <c r="M984" s="59"/>
      <c r="AA984" s="59"/>
    </row>
    <row r="985" spans="1:27" ht="12.75">
      <c r="A985" s="59"/>
      <c r="C985" s="117"/>
      <c r="F985" s="117"/>
      <c r="K985" s="59"/>
      <c r="L985" s="59"/>
      <c r="M985" s="59"/>
      <c r="AA985" s="59"/>
    </row>
    <row r="986" spans="1:27" ht="12.75">
      <c r="A986" s="59"/>
      <c r="C986" s="117"/>
      <c r="F986" s="117"/>
      <c r="K986" s="59"/>
      <c r="L986" s="59"/>
      <c r="M986" s="59"/>
      <c r="AA986" s="59"/>
    </row>
    <row r="987" spans="1:27" ht="12.75">
      <c r="A987" s="59"/>
      <c r="C987" s="117"/>
      <c r="F987" s="117"/>
      <c r="K987" s="59"/>
      <c r="L987" s="59"/>
      <c r="M987" s="59"/>
      <c r="AA987" s="59"/>
    </row>
    <row r="988" spans="1:27" ht="12.75">
      <c r="A988" s="59"/>
      <c r="C988" s="117"/>
      <c r="F988" s="117"/>
      <c r="K988" s="59"/>
      <c r="L988" s="59"/>
      <c r="M988" s="59"/>
      <c r="AA988" s="59"/>
    </row>
    <row r="989" spans="1:27" ht="12.75">
      <c r="A989" s="59"/>
      <c r="C989" s="117"/>
      <c r="F989" s="117"/>
      <c r="K989" s="59"/>
      <c r="L989" s="59"/>
      <c r="M989" s="59"/>
      <c r="AA989" s="59"/>
    </row>
    <row r="990" spans="1:27" ht="12.75">
      <c r="A990" s="59"/>
      <c r="C990" s="117"/>
      <c r="F990" s="117"/>
      <c r="K990" s="59"/>
      <c r="L990" s="59"/>
      <c r="M990" s="59"/>
      <c r="AA990" s="59"/>
    </row>
    <row r="991" spans="1:27" ht="12.75">
      <c r="A991" s="59"/>
      <c r="C991" s="117"/>
      <c r="F991" s="117"/>
      <c r="K991" s="59"/>
      <c r="L991" s="59"/>
      <c r="M991" s="59"/>
      <c r="AA991" s="59"/>
    </row>
    <row r="992" spans="1:27" ht="12.75">
      <c r="A992" s="59"/>
      <c r="C992" s="117"/>
      <c r="F992" s="117"/>
      <c r="K992" s="59"/>
      <c r="L992" s="59"/>
      <c r="M992" s="59"/>
      <c r="AA992" s="59"/>
    </row>
    <row r="993" spans="1:27" ht="12.75">
      <c r="A993" s="59"/>
      <c r="C993" s="117"/>
      <c r="F993" s="117"/>
      <c r="K993" s="59"/>
      <c r="L993" s="59"/>
      <c r="M993" s="59"/>
      <c r="AA993" s="59"/>
    </row>
    <row r="994" spans="1:27" ht="12.75">
      <c r="A994" s="59"/>
      <c r="C994" s="117"/>
      <c r="F994" s="117"/>
      <c r="K994" s="59"/>
      <c r="L994" s="59"/>
      <c r="M994" s="59"/>
      <c r="AA994" s="59"/>
    </row>
    <row r="995" spans="1:27" ht="12.75">
      <c r="A995" s="59"/>
      <c r="C995" s="117"/>
      <c r="F995" s="117"/>
      <c r="K995" s="59"/>
      <c r="L995" s="59"/>
      <c r="M995" s="59"/>
      <c r="AA995" s="59"/>
    </row>
    <row r="996" spans="1:27" ht="12.75">
      <c r="A996" s="59"/>
      <c r="C996" s="117"/>
      <c r="F996" s="117"/>
      <c r="K996" s="59"/>
      <c r="L996" s="59"/>
      <c r="M996" s="59"/>
      <c r="AA996" s="59"/>
    </row>
    <row r="997" spans="1:27" ht="12.75">
      <c r="A997" s="59"/>
      <c r="C997" s="117"/>
      <c r="F997" s="117"/>
      <c r="K997" s="59"/>
      <c r="L997" s="59"/>
      <c r="M997" s="59"/>
      <c r="AA997" s="59"/>
    </row>
    <row r="998" spans="1:27" ht="12.75">
      <c r="A998" s="59"/>
      <c r="C998" s="117"/>
      <c r="F998" s="117"/>
      <c r="K998" s="59"/>
      <c r="L998" s="59"/>
      <c r="M998" s="59"/>
      <c r="AA998" s="59"/>
    </row>
    <row r="999" spans="1:27" ht="12.75">
      <c r="A999" s="59"/>
      <c r="C999" s="117"/>
      <c r="F999" s="117"/>
      <c r="K999" s="59"/>
      <c r="L999" s="59"/>
      <c r="M999" s="59"/>
      <c r="AA999" s="59"/>
    </row>
    <row r="1000" spans="1:27" ht="12.75">
      <c r="A1000" s="59"/>
      <c r="C1000" s="117"/>
      <c r="F1000" s="117"/>
      <c r="K1000" s="59"/>
      <c r="L1000" s="59"/>
      <c r="M1000" s="59"/>
      <c r="AA1000" s="59"/>
    </row>
    <row r="1001" spans="1:27" ht="12.75">
      <c r="A1001" s="59"/>
      <c r="C1001" s="117"/>
      <c r="F1001" s="117"/>
      <c r="K1001" s="59"/>
      <c r="L1001" s="59"/>
      <c r="M1001" s="59"/>
      <c r="AA1001" s="59"/>
    </row>
    <row r="1002" spans="1:27" ht="12.75">
      <c r="A1002" s="59"/>
      <c r="C1002" s="117"/>
      <c r="F1002" s="117"/>
      <c r="K1002" s="59"/>
      <c r="L1002" s="59"/>
      <c r="M1002" s="59"/>
      <c r="AA1002" s="59"/>
    </row>
    <row r="1003" spans="1:27" ht="12.75">
      <c r="A1003" s="59"/>
      <c r="C1003" s="117"/>
      <c r="F1003" s="117"/>
      <c r="K1003" s="59"/>
      <c r="L1003" s="59"/>
      <c r="M1003" s="59"/>
      <c r="AA1003" s="59"/>
    </row>
    <row r="1004" spans="1:27" ht="12.75">
      <c r="A1004" s="59"/>
      <c r="C1004" s="117"/>
      <c r="F1004" s="117"/>
      <c r="K1004" s="59"/>
      <c r="L1004" s="59"/>
      <c r="M1004" s="59"/>
      <c r="AA1004" s="59"/>
    </row>
    <row r="1005" spans="1:27" ht="12.75">
      <c r="A1005" s="59"/>
      <c r="C1005" s="117"/>
      <c r="F1005" s="117"/>
      <c r="K1005" s="59"/>
      <c r="L1005" s="59"/>
      <c r="M1005" s="59"/>
      <c r="AA1005" s="59"/>
    </row>
    <row r="1006" spans="1:27" ht="12.75">
      <c r="A1006" s="59"/>
      <c r="C1006" s="117"/>
      <c r="F1006" s="117"/>
      <c r="K1006" s="59"/>
      <c r="L1006" s="59"/>
      <c r="M1006" s="59"/>
      <c r="AA1006" s="59"/>
    </row>
    <row r="1007" spans="1:27" ht="12.75">
      <c r="A1007" s="59"/>
      <c r="C1007" s="117"/>
      <c r="F1007" s="117"/>
      <c r="K1007" s="59"/>
      <c r="L1007" s="59"/>
      <c r="M1007" s="59"/>
      <c r="AA1007" s="59"/>
    </row>
    <row r="1008" spans="1:27" ht="12.75">
      <c r="A1008" s="59"/>
      <c r="C1008" s="117"/>
      <c r="F1008" s="117"/>
      <c r="K1008" s="59"/>
      <c r="L1008" s="59"/>
      <c r="M1008" s="59"/>
      <c r="AA1008" s="59"/>
    </row>
    <row r="1009" spans="1:27" ht="12.75">
      <c r="A1009" s="59"/>
      <c r="C1009" s="117"/>
      <c r="F1009" s="117"/>
      <c r="K1009" s="59"/>
      <c r="L1009" s="59"/>
      <c r="M1009" s="59"/>
      <c r="AA1009" s="59"/>
    </row>
    <row r="1010" spans="1:27" ht="12.75">
      <c r="A1010" s="59"/>
      <c r="C1010" s="117"/>
      <c r="F1010" s="117"/>
      <c r="K1010" s="59"/>
      <c r="L1010" s="59"/>
      <c r="M1010" s="59"/>
      <c r="AA1010" s="59"/>
    </row>
    <row r="1011" spans="1:27" ht="12.75">
      <c r="A1011" s="59"/>
      <c r="C1011" s="117"/>
      <c r="F1011" s="117"/>
      <c r="K1011" s="59"/>
      <c r="L1011" s="59"/>
      <c r="M1011" s="59"/>
      <c r="AA1011" s="59"/>
    </row>
    <row r="1012" spans="1:27" ht="12.75">
      <c r="A1012" s="59"/>
      <c r="C1012" s="117"/>
      <c r="F1012" s="117"/>
      <c r="K1012" s="59"/>
      <c r="L1012" s="59"/>
      <c r="M1012" s="59"/>
      <c r="AA1012" s="59"/>
    </row>
    <row r="1013" spans="1:27" ht="12.75">
      <c r="A1013" s="59"/>
      <c r="C1013" s="117"/>
      <c r="F1013" s="117"/>
      <c r="K1013" s="59"/>
      <c r="L1013" s="59"/>
      <c r="M1013" s="59"/>
      <c r="AA1013" s="59"/>
    </row>
    <row r="1014" spans="1:27" ht="12.75">
      <c r="A1014" s="59"/>
      <c r="C1014" s="117"/>
      <c r="F1014" s="117"/>
      <c r="K1014" s="59"/>
      <c r="L1014" s="59"/>
      <c r="M1014" s="59"/>
      <c r="AA1014" s="59"/>
    </row>
    <row r="1015" spans="1:27" ht="12.75">
      <c r="A1015" s="59"/>
      <c r="C1015" s="117"/>
      <c r="F1015" s="117"/>
      <c r="K1015" s="59"/>
      <c r="L1015" s="59"/>
      <c r="M1015" s="59"/>
      <c r="AA1015" s="59"/>
    </row>
    <row r="1016" spans="1:27" ht="12.75">
      <c r="A1016" s="59"/>
      <c r="C1016" s="117"/>
      <c r="F1016" s="117"/>
      <c r="K1016" s="59"/>
      <c r="L1016" s="59"/>
      <c r="M1016" s="59"/>
      <c r="AA1016" s="59"/>
    </row>
    <row r="1017" spans="1:27" ht="12.75">
      <c r="A1017" s="59"/>
      <c r="C1017" s="117"/>
      <c r="F1017" s="117"/>
      <c r="K1017" s="59"/>
      <c r="L1017" s="59"/>
      <c r="M1017" s="59"/>
      <c r="AA1017" s="59"/>
    </row>
    <row r="1018" spans="1:27" ht="12.75">
      <c r="A1018" s="59"/>
      <c r="C1018" s="117"/>
      <c r="F1018" s="117"/>
      <c r="K1018" s="59"/>
      <c r="L1018" s="59"/>
      <c r="M1018" s="59"/>
      <c r="AA1018" s="59"/>
    </row>
    <row r="1019" spans="1:27" ht="12.75">
      <c r="A1019" s="59"/>
      <c r="C1019" s="117"/>
      <c r="F1019" s="117"/>
      <c r="K1019" s="59"/>
      <c r="L1019" s="59"/>
      <c r="M1019" s="59"/>
      <c r="AA1019" s="59"/>
    </row>
    <row r="1020" spans="1:27" ht="12.75">
      <c r="A1020" s="59"/>
      <c r="C1020" s="117"/>
      <c r="F1020" s="117"/>
      <c r="K1020" s="59"/>
      <c r="L1020" s="59"/>
      <c r="M1020" s="59"/>
      <c r="AA1020" s="59"/>
    </row>
    <row r="1021" spans="1:27" ht="12.75">
      <c r="A1021" s="59"/>
      <c r="C1021" s="117"/>
      <c r="F1021" s="117"/>
      <c r="K1021" s="59"/>
      <c r="L1021" s="59"/>
      <c r="M1021" s="59"/>
      <c r="AA1021" s="59"/>
    </row>
    <row r="1022" spans="1:27" ht="12.75">
      <c r="A1022" s="59"/>
      <c r="C1022" s="117"/>
      <c r="F1022" s="117"/>
      <c r="K1022" s="59"/>
      <c r="L1022" s="59"/>
      <c r="M1022" s="59"/>
      <c r="AA1022" s="59"/>
    </row>
    <row r="1023" spans="1:27" ht="12.75">
      <c r="A1023" s="59"/>
      <c r="C1023" s="117"/>
      <c r="F1023" s="117"/>
      <c r="K1023" s="59"/>
      <c r="L1023" s="59"/>
      <c r="M1023" s="59"/>
      <c r="AA1023" s="59"/>
    </row>
    <row r="1024" spans="1:27" ht="12.75">
      <c r="A1024" s="59"/>
      <c r="C1024" s="117"/>
      <c r="F1024" s="117"/>
      <c r="K1024" s="59"/>
      <c r="L1024" s="59"/>
      <c r="M1024" s="59"/>
      <c r="AA1024" s="59"/>
    </row>
    <row r="1025" spans="1:27" ht="12.75">
      <c r="A1025" s="59"/>
      <c r="C1025" s="117"/>
      <c r="F1025" s="117"/>
      <c r="K1025" s="59"/>
      <c r="L1025" s="59"/>
      <c r="M1025" s="59"/>
      <c r="AA1025" s="59"/>
    </row>
    <row r="1026" spans="1:27" ht="12.75">
      <c r="A1026" s="59"/>
      <c r="C1026" s="117"/>
      <c r="F1026" s="117"/>
      <c r="K1026" s="59"/>
      <c r="L1026" s="59"/>
      <c r="M1026" s="59"/>
      <c r="AA1026" s="59"/>
    </row>
    <row r="1027" spans="1:27" ht="12.75">
      <c r="A1027" s="59"/>
      <c r="C1027" s="117"/>
      <c r="F1027" s="117"/>
      <c r="K1027" s="59"/>
      <c r="L1027" s="59"/>
      <c r="M1027" s="59"/>
      <c r="AA1027" s="59"/>
    </row>
    <row r="1028" spans="1:27" ht="12.75">
      <c r="A1028" s="59"/>
      <c r="C1028" s="117"/>
      <c r="F1028" s="117"/>
      <c r="K1028" s="59"/>
      <c r="L1028" s="59"/>
      <c r="M1028" s="59"/>
      <c r="AA1028" s="59"/>
    </row>
    <row r="1029" spans="1:27" ht="12.75">
      <c r="A1029" s="59"/>
      <c r="C1029" s="117"/>
      <c r="F1029" s="117"/>
      <c r="K1029" s="59"/>
      <c r="L1029" s="59"/>
      <c r="M1029" s="59"/>
      <c r="AA1029" s="59"/>
    </row>
    <row r="1030" spans="1:27" ht="12.75">
      <c r="A1030" s="59"/>
      <c r="C1030" s="117"/>
      <c r="F1030" s="117"/>
      <c r="K1030" s="59"/>
      <c r="L1030" s="59"/>
      <c r="M1030" s="59"/>
      <c r="AA1030" s="59"/>
    </row>
    <row r="1031" spans="1:27" ht="12.75">
      <c r="A1031" s="59"/>
      <c r="C1031" s="117"/>
      <c r="F1031" s="117"/>
      <c r="K1031" s="59"/>
      <c r="L1031" s="59"/>
      <c r="M1031" s="59"/>
      <c r="AA1031" s="59"/>
    </row>
    <row r="1032" spans="1:27" ht="12.75">
      <c r="A1032" s="59"/>
      <c r="C1032" s="117"/>
      <c r="F1032" s="117"/>
      <c r="K1032" s="59"/>
      <c r="L1032" s="59"/>
      <c r="M1032" s="59"/>
      <c r="AA1032" s="59"/>
    </row>
    <row r="1033" spans="1:27" ht="12.75">
      <c r="A1033" s="59"/>
      <c r="C1033" s="117"/>
      <c r="F1033" s="117"/>
      <c r="K1033" s="59"/>
      <c r="L1033" s="59"/>
      <c r="M1033" s="59"/>
      <c r="AA1033" s="59"/>
    </row>
    <row r="1034" spans="1:27" ht="12.75">
      <c r="A1034" s="59"/>
      <c r="C1034" s="117"/>
      <c r="F1034" s="117"/>
      <c r="K1034" s="59"/>
      <c r="L1034" s="59"/>
      <c r="M1034" s="59"/>
      <c r="AA1034" s="59"/>
    </row>
    <row r="1035" spans="1:27" ht="12.75">
      <c r="A1035" s="59"/>
      <c r="C1035" s="117"/>
      <c r="F1035" s="117"/>
      <c r="K1035" s="59"/>
      <c r="L1035" s="59"/>
      <c r="M1035" s="59"/>
      <c r="AA1035" s="59"/>
    </row>
    <row r="1036" spans="1:27" ht="12.75">
      <c r="A1036" s="59"/>
      <c r="C1036" s="117"/>
      <c r="F1036" s="117"/>
      <c r="K1036" s="59"/>
      <c r="L1036" s="59"/>
      <c r="M1036" s="59"/>
      <c r="AA1036" s="59"/>
    </row>
    <row r="1037" spans="1:27" ht="12.75">
      <c r="A1037" s="59"/>
      <c r="C1037" s="117"/>
      <c r="F1037" s="117"/>
      <c r="K1037" s="59"/>
      <c r="L1037" s="59"/>
      <c r="M1037" s="59"/>
      <c r="AA1037" s="59"/>
    </row>
    <row r="1038" spans="1:27" ht="12.75">
      <c r="A1038" s="59"/>
      <c r="C1038" s="117"/>
      <c r="F1038" s="117"/>
      <c r="K1038" s="59"/>
      <c r="L1038" s="59"/>
      <c r="M1038" s="59"/>
      <c r="AA1038" s="59"/>
    </row>
    <row r="1039" spans="1:27" ht="12.75">
      <c r="A1039" s="59"/>
      <c r="C1039" s="117"/>
      <c r="F1039" s="117"/>
      <c r="K1039" s="59"/>
      <c r="L1039" s="59"/>
      <c r="M1039" s="59"/>
      <c r="AA1039" s="59"/>
    </row>
  </sheetData>
  <mergeCells count="7">
    <mergeCell ref="Q36:U36"/>
    <mergeCell ref="B2:F2"/>
    <mergeCell ref="AA2:AE2"/>
    <mergeCell ref="G2:K2"/>
    <mergeCell ref="L2:P2"/>
    <mergeCell ref="Q2:U2"/>
    <mergeCell ref="V2:Z2"/>
  </mergeCells>
  <hyperlinks>
    <hyperlink ref="T4" r:id="rId1" location="FromClause" xr:uid="{00000000-0004-0000-0600-000000000000}"/>
    <hyperlink ref="AE4" r:id="rId2" location="create-query-statement" xr:uid="{00000000-0004-0000-0600-000001000000}"/>
    <hyperlink ref="T6" r:id="rId3" location="MatchClause" xr:uid="{00000000-0004-0000-0600-000002000000}"/>
    <hyperlink ref="AE6" r:id="rId4" location="vertex-induced-selection" xr:uid="{00000000-0004-0000-0600-000003000000}"/>
    <hyperlink ref="AE7" r:id="rId5" location="edge-induced-selection" xr:uid="{00000000-0004-0000-0600-000004000000}"/>
    <hyperlink ref="T11" r:id="rId6" location="Vertex" xr:uid="{00000000-0004-0000-0600-000005000000}"/>
    <hyperlink ref="AE11" r:id="rId7" location="edge-set-and-target-vertex-set-options" xr:uid="{00000000-0004-0000-0600-000006000000}"/>
    <hyperlink ref="T12" r:id="rId8" location="VariableSpecification" xr:uid="{00000000-0004-0000-0600-000007000000}"/>
    <hyperlink ref="AE12" r:id="rId9" location="edge-set-and-target-vertex-set-options" xr:uid="{00000000-0004-0000-0600-000008000000}"/>
    <hyperlink ref="T13" r:id="rId10" location="LabelPredicate" xr:uid="{00000000-0004-0000-0600-000009000000}"/>
    <hyperlink ref="AE13" r:id="rId11" location="edge-set-and-target-vertex-set-options" xr:uid="{00000000-0004-0000-0600-00000A000000}"/>
    <hyperlink ref="T14" r:id="rId12" location="LabelPredicate" xr:uid="{00000000-0004-0000-0600-00000B000000}"/>
    <hyperlink ref="T15" r:id="rId13" location="LabelPredicate" xr:uid="{00000000-0004-0000-0600-00000C000000}"/>
    <hyperlink ref="AE15" r:id="rId14" location="edge-set-and-target-vertex-set-options" xr:uid="{00000000-0004-0000-0600-00000D000000}"/>
    <hyperlink ref="AE16" r:id="rId15" location="where-clause" xr:uid="{00000000-0004-0000-0600-00000E000000}"/>
    <hyperlink ref="AE17" r:id="rId16" location="where-clause" xr:uid="{00000000-0004-0000-0600-00000F000000}"/>
    <hyperlink ref="T18" r:id="rId17" location="Edge" xr:uid="{00000000-0004-0000-0600-000010000000}"/>
    <hyperlink ref="AE18" r:id="rId18" location="edge-induced-selection" xr:uid="{00000000-0004-0000-0600-000011000000}"/>
    <hyperlink ref="T19" r:id="rId19" location="VariableSpecification" xr:uid="{00000000-0004-0000-0600-000012000000}"/>
    <hyperlink ref="AE19" r:id="rId20" location="edge-induced-selection" xr:uid="{00000000-0004-0000-0600-000013000000}"/>
    <hyperlink ref="T20" r:id="rId21" location="Edge" xr:uid="{00000000-0004-0000-0600-000014000000}"/>
    <hyperlink ref="AE20" r:id="rId22" location="edge-induced-selection" xr:uid="{00000000-0004-0000-0600-000015000000}"/>
    <hyperlink ref="T21" r:id="rId23" location="LabelPredicate" xr:uid="{00000000-0004-0000-0600-000016000000}"/>
    <hyperlink ref="AE21" r:id="rId24" location="edge-induced-selection" xr:uid="{00000000-0004-0000-0600-000017000000}"/>
    <hyperlink ref="T22" r:id="rId25" location="PathPattern" xr:uid="{00000000-0004-0000-0600-000018000000}"/>
    <hyperlink ref="AE22" r:id="rId26" location="edge-induced-selection" xr:uid="{00000000-0004-0000-0600-000019000000}"/>
    <hyperlink ref="AE23" r:id="rId27" location="where-clause" xr:uid="{00000000-0004-0000-0600-00001A000000}"/>
    <hyperlink ref="AE24" r:id="rId28" location="where-clause" xr:uid="{00000000-0004-0000-0600-00001B000000}"/>
    <hyperlink ref="T25" r:id="rId29" location="OutgoingEdge" xr:uid="{00000000-0004-0000-0600-00001C000000}"/>
    <hyperlink ref="T26" r:id="rId30" location="IncomingEdge" xr:uid="{00000000-0004-0000-0600-00001D000000}"/>
    <hyperlink ref="AE26" r:id="rId31" location="edge-induced-selection" xr:uid="{00000000-0004-0000-0600-00001E000000}"/>
    <hyperlink ref="T27" r:id="rId32" location="UndirectedEdge" xr:uid="{00000000-0004-0000-0600-00001F000000}"/>
    <hyperlink ref="AE27" r:id="rId33" location="edge-induced-selection" xr:uid="{00000000-0004-0000-0600-000020000000}"/>
    <hyperlink ref="T30" r:id="rId34" location="Aggregation" xr:uid="{00000000-0004-0000-0600-000021000000}"/>
    <hyperlink ref="AE30" r:id="rId35" location="aggregation-functions-count-sum-min-max-avg" xr:uid="{00000000-0004-0000-0600-000022000000}"/>
    <hyperlink ref="T31" r:id="rId36" location="GroupByClause" xr:uid="{00000000-0004-0000-0600-000023000000}"/>
    <hyperlink ref="T32" r:id="rId37" location="OrderByClause" xr:uid="{00000000-0004-0000-0600-000024000000}"/>
    <hyperlink ref="AE32" r:id="rId38" location="order-by-clause" xr:uid="{00000000-0004-0000-0600-000025000000}"/>
    <hyperlink ref="T33" r:id="rId39" location="LimitOffsetClauses" xr:uid="{00000000-0004-0000-0600-000026000000}"/>
    <hyperlink ref="AE33" r:id="rId40" location="limit-clause" xr:uid="{00000000-0004-0000-0600-000027000000}"/>
    <hyperlink ref="T34" r:id="rId41" location="LimitOffsetClauses" xr:uid="{00000000-0004-0000-0600-000028000000}"/>
    <hyperlink ref="AE34" r:id="rId42" location="limit-clause" xr:uid="{00000000-0004-0000-0600-000029000000}"/>
    <hyperlink ref="T35" r:id="rId43" location="aggregation" xr:uid="{00000000-0004-0000-0600-00002A000000}"/>
    <hyperlink ref="AE35" r:id="rId44" location="setaccum" xr:uid="{00000000-0004-0000-0600-00002B000000}"/>
    <hyperlink ref="AE36" r:id="rId45" location="listaccum" xr:uid="{00000000-0004-0000-0600-00002C000000}"/>
    <hyperlink ref="T39" r:id="rId46" location="SelectClause" xr:uid="{00000000-0004-0000-0600-00002D000000}"/>
    <hyperlink ref="AE42" r:id="rId47" location="where-clause" xr:uid="{00000000-0004-0000-0600-00002E000000}"/>
    <hyperlink ref="T44" r:id="rId48" location="Equals" xr:uid="{00000000-0004-0000-0600-00002F000000}"/>
    <hyperlink ref="AE44" r:id="rId49" location="comparison-operators-and-conditions" xr:uid="{00000000-0004-0000-0600-000030000000}"/>
    <hyperlink ref="T45" r:id="rId50" location="NotEquals" xr:uid="{00000000-0004-0000-0600-000031000000}"/>
    <hyperlink ref="AE45" r:id="rId51" location="comparison-operators-and-conditions" xr:uid="{00000000-0004-0000-0600-000032000000}"/>
    <hyperlink ref="T46" r:id="rId52" location="Less" xr:uid="{00000000-0004-0000-0600-000033000000}"/>
    <hyperlink ref="AE46" r:id="rId53" location="comparison-operators-and-conditions" xr:uid="{00000000-0004-0000-0600-000034000000}"/>
    <hyperlink ref="T47" r:id="rId54" location="Greater" xr:uid="{00000000-0004-0000-0600-000035000000}"/>
    <hyperlink ref="AE47" r:id="rId55" location="comparison-operators-and-conditions" xr:uid="{00000000-0004-0000-0600-000036000000}"/>
    <hyperlink ref="T48" r:id="rId56" location="LessEquals" xr:uid="{00000000-0004-0000-0600-000037000000}"/>
    <hyperlink ref="AE48" r:id="rId57" location="comparison-operators-and-conditions" xr:uid="{00000000-0004-0000-0600-000038000000}"/>
    <hyperlink ref="T49" r:id="rId58" location="GreaterEqual" xr:uid="{00000000-0004-0000-0600-000039000000}"/>
    <hyperlink ref="AE49" r:id="rId59" location="comparison-operators-and-conditions" xr:uid="{00000000-0004-0000-0600-00003A000000}"/>
    <hyperlink ref="AE50" r:id="rId60" location="between-expr-and-expr" xr:uid="{00000000-0004-0000-0600-00003B000000}"/>
    <hyperlink ref="T52" r:id="rId61" location="IsNullPredicate" xr:uid="{00000000-0004-0000-0600-00003C000000}"/>
    <hyperlink ref="AE52" r:id="rId62" location="is-null-is-not-null" xr:uid="{00000000-0004-0000-0600-00003D000000}"/>
    <hyperlink ref="T53" r:id="rId63" location="IsNotNullPredicate" xr:uid="{00000000-0004-0000-0600-00003E000000}"/>
    <hyperlink ref="AE53" r:id="rId64" location="is-null-is-not-null" xr:uid="{00000000-0004-0000-0600-00003F000000}"/>
    <hyperlink ref="T57" r:id="rId65" location="And" xr:uid="{00000000-0004-0000-0600-000040000000}"/>
    <hyperlink ref="AE57" r:id="rId66" location="boolean-operators" xr:uid="{00000000-0004-0000-0600-000041000000}"/>
    <hyperlink ref="T58" r:id="rId67" location="Or" xr:uid="{00000000-0004-0000-0600-000042000000}"/>
    <hyperlink ref="AE58" r:id="rId68" location="boolean-operators" xr:uid="{00000000-0004-0000-0600-000043000000}"/>
    <hyperlink ref="T60" r:id="rId69" location="Not" xr:uid="{00000000-0004-0000-0600-000044000000}"/>
    <hyperlink ref="AE60" r:id="rId70" location="boolean-operators" xr:uid="{00000000-0004-0000-0600-000045000000}"/>
    <hyperlink ref="AE61" r:id="rId71" location="constants" xr:uid="{00000000-0004-0000-0600-000046000000}"/>
    <hyperlink ref="AE63" r:id="rId72" location="case-statement" xr:uid="{00000000-0004-0000-0600-000047000000}"/>
    <hyperlink ref="AE64" r:id="rId73" location="coalesce" xr:uid="{00000000-0004-0000-0600-000048000000}"/>
    <hyperlink ref="AE66" r:id="rId74" location="foreach-statement" xr:uid="{00000000-0004-0000-0600-000049000000}"/>
    <hyperlink ref="AE67" r:id="rId75" location="foreach-statement" xr:uid="{00000000-0004-0000-0600-00004A000000}"/>
    <hyperlink ref="AE68" r:id="rId76" location="foreach-statement" xr:uid="{00000000-0004-0000-0600-00004B000000}"/>
    <hyperlink ref="AE69" r:id="rId77" location="foreach-statement" xr:uid="{00000000-0004-0000-0600-00004C000000}"/>
    <hyperlink ref="T71" r:id="rId78" location="FunctionCall" xr:uid="{00000000-0004-0000-0600-00004D000000}"/>
    <hyperlink ref="AE71" r:id="rId79" location="like" xr:uid="{00000000-0004-0000-0600-00004E000000}"/>
    <hyperlink ref="AE72" r:id="rId80" location="like" xr:uid="{00000000-0004-0000-0600-00004F000000}"/>
    <hyperlink ref="AE73" r:id="rId81" location="like" xr:uid="{00000000-0004-0000-0600-000050000000}"/>
    <hyperlink ref="AE74" r:id="rId82" location="like" xr:uid="{00000000-0004-0000-0600-000051000000}"/>
    <hyperlink ref="AE76" r:id="rId83" location="set-bag-expression-membership-operators" xr:uid="{00000000-0004-0000-0600-000052000000}"/>
    <hyperlink ref="AE78" r:id="rId84" location="mapaccum" xr:uid="{00000000-0004-0000-0600-000053000000}"/>
    <hyperlink ref="AE82" r:id="rId85" location="set-bag-expression-membership-operators" xr:uid="{00000000-0004-0000-0600-000054000000}"/>
    <hyperlink ref="T87" r:id="rId86" location="FunctionCall" xr:uid="{00000000-0004-0000-0600-000055000000}"/>
    <hyperlink ref="AE87" r:id="rId87" location="accessing-attributes" xr:uid="{00000000-0004-0000-0600-000056000000}"/>
    <hyperlink ref="T89" r:id="rId88" location="FunctionCall" xr:uid="{00000000-0004-0000-0600-000057000000}"/>
  </hyperlinks>
  <pageMargins left="0.7" right="0.7" top="0.78740157499999996" bottom="0.78740157499999996" header="0.3" footer="0.3"/>
  <pageSetup paperSize="9" orientation="portrait" r:id="rId89"/>
  <legacyDrawing r:id="rId9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0. Inputs</vt:lpstr>
      <vt:lpstr>1.0 PGM</vt:lpstr>
      <vt:lpstr>1.1 Basic operations</vt:lpstr>
      <vt:lpstr>1.2 Basic data types &amp; type ope</vt:lpstr>
      <vt:lpstr>2. Query structure</vt:lpstr>
      <vt:lpstr>3.1 DML features</vt:lpstr>
      <vt:lpstr>3.2 Basic querying features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 Klampfer</cp:lastModifiedBy>
  <dcterms:modified xsi:type="dcterms:W3CDTF">2020-11-17T14:24:22Z</dcterms:modified>
</cp:coreProperties>
</file>