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1962fe5add766cc/Desktop/Data Science/1009_Attribution_Modelling/Attribution_Models/"/>
    </mc:Choice>
  </mc:AlternateContent>
  <xr:revisionPtr revIDLastSave="5" documentId="8_{212F35AE-9E93-4194-A7FC-52B7327E987D}" xr6:coauthVersionLast="47" xr6:coauthVersionMax="47" xr10:uidLastSave="{74EBC33C-8296-4A20-BFAB-C221CB1E28CE}"/>
  <bookViews>
    <workbookView xWindow="-110" yWindow="-110" windowWidth="25180" windowHeight="16140" xr2:uid="{F725C7AA-B7A0-4F48-B8C1-15EE60A285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7" i="1" l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K19" i="1"/>
  <c r="G4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G16" i="1"/>
  <c r="G15" i="1"/>
  <c r="G14" i="1"/>
  <c r="G13" i="1"/>
  <c r="G12" i="1"/>
  <c r="G11" i="1"/>
  <c r="G10" i="1"/>
  <c r="G9" i="1"/>
  <c r="G8" i="1"/>
  <c r="G7" i="1"/>
  <c r="G6" i="1"/>
  <c r="G5" i="1"/>
  <c r="G17" i="1"/>
  <c r="C5" i="1"/>
  <c r="C4" i="1"/>
  <c r="E5" i="1"/>
  <c r="D5" i="1"/>
  <c r="D6" i="1" s="1"/>
  <c r="D7" i="1" l="1"/>
  <c r="C6" i="1"/>
  <c r="E6" i="1"/>
  <c r="E7" i="1" l="1"/>
  <c r="D8" i="1"/>
  <c r="C7" i="1"/>
  <c r="D9" i="1" l="1"/>
  <c r="C8" i="1"/>
  <c r="E8" i="1"/>
  <c r="E9" i="1" l="1"/>
  <c r="D10" i="1"/>
  <c r="C9" i="1"/>
  <c r="D11" i="1" l="1"/>
  <c r="C10" i="1"/>
  <c r="E10" i="1"/>
  <c r="E11" i="1" l="1"/>
  <c r="D12" i="1"/>
  <c r="C11" i="1"/>
  <c r="D13" i="1" l="1"/>
  <c r="C12" i="1"/>
  <c r="E12" i="1"/>
  <c r="E13" i="1" l="1"/>
  <c r="D14" i="1"/>
  <c r="C13" i="1"/>
  <c r="D15" i="1" l="1"/>
  <c r="C14" i="1"/>
  <c r="E14" i="1"/>
  <c r="E15" i="1" l="1"/>
  <c r="D16" i="1"/>
  <c r="C15" i="1"/>
  <c r="D17" i="1" l="1"/>
  <c r="C16" i="1"/>
  <c r="E16" i="1"/>
  <c r="E17" i="1" l="1"/>
  <c r="C17" i="1"/>
</calcChain>
</file>

<file path=xl/sharedStrings.xml><?xml version="1.0" encoding="utf-8"?>
<sst xmlns="http://schemas.openxmlformats.org/spreadsheetml/2006/main" count="9" uniqueCount="9">
  <si>
    <t>click_pc</t>
  </si>
  <si>
    <t>click_first</t>
  </si>
  <si>
    <t>click_last</t>
  </si>
  <si>
    <t>scaler</t>
  </si>
  <si>
    <t>logic</t>
  </si>
  <si>
    <t>last half</t>
  </si>
  <si>
    <t>sc</t>
  </si>
  <si>
    <t>scf_first</t>
  </si>
  <si>
    <t>scf_last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</si>
</sst>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9" fontId="0" fillId="0" borderId="0" xfId="1" applyNumberFormat="1" applyFont="1"/>
    <xf numFmtId="1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Sheet1!$J$2</c:f>
              <c:strCache>
                <c:ptCount val="1"/>
                <c:pt idx="0">
                  <c:v>last half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Sheet1!$K$4:$K$17</c:f>
              <c:numCache>
                <c:formatCode>General</c:formatCode>
                <c:ptCount val="14"/>
                <c:pt idx="0">
                  <c:v>7051.032050114306</c:v>
                </c:pt>
                <c:pt idx="1">
                  <c:v>2930.3080034787531</c:v>
                </c:pt>
                <c:pt idx="2">
                  <c:v>1021.9070533987696</c:v>
                </c:pt>
                <c:pt idx="3">
                  <c:v>274.087572006485</c:v>
                </c:pt>
                <c:pt idx="4">
                  <c:v>47.441021968358697</c:v>
                </c:pt>
                <c:pt idx="5">
                  <c:v>3.3783329784069038</c:v>
                </c:pt>
                <c:pt idx="6">
                  <c:v>1.244569291375397E-2</c:v>
                </c:pt>
                <c:pt idx="7">
                  <c:v>734.90572086425811</c:v>
                </c:pt>
                <c:pt idx="8">
                  <c:v>1390.2604849411121</c:v>
                </c:pt>
                <c:pt idx="9">
                  <c:v>2444.9356892883634</c:v>
                </c:pt>
                <c:pt idx="10">
                  <c:v>4057.9376877204536</c:v>
                </c:pt>
                <c:pt idx="11">
                  <c:v>6425.6284708900976</c:v>
                </c:pt>
                <c:pt idx="12">
                  <c:v>9785.6577833292413</c:v>
                </c:pt>
                <c:pt idx="13">
                  <c:v>14420.895258072613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74-449E-85EA-798F13C41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9968047"/>
        <c:axId val="776490623"/>
      </c:barChart>
      <c:catAx>
        <c:axId val="669968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490623"/>
        <c:crosses val="autoZero"/>
        <c:auto val="1"/>
        <c:lblAlgn val="ctr"/>
        <c:lblOffset val="100"/>
        <c:noMultiLvlLbl val="0"/>
      </c:catAx>
      <c:valAx>
        <c:axId val="77649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96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21</xdr:row>
      <xdr:rowOff>82550</xdr:rowOff>
    </xdr:from>
    <xdr:to>
      <xdr:col>12</xdr:col>
      <xdr:colOff>400050</xdr:colOff>
      <xdr:row>36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65129F-51AA-48ED-80E7-C3CAA82235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18469-CB83-4546-8662-01F4551F7984}">
  <dimension ref="A1:R19"/>
  <sheetViews>
    <sheetView tabSelected="1" workbookViewId="0">
      <selection activeCell="P12" sqref="P12"/>
    </sheetView>
  </sheetViews>
  <sheetFormatPr defaultRowHeight="14.5" x14ac:dyDescent="0.35"/>
  <cols>
    <col min="11" max="11" width="10.81640625" bestFit="1" customWidth="1"/>
  </cols>
  <sheetData>
    <row r="1" spans="1:18" x14ac:dyDescent="0.35">
      <c r="A1">
        <v>5.5</v>
      </c>
    </row>
    <row r="2" spans="1:18" x14ac:dyDescent="0.35">
      <c r="G2" t="s">
        <v>6</v>
      </c>
      <c r="J2" t="s">
        <v>5</v>
      </c>
    </row>
    <row r="3" spans="1:18" x14ac:dyDescent="0.35">
      <c r="C3" t="s">
        <v>0</v>
      </c>
      <c r="D3" t="s">
        <v>1</v>
      </c>
      <c r="E3" t="s">
        <v>2</v>
      </c>
      <c r="G3" t="s">
        <v>7</v>
      </c>
      <c r="H3" t="s">
        <v>8</v>
      </c>
      <c r="J3" t="s">
        <v>4</v>
      </c>
      <c r="K3" t="s">
        <v>3</v>
      </c>
    </row>
    <row r="4" spans="1:18" x14ac:dyDescent="0.35">
      <c r="C4" s="1">
        <f>D4/$E$4</f>
        <v>7.1428571428571425E-2</v>
      </c>
      <c r="D4">
        <v>1</v>
      </c>
      <c r="E4">
        <v>14</v>
      </c>
      <c r="G4">
        <f>1+(1-1/D4)</f>
        <v>1</v>
      </c>
      <c r="H4">
        <f>1+(1-1/E4)</f>
        <v>1.9285714285714286</v>
      </c>
      <c r="J4">
        <f>IF(C4&lt;=0.5,(E4-D4)*(H4^3),(MAX(D4:E4)+1)*(G4^3))</f>
        <v>93.250364431486886</v>
      </c>
      <c r="K4">
        <f>(J4^5)/1000000</f>
        <v>7051.032050114306</v>
      </c>
      <c r="M4">
        <f>(K4/$K$19)*$A$1</f>
        <v>0.76659245599260106</v>
      </c>
    </row>
    <row r="5" spans="1:18" x14ac:dyDescent="0.35">
      <c r="C5" s="1">
        <f t="shared" ref="C5:C17" si="0">D5/$E$4</f>
        <v>0.14285714285714285</v>
      </c>
      <c r="D5">
        <f>D4+1</f>
        <v>2</v>
      </c>
      <c r="E5">
        <f>E4-1</f>
        <v>13</v>
      </c>
      <c r="G5">
        <f>1+(1-1/D5)</f>
        <v>1.5</v>
      </c>
      <c r="H5">
        <f>1+(1-1/E5)</f>
        <v>1.9230769230769231</v>
      </c>
      <c r="J5">
        <f>IF(C5&lt;=0.5,(E5-D5)*(H5^3),(MAX(D5:E5)+1)*(G5^3))</f>
        <v>78.231679563040501</v>
      </c>
      <c r="K5">
        <f t="shared" ref="K5:K17" si="1">(J5^5)/1000000</f>
        <v>2930.3080034787531</v>
      </c>
      <c r="M5">
        <f t="shared" ref="M5:M17" si="2">(K5/$K$19)*$A$1</f>
        <v>0.31858485300249578</v>
      </c>
    </row>
    <row r="6" spans="1:18" x14ac:dyDescent="0.35">
      <c r="C6" s="1">
        <f t="shared" si="0"/>
        <v>0.21428571428571427</v>
      </c>
      <c r="D6">
        <f t="shared" ref="D6:D17" si="3">D5+1</f>
        <v>3</v>
      </c>
      <c r="E6">
        <f t="shared" ref="E6:E17" si="4">E5-1</f>
        <v>12</v>
      </c>
      <c r="G6">
        <f>1+(1-1/D6)</f>
        <v>1.6666666666666667</v>
      </c>
      <c r="H6">
        <f>1+(1-1/E6)</f>
        <v>1.9166666666666665</v>
      </c>
      <c r="J6">
        <f>IF(C6&lt;=0.5,(E6-D6)*(H6^3),(MAX(D6:E6)+1)*(G6^3))</f>
        <v>63.369791666666657</v>
      </c>
      <c r="K6">
        <f t="shared" si="1"/>
        <v>1021.9070533987696</v>
      </c>
      <c r="M6">
        <f t="shared" si="2"/>
        <v>0.11110235101660404</v>
      </c>
    </row>
    <row r="7" spans="1:18" x14ac:dyDescent="0.35">
      <c r="C7" s="1">
        <f t="shared" si="0"/>
        <v>0.2857142857142857</v>
      </c>
      <c r="D7">
        <f t="shared" si="3"/>
        <v>4</v>
      </c>
      <c r="E7">
        <f t="shared" si="4"/>
        <v>11</v>
      </c>
      <c r="G7">
        <f>1+(1-1/D7)</f>
        <v>1.75</v>
      </c>
      <c r="H7">
        <f>1+(1-1/E7)</f>
        <v>1.9090909090909092</v>
      </c>
      <c r="J7">
        <f>IF(C7&lt;=0.5,(E7-D7)*(H7^3),(MAX(D7:E7)+1)*(G7^3))</f>
        <v>48.705484598046588</v>
      </c>
      <c r="K7">
        <f t="shared" si="1"/>
        <v>274.087572006485</v>
      </c>
      <c r="M7">
        <f t="shared" si="2"/>
        <v>2.9798966092927349E-2</v>
      </c>
      <c r="R7" s="2"/>
    </row>
    <row r="8" spans="1:18" x14ac:dyDescent="0.35">
      <c r="C8" s="1">
        <f t="shared" si="0"/>
        <v>0.35714285714285715</v>
      </c>
      <c r="D8">
        <f t="shared" si="3"/>
        <v>5</v>
      </c>
      <c r="E8">
        <f t="shared" si="4"/>
        <v>10</v>
      </c>
      <c r="G8">
        <f>1+(1-1/D8)</f>
        <v>1.8</v>
      </c>
      <c r="H8">
        <f>1+(1-1/E8)</f>
        <v>1.9</v>
      </c>
      <c r="J8">
        <f>IF(C8&lt;=0.5,(E8-D8)*(H8^3),(MAX(D8:E8)+1)*(G8^3))</f>
        <v>34.294999999999995</v>
      </c>
      <c r="K8">
        <f t="shared" si="1"/>
        <v>47.441021968358697</v>
      </c>
      <c r="M8">
        <f t="shared" si="2"/>
        <v>5.1578165135320103E-3</v>
      </c>
    </row>
    <row r="9" spans="1:18" x14ac:dyDescent="0.35">
      <c r="C9" s="1">
        <f t="shared" si="0"/>
        <v>0.42857142857142855</v>
      </c>
      <c r="D9">
        <f t="shared" si="3"/>
        <v>6</v>
      </c>
      <c r="E9">
        <f t="shared" si="4"/>
        <v>9</v>
      </c>
      <c r="G9">
        <f>1+(1-1/D9)</f>
        <v>1.8333333333333335</v>
      </c>
      <c r="H9">
        <f>1+(1-1/E9)</f>
        <v>1.8888888888888888</v>
      </c>
      <c r="J9">
        <f>IF(C9&lt;=0.5,(E9-D9)*(H9^3),(MAX(D9:E9)+1)*(G9^3))</f>
        <v>20.218106995884771</v>
      </c>
      <c r="K9">
        <f t="shared" si="1"/>
        <v>3.3783329784069038</v>
      </c>
      <c r="M9">
        <f t="shared" si="2"/>
        <v>3.6729439841870568E-4</v>
      </c>
    </row>
    <row r="10" spans="1:18" x14ac:dyDescent="0.35">
      <c r="C10" s="1">
        <f t="shared" si="0"/>
        <v>0.5</v>
      </c>
      <c r="D10">
        <f t="shared" si="3"/>
        <v>7</v>
      </c>
      <c r="E10">
        <f t="shared" si="4"/>
        <v>8</v>
      </c>
      <c r="G10">
        <f>1+(1-1/D10)</f>
        <v>1.8571428571428572</v>
      </c>
      <c r="H10">
        <f>1+(1-1/E10)</f>
        <v>1.875</v>
      </c>
      <c r="J10">
        <f>IF(C10&lt;=0.5,(E10-D10)*(H10^3),(MAX(D10:E10)+1)*(G10^3))</f>
        <v>6.591796875</v>
      </c>
      <c r="K10">
        <f t="shared" si="1"/>
        <v>1.244569291375397E-2</v>
      </c>
      <c r="M10">
        <f t="shared" si="2"/>
        <v>1.3531032378628458E-6</v>
      </c>
    </row>
    <row r="11" spans="1:18" x14ac:dyDescent="0.35">
      <c r="C11" s="1">
        <f t="shared" si="0"/>
        <v>0.5714285714285714</v>
      </c>
      <c r="D11">
        <f t="shared" si="3"/>
        <v>8</v>
      </c>
      <c r="E11">
        <f t="shared" si="4"/>
        <v>7</v>
      </c>
      <c r="G11">
        <f>1+(1-1/D11)</f>
        <v>1.875</v>
      </c>
      <c r="H11">
        <f>1+(1-1/E11)</f>
        <v>1.8571428571428572</v>
      </c>
      <c r="J11">
        <f>IF(C11&lt;=0.5,(E11-D11)*(H11^3),(MAX(D11:E11)+1)*(G11^3))</f>
        <v>59.326171875</v>
      </c>
      <c r="K11">
        <f t="shared" si="1"/>
        <v>734.90572086425811</v>
      </c>
      <c r="M11">
        <f t="shared" si="2"/>
        <v>7.9899393092563178E-2</v>
      </c>
    </row>
    <row r="12" spans="1:18" x14ac:dyDescent="0.35">
      <c r="C12" s="1">
        <f t="shared" si="0"/>
        <v>0.6428571428571429</v>
      </c>
      <c r="D12">
        <f t="shared" si="3"/>
        <v>9</v>
      </c>
      <c r="E12">
        <f t="shared" si="4"/>
        <v>6</v>
      </c>
      <c r="G12">
        <f>1+(1-1/D12)</f>
        <v>1.8888888888888888</v>
      </c>
      <c r="H12">
        <f>1+(1-1/E12)</f>
        <v>1.8333333333333335</v>
      </c>
      <c r="J12">
        <f>IF(C12&lt;=0.5,(E12-D12)*(H12^3),(MAX(D12:E12)+1)*(G12^3))</f>
        <v>67.393689986282567</v>
      </c>
      <c r="K12">
        <f t="shared" si="1"/>
        <v>1390.2604849411121</v>
      </c>
      <c r="M12">
        <f t="shared" si="2"/>
        <v>0.15114995819699817</v>
      </c>
    </row>
    <row r="13" spans="1:18" x14ac:dyDescent="0.35">
      <c r="C13" s="1">
        <f t="shared" si="0"/>
        <v>0.7142857142857143</v>
      </c>
      <c r="D13">
        <f t="shared" si="3"/>
        <v>10</v>
      </c>
      <c r="E13">
        <f t="shared" si="4"/>
        <v>5</v>
      </c>
      <c r="G13">
        <f>1+(1-1/D13)</f>
        <v>1.9</v>
      </c>
      <c r="H13">
        <f>1+(1-1/E13)</f>
        <v>1.8</v>
      </c>
      <c r="J13">
        <f>IF(C13&lt;=0.5,(E13-D13)*(H13^3),(MAX(D13:E13)+1)*(G13^3))</f>
        <v>75.448999999999984</v>
      </c>
      <c r="K13">
        <f t="shared" si="1"/>
        <v>2444.9356892883634</v>
      </c>
      <c r="M13">
        <f t="shared" si="2"/>
        <v>0.26581488234266998</v>
      </c>
    </row>
    <row r="14" spans="1:18" x14ac:dyDescent="0.35">
      <c r="C14" s="1">
        <f t="shared" si="0"/>
        <v>0.7857142857142857</v>
      </c>
      <c r="D14">
        <f t="shared" si="3"/>
        <v>11</v>
      </c>
      <c r="E14">
        <f t="shared" si="4"/>
        <v>4</v>
      </c>
      <c r="G14">
        <f>1+(1-1/D14)</f>
        <v>1.9090909090909092</v>
      </c>
      <c r="H14">
        <f>1+(1-1/E14)</f>
        <v>1.75</v>
      </c>
      <c r="J14">
        <f>IF(C14&lt;=0.5,(E14-D14)*(H14^3),(MAX(D14:E14)+1)*(G14^3))</f>
        <v>83.495116453794154</v>
      </c>
      <c r="K14">
        <f t="shared" si="1"/>
        <v>4057.9376877204536</v>
      </c>
      <c r="M14">
        <f t="shared" si="2"/>
        <v>0.44118143219106898</v>
      </c>
    </row>
    <row r="15" spans="1:18" x14ac:dyDescent="0.35">
      <c r="C15" s="1">
        <f t="shared" si="0"/>
        <v>0.8571428571428571</v>
      </c>
      <c r="D15">
        <f t="shared" si="3"/>
        <v>12</v>
      </c>
      <c r="E15">
        <f t="shared" si="4"/>
        <v>3</v>
      </c>
      <c r="G15">
        <f>1+(1-1/D15)</f>
        <v>1.9166666666666665</v>
      </c>
      <c r="H15">
        <f>1+(1-1/E15)</f>
        <v>1.6666666666666667</v>
      </c>
      <c r="J15">
        <f>IF(C15&lt;=0.5,(E15-D15)*(H15^3),(MAX(D15:E15)+1)*(G15^3))</f>
        <v>91.534143518518505</v>
      </c>
      <c r="K15">
        <f t="shared" si="1"/>
        <v>6425.6284708900976</v>
      </c>
      <c r="M15">
        <f t="shared" si="2"/>
        <v>0.69859820176477117</v>
      </c>
    </row>
    <row r="16" spans="1:18" x14ac:dyDescent="0.35">
      <c r="C16" s="1">
        <f t="shared" si="0"/>
        <v>0.9285714285714286</v>
      </c>
      <c r="D16">
        <f t="shared" si="3"/>
        <v>13</v>
      </c>
      <c r="E16">
        <f t="shared" si="4"/>
        <v>2</v>
      </c>
      <c r="G16">
        <f>1+(1-1/D16)</f>
        <v>1.9230769230769231</v>
      </c>
      <c r="H16">
        <f>1+(1-1/E16)</f>
        <v>1.5</v>
      </c>
      <c r="J16">
        <f>IF(C16&lt;=0.5,(E16-D16)*(H16^3),(MAX(D16:E16)+1)*(G16^3))</f>
        <v>99.567592171142465</v>
      </c>
      <c r="K16">
        <f t="shared" si="1"/>
        <v>9785.6577833292413</v>
      </c>
      <c r="M16">
        <f t="shared" si="2"/>
        <v>1.0639026145830475</v>
      </c>
    </row>
    <row r="17" spans="3:13" x14ac:dyDescent="0.35">
      <c r="C17" s="1">
        <f t="shared" si="0"/>
        <v>1</v>
      </c>
      <c r="D17">
        <f t="shared" si="3"/>
        <v>14</v>
      </c>
      <c r="E17">
        <f t="shared" si="4"/>
        <v>1</v>
      </c>
      <c r="G17">
        <f>1+(1-1/D17)</f>
        <v>1.9285714285714286</v>
      </c>
      <c r="H17">
        <f>1+(1-1/E17)</f>
        <v>1</v>
      </c>
      <c r="J17">
        <f>IF(C17&lt;=0.5,(E17-D17)*(H17^3),(MAX(D17:E17)+1)*(G17^3))</f>
        <v>107.59657434402334</v>
      </c>
      <c r="K17">
        <f t="shared" si="1"/>
        <v>14420.895258072613</v>
      </c>
      <c r="M17">
        <f t="shared" si="2"/>
        <v>1.5678484277090647</v>
      </c>
    </row>
    <row r="19" spans="3:13" x14ac:dyDescent="0.35">
      <c r="K19">
        <f>SUM(K4:K17)</f>
        <v>50588.387574744127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Joseph Mallon</dc:creator>
  <cp:lastModifiedBy>Martin Joseph Mallon</cp:lastModifiedBy>
  <dcterms:created xsi:type="dcterms:W3CDTF">2022-05-29T06:40:02Z</dcterms:created>
  <dcterms:modified xsi:type="dcterms:W3CDTF">2022-05-29T14:32:02Z</dcterms:modified>
</cp:coreProperties>
</file>