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D:\R\SPR_online\Experiment3\"/>
    </mc:Choice>
  </mc:AlternateContent>
  <xr:revisionPtr revIDLastSave="0" documentId="13_ncr:1_{F70260FA-39A2-430E-B959-CDDD8BB1E3FE}" xr6:coauthVersionLast="47" xr6:coauthVersionMax="47" xr10:uidLastSave="{00000000-0000-0000-0000-000000000000}"/>
  <bookViews>
    <workbookView xWindow="-120" yWindow="-120" windowWidth="29040" windowHeight="16440" xr2:uid="{00000000-000D-0000-FFFF-FFFF00000000}"/>
  </bookViews>
  <sheets>
    <sheet name="Tabelle1" sheetId="1" r:id="rId1"/>
  </sheets>
  <definedNames>
    <definedName name="_GoBack" localSheetId="0">Tabelle1!$C$19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1" i="1" l="1"/>
  <c r="H19" i="1"/>
  <c r="H20" i="1"/>
  <c r="E28" i="1"/>
  <c r="H18" i="1"/>
  <c r="H17" i="1"/>
  <c r="H14" i="1"/>
  <c r="H15" i="1"/>
  <c r="H16" i="1"/>
  <c r="H3" i="1"/>
  <c r="H4" i="1"/>
  <c r="H5" i="1"/>
  <c r="H6" i="1"/>
  <c r="H7" i="1"/>
  <c r="H8" i="1"/>
  <c r="H9" i="1"/>
  <c r="H10" i="1"/>
  <c r="H13" i="1"/>
  <c r="H23" i="1"/>
  <c r="H12" i="1"/>
  <c r="H11" i="1"/>
  <c r="H22" i="1"/>
  <c r="H2" i="1"/>
  <c r="H28" i="1" l="1"/>
  <c r="H27" i="1"/>
  <c r="H26" i="1"/>
</calcChain>
</file>

<file path=xl/sharedStrings.xml><?xml version="1.0" encoding="utf-8"?>
<sst xmlns="http://schemas.openxmlformats.org/spreadsheetml/2006/main" count="69" uniqueCount="69">
  <si>
    <t>ID</t>
  </si>
  <si>
    <t>Provo_ID</t>
  </si>
  <si>
    <t>Text</t>
  </si>
  <si>
    <t>Q1</t>
  </si>
  <si>
    <t>Q1_ans</t>
  </si>
  <si>
    <t>Q2</t>
  </si>
  <si>
    <t>Q2_ans</t>
  </si>
  <si>
    <t>Last year, crime declined in California, but not nationwide.</t>
  </si>
  <si>
    <t>The writing script was found on other islands in the area.</t>
  </si>
  <si>
    <t>Two days later, the British astronomer Richard Carrington was observing the interesting sunspot group through his telescope when he saw what he described as "two patches of intensely bright and white light" over the sunspots. He jotted a note in his painstaking record. That night there was scarcely a square inch of earth that was not illuminated by aurora.</t>
  </si>
  <si>
    <t>The author agrees that the "three strikes and you're out" law will help taxpayers.</t>
  </si>
  <si>
    <t>Some months later, Michael Larson saw another opportunity to stack the odds in his favour with a dash of ingenuity. He walked into his bank one day and asked to withdraw his entire account balance, but with an unusual stipulation: He wanted as much of the cash as possible in one dollar notes.</t>
  </si>
  <si>
    <t>With schools still closed, cars still buried and streets still blocked by the widespread weekend snowstorm, officials are asking people to pick up a shovel and help out. In Boston, a "snow angel" campaign is using social media to encourage neighbours and friends to be an angel and help dig out the stranded.</t>
  </si>
  <si>
    <t>Greg Anderson, considered a key witness by the prosecution, vowed he wouldn't testify when served a subpoena last week. His lawyers said he was prepared for a third prison stay to maintain his silence. Anderson was released July 20 after a two-week stay for previously declining to testify before a different grand jury.</t>
  </si>
  <si>
    <t>Even in the same animal, not all bites are the same. A new study finds that because the force in a muscle depends on how much it is stretched, an animal's bite force depends on the size of what it is biting. The finding has direct implications for ecology and evolution.</t>
  </si>
  <si>
    <t>Police in Georgia have shut down a lemonade stand run by three girls trying to save up for a trip to a water park, saying they didn't have a business license or the required permits. Morningstar says police also didn't know how the lemonade was made.</t>
  </si>
  <si>
    <t>Voltaire himself probably won around half a million livres, a large fortune, which he then made even larger in a series of canny investments. Soon Voltaire was a very rich man, rich enough to become a moneylender to the powerful and famous, rich enough that he no longer had to stake his financial well-being on that most unreliable and detestable profession, writing.</t>
  </si>
  <si>
    <t>At the time the French crown secured much of its revenue by issuing government bonds. In 1727, in order to save money, the state cut the bonds’ interest rate. The market value of these bonds plummeted, and the market became wary of French credit. The French state was left without an easy way of raising money.</t>
  </si>
  <si>
    <t>N_words</t>
  </si>
  <si>
    <t>Stress is a risk factor for both depression and anxiety, he says. "We don't have data on the specific causes of depression and anxiety in this sample, but it does make sense scientifically that the Millennials who report higher levels of stress in their lives are also reporting higher levels of depression and anxiety.</t>
  </si>
  <si>
    <t>According to the passage, anxiety is a risk factor for depression.</t>
  </si>
  <si>
    <t>As in the United States, Colombian legislation requires travelers entering the country to declare cash in excess of ten thousand dollars. Concealing more than that amount to transport it into or out of the country is a crime punishable by up to five years in prison in the United States.</t>
  </si>
  <si>
    <t>When it comes to having a lasting and fulfilling relationship, common wisdom says that feeling close to your romantic partner is paramount. But a new study finds that it's not how close you feel that matters most, it's whether you are as close as you want to be, even if that's really not close at all.</t>
  </si>
  <si>
    <t>Voltaire didn't lend money to other people.</t>
  </si>
  <si>
    <t>Voltaire invested some of his money.</t>
  </si>
  <si>
    <t>According to the passage, the study contains data on what causes anxiety and depression.</t>
  </si>
  <si>
    <t>Dorothy had a clear view of the farm house.</t>
  </si>
  <si>
    <t>Greg Anderson said he is willing to testify.</t>
  </si>
  <si>
    <t>According to his lawyers, Greg Anderson is prepared to spend time in prison if necessary.</t>
  </si>
  <si>
    <t>According to the study, bite size depends on what the animal is biting.</t>
  </si>
  <si>
    <t>I agree that California's "three strikes and you're out" law will be a financial disaster for taxpayers who care about education and other vital services. But it's far from clear that the law can even be credited with a reduction in crime in California. While it's true that crime declined in California last year, crime also dropped nationwide.</t>
  </si>
  <si>
    <t>Dorothy didn't know. She looked around her anxiously for some familiar landmark; but everything was strange. Between the branches of the many roads were green meadows and a few shrubs and trees, but she couldn't see the farm-house from which she had just come, or anything she had ever seen before, except the shaggy man and Toto.</t>
  </si>
  <si>
    <t>Known as Rapa Nui to the island's inhabitants, Rongorongo is a writing system comprised of pictographs. It has been found carved into many oblong wooden tablets and other artifacts from the island's history. The art of writing was not known in any nearby islands and the script's mere existence is sufficient to confound anthropologists.</t>
  </si>
  <si>
    <t>Colombian law requires that visitors declare cash in excess of $10000.</t>
  </si>
  <si>
    <t>Concealing more than the allowed amount is punishable by a jail term.</t>
  </si>
  <si>
    <t>According to common wisdom, feeling close to your partner is not important.</t>
  </si>
  <si>
    <t>According to the new study, the degree to which a person wants to be close to their partner is what matters the most.</t>
  </si>
  <si>
    <t>Michael Larson needed banknotes in a small denomination.</t>
  </si>
  <si>
    <t>Bonds were a major source of revenue for the French government.</t>
  </si>
  <si>
    <t>Richard Carrington was observing sunspots.</t>
  </si>
  <si>
    <t>The snowstorm happened during the weekend.</t>
  </si>
  <si>
    <t>The study found that the force in a muscle depends on the age of the animal.</t>
  </si>
  <si>
    <t>The French state cut the bonds' interest rate in 1825. </t>
  </si>
  <si>
    <t>Officials are asking people to pick up the phone and call the emergency services.</t>
  </si>
  <si>
    <t>Michael Larson wanted to empty his whole bank account.</t>
  </si>
  <si>
    <t>Dorothy couldn't recognise any nearby landmarks.</t>
  </si>
  <si>
    <t>Anthropologists are confused by the presence of this writing system on the island.</t>
  </si>
  <si>
    <t>The girls ran the lemonade stand to save money for a new toy.</t>
  </si>
  <si>
    <t>Richard Carrington did not keep notes of his observations.</t>
  </si>
  <si>
    <t>Police shut down the lemonade stand because the girls weren't old enough to run it.</t>
  </si>
  <si>
    <t>American industry may not know it, but debate in Congress over reforming the federal government's regulatory apparatus may profoundly improve companies' ability to survive. This week the Senate seems poised to join the House in a massive overhaul of the way in which bureaucrats enact regulations that are strangling the life out of companies.</t>
  </si>
  <si>
    <t>According to the passage, the Senate and the House are expected to work together on the reforms.</t>
  </si>
  <si>
    <t>Owls are more flexible than humans because a bird's head is only connected by one socket pivot. People have two, which limits our ability to twist, Forsman added. Owls also have multiple vertebrae, the small bones that make up the neck and spine, helping them achieve a wide range of motion.</t>
  </si>
  <si>
    <t>A bill was drafted and introduced into Parliament several times but met with great opposition, mostly from farmers. Eventually, in 1925, it was decided that summer time should begin on the day following the third Saturday in April and close after the first Saturday in October.</t>
  </si>
  <si>
    <t>The bill was mostly opposed by bankers.</t>
  </si>
  <si>
    <t>According to the passage, humans are more flexible than owls.</t>
  </si>
  <si>
    <t>According to the passage, the debate in Congress is not likely to affect the survival of American companies.</t>
  </si>
  <si>
    <t>According to the passage, the ability to twist depends on our muscle strength.</t>
  </si>
  <si>
    <t>The bill was introduced into Parliament more than once.</t>
  </si>
  <si>
    <t>Steam sterilization is limited in the types of medical waste it can treat, but is appropriate for laboratory cultures and substances contaminated with infectious organisms. The waste is subjected to steam in a sealed, pressurized chamber. The liquid that may form is drained off to the sewer or sent for processing.</t>
  </si>
  <si>
    <t>According to the passage, steam sterilization has unlimited medical uses in the treatment of waste.</t>
  </si>
  <si>
    <t>Interestingly, the heaviest isotopes physicists have managed to synthesize so far don't behave quite like science's best current models predict, so stable superheavy nuclei are likely to be full of surprises. Chemists cannot even predict with any certainty whether these materials will exist as gases, liquids, or solids at room temperature.</t>
  </si>
  <si>
    <t>According to the passage, the heaviest isotopes are predicted well by existing models.</t>
  </si>
  <si>
    <t>According to the passage, chemists have a good idea of how the materials behave at room temperature.</t>
  </si>
  <si>
    <t>According to the passage, steam sterilization needs to be performed in a sealed chamber.</t>
  </si>
  <si>
    <t>An early task will be to make sure the newfound microbes were not introduced while drilling through the ice into the lake, which involved a hot-water drilling technique designed to greatly reduce or eliminate any contamination that might come from other kerosene-based drilling technology, Christner said.</t>
  </si>
  <si>
    <t>the ocean. Plastic bottles take many hundreds of years to disintegrate.</t>
  </si>
  <si>
    <t>Unfortunately, for every six water bottles we use, only one makes it to the recycling bin. The rest are sent to landfills or, even worse, they end up as trash on the land and in rivers, lakes, and the ocean. Plastic bottles take many hundreds of years to disintegrate.</t>
  </si>
  <si>
    <t>For centuries, time was measured by the position of the sun with the use of sundials. Noon was recognized when the sun was the highest in the sky, and cities would set their clock by this apparent solar time, even though some cities would often be on a slightly different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</si>
</sst>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1" fillId="2" borderId="0" xfId="0" applyFont="1" applyFill="1" applyAlignment="1">
      <alignment horizontal="center" vertical="center"/>
    </xf>
    <xf numFmtId="0" fontId="0" fillId="0" borderId="0" xfId="0" applyAlignment="1">
      <alignment vertical="center" wrapText="1"/>
    </xf>
    <xf numFmtId="0" fontId="0" fillId="0" borderId="0" xfId="0" applyFill="1" applyAlignment="1">
      <alignment horizontal="center" vertical="center"/>
    </xf>
    <xf numFmtId="0" fontId="0" fillId="0" borderId="0" xfId="0" applyAlignment="1">
      <alignment horizontal="center" vertical="center" wrapText="1"/>
    </xf>
    <xf numFmtId="0" fontId="0" fillId="3" borderId="0" xfId="0" applyFill="1" applyAlignment="1">
      <alignment horizontal="center" vertical="center"/>
    </xf>
    <xf numFmtId="0" fontId="0" fillId="3" borderId="0" xfId="0" applyFill="1" applyAlignment="1">
      <alignment vertical="center" wrapText="1"/>
    </xf>
    <xf numFmtId="0" fontId="0" fillId="3" borderId="0" xfId="0" applyFill="1" applyAlignment="1">
      <alignment horizontal="center" vertical="center" wrapText="1"/>
    </xf>
    <xf numFmtId="0" fontId="0" fillId="2" borderId="0" xfId="0" applyFill="1" applyAlignment="1">
      <alignment horizontal="center"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0" borderId="0" xfId="0"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8"/>
  <sheetViews>
    <sheetView tabSelected="1" topLeftCell="A13" workbookViewId="0">
      <selection activeCell="J22" sqref="J22"/>
    </sheetView>
  </sheetViews>
  <sheetFormatPr defaultColWidth="9.140625" defaultRowHeight="15" x14ac:dyDescent="0.25"/>
  <cols>
    <col min="1" max="1" width="7.5703125" style="2" customWidth="1"/>
    <col min="2" max="2" width="9.140625" style="2"/>
    <col min="3" max="3" width="117.140625" style="2" customWidth="1"/>
    <col min="4" max="4" width="75.42578125" style="2" customWidth="1"/>
    <col min="5" max="5" width="9.140625" style="2"/>
    <col min="6" max="6" width="80.7109375" style="2" customWidth="1"/>
    <col min="7" max="10" width="9.140625" style="2"/>
    <col min="11" max="17" width="9.140625" style="1"/>
  </cols>
  <sheetData>
    <row r="1" spans="1:9" x14ac:dyDescent="0.25">
      <c r="A1" s="5" t="s">
        <v>0</v>
      </c>
      <c r="B1" s="5" t="s">
        <v>1</v>
      </c>
      <c r="C1" s="5" t="s">
        <v>2</v>
      </c>
      <c r="D1" s="5" t="s">
        <v>3</v>
      </c>
      <c r="E1" s="5" t="s">
        <v>4</v>
      </c>
      <c r="F1" s="5" t="s">
        <v>5</v>
      </c>
      <c r="G1" s="5" t="s">
        <v>6</v>
      </c>
      <c r="H1" s="5" t="s">
        <v>18</v>
      </c>
    </row>
    <row r="2" spans="1:9" ht="45" x14ac:dyDescent="0.25">
      <c r="A2" s="2">
        <v>1</v>
      </c>
      <c r="B2" s="2">
        <v>2</v>
      </c>
      <c r="C2" s="3" t="s">
        <v>9</v>
      </c>
      <c r="D2" s="7" t="s">
        <v>39</v>
      </c>
      <c r="E2" s="7">
        <v>1</v>
      </c>
      <c r="F2" s="7" t="s">
        <v>48</v>
      </c>
      <c r="G2" s="7">
        <v>0</v>
      </c>
      <c r="H2" s="2">
        <f t="shared" ref="H2:H23" si="0">IF(ISBLANK(C2),0,LEN(TRIM(C2))-LEN(SUBSTITUTE(C2," ",""))+1)</f>
        <v>59</v>
      </c>
    </row>
    <row r="3" spans="1:9" ht="45" x14ac:dyDescent="0.25">
      <c r="A3" s="2">
        <v>2</v>
      </c>
      <c r="B3" s="2">
        <v>3</v>
      </c>
      <c r="C3" s="3" t="s">
        <v>30</v>
      </c>
      <c r="D3" s="7" t="s">
        <v>10</v>
      </c>
      <c r="E3" s="7">
        <v>0</v>
      </c>
      <c r="F3" s="7" t="s">
        <v>7</v>
      </c>
      <c r="G3" s="2">
        <v>0</v>
      </c>
      <c r="H3" s="2">
        <f t="shared" si="0"/>
        <v>58</v>
      </c>
    </row>
    <row r="4" spans="1:9" ht="45" x14ac:dyDescent="0.25">
      <c r="A4" s="2">
        <v>3</v>
      </c>
      <c r="B4" s="2">
        <v>7</v>
      </c>
      <c r="C4" s="3" t="s">
        <v>31</v>
      </c>
      <c r="D4" s="7" t="s">
        <v>45</v>
      </c>
      <c r="E4" s="7">
        <v>1</v>
      </c>
      <c r="F4" s="7" t="s">
        <v>26</v>
      </c>
      <c r="G4" s="2">
        <v>0</v>
      </c>
      <c r="H4" s="2">
        <f t="shared" si="0"/>
        <v>57</v>
      </c>
    </row>
    <row r="5" spans="1:9" ht="45" x14ac:dyDescent="0.25">
      <c r="A5" s="2">
        <v>4</v>
      </c>
      <c r="B5" s="2">
        <v>11</v>
      </c>
      <c r="C5" s="3" t="s">
        <v>32</v>
      </c>
      <c r="D5" s="7" t="s">
        <v>8</v>
      </c>
      <c r="E5" s="7">
        <v>0</v>
      </c>
      <c r="F5" s="7" t="s">
        <v>46</v>
      </c>
      <c r="G5" s="7">
        <v>1</v>
      </c>
      <c r="H5" s="7">
        <f t="shared" si="0"/>
        <v>54</v>
      </c>
    </row>
    <row r="6" spans="1:9" ht="45" x14ac:dyDescent="0.25">
      <c r="A6" s="2">
        <v>5</v>
      </c>
      <c r="B6" s="2">
        <v>12</v>
      </c>
      <c r="C6" s="6" t="s">
        <v>11</v>
      </c>
      <c r="D6" s="7" t="s">
        <v>44</v>
      </c>
      <c r="E6" s="7">
        <v>1</v>
      </c>
      <c r="F6" s="7" t="s">
        <v>37</v>
      </c>
      <c r="G6" s="7">
        <v>1</v>
      </c>
      <c r="H6" s="7">
        <f t="shared" si="0"/>
        <v>53</v>
      </c>
    </row>
    <row r="7" spans="1:9" ht="45" x14ac:dyDescent="0.25">
      <c r="A7" s="2">
        <v>6</v>
      </c>
      <c r="B7" s="2">
        <v>14</v>
      </c>
      <c r="C7" s="6" t="s">
        <v>12</v>
      </c>
      <c r="D7" s="7" t="s">
        <v>40</v>
      </c>
      <c r="E7" s="7">
        <v>1</v>
      </c>
      <c r="F7" s="7" t="s">
        <v>43</v>
      </c>
      <c r="G7" s="7">
        <v>0</v>
      </c>
      <c r="H7" s="7">
        <f t="shared" si="0"/>
        <v>53</v>
      </c>
    </row>
    <row r="8" spans="1:9" ht="45" x14ac:dyDescent="0.25">
      <c r="A8" s="2">
        <v>7</v>
      </c>
      <c r="B8" s="2">
        <v>15</v>
      </c>
      <c r="C8" s="6" t="s">
        <v>13</v>
      </c>
      <c r="D8" s="2" t="s">
        <v>27</v>
      </c>
      <c r="E8" s="2">
        <v>0</v>
      </c>
      <c r="F8" s="2" t="s">
        <v>28</v>
      </c>
      <c r="G8" s="2">
        <v>1</v>
      </c>
      <c r="H8" s="2">
        <f t="shared" si="0"/>
        <v>53</v>
      </c>
    </row>
    <row r="9" spans="1:9" ht="45" x14ac:dyDescent="0.25">
      <c r="A9" s="2">
        <v>8</v>
      </c>
      <c r="B9" s="2">
        <v>18</v>
      </c>
      <c r="C9" s="6" t="s">
        <v>14</v>
      </c>
      <c r="D9" s="7" t="s">
        <v>41</v>
      </c>
      <c r="E9" s="7">
        <v>0</v>
      </c>
      <c r="F9" s="7" t="s">
        <v>29</v>
      </c>
      <c r="G9" s="7">
        <v>1</v>
      </c>
      <c r="H9" s="7">
        <f t="shared" si="0"/>
        <v>51</v>
      </c>
      <c r="I9" s="7"/>
    </row>
    <row r="10" spans="1:9" ht="30" x14ac:dyDescent="0.25">
      <c r="A10" s="2">
        <v>9</v>
      </c>
      <c r="B10" s="2">
        <v>40</v>
      </c>
      <c r="C10" s="6" t="s">
        <v>15</v>
      </c>
      <c r="D10" s="7" t="s">
        <v>47</v>
      </c>
      <c r="E10" s="7">
        <v>0</v>
      </c>
      <c r="F10" s="7" t="s">
        <v>49</v>
      </c>
      <c r="G10" s="7">
        <v>0</v>
      </c>
      <c r="H10" s="7">
        <f t="shared" si="0"/>
        <v>46</v>
      </c>
    </row>
    <row r="11" spans="1:9" ht="45" x14ac:dyDescent="0.25">
      <c r="A11" s="2">
        <v>10</v>
      </c>
      <c r="B11" s="2">
        <v>48</v>
      </c>
      <c r="C11" s="6" t="s">
        <v>21</v>
      </c>
      <c r="D11" s="2" t="s">
        <v>33</v>
      </c>
      <c r="E11" s="2">
        <v>1</v>
      </c>
      <c r="F11" s="2" t="s">
        <v>34</v>
      </c>
      <c r="G11" s="2">
        <v>1</v>
      </c>
      <c r="H11" s="2">
        <f t="shared" si="0"/>
        <v>50</v>
      </c>
    </row>
    <row r="12" spans="1:9" ht="45" x14ac:dyDescent="0.25">
      <c r="A12" s="2">
        <v>11</v>
      </c>
      <c r="B12" s="2">
        <v>52</v>
      </c>
      <c r="C12" s="6" t="s">
        <v>19</v>
      </c>
      <c r="D12" s="2" t="s">
        <v>20</v>
      </c>
      <c r="E12" s="2">
        <v>0</v>
      </c>
      <c r="F12" s="2" t="s">
        <v>25</v>
      </c>
      <c r="G12" s="2">
        <v>0</v>
      </c>
      <c r="H12" s="2">
        <f t="shared" si="0"/>
        <v>54</v>
      </c>
    </row>
    <row r="13" spans="1:9" ht="45" x14ac:dyDescent="0.25">
      <c r="A13" s="2">
        <v>12</v>
      </c>
      <c r="B13" s="2">
        <v>55</v>
      </c>
      <c r="C13" s="3" t="s">
        <v>16</v>
      </c>
      <c r="D13" s="2" t="s">
        <v>23</v>
      </c>
      <c r="E13" s="2">
        <v>0</v>
      </c>
      <c r="F13" s="2" t="s">
        <v>24</v>
      </c>
      <c r="G13" s="2">
        <v>1</v>
      </c>
      <c r="H13" s="2">
        <f t="shared" si="0"/>
        <v>62</v>
      </c>
    </row>
    <row r="14" spans="1:9" ht="45" x14ac:dyDescent="0.25">
      <c r="A14" s="9">
        <v>13</v>
      </c>
      <c r="B14" s="9">
        <v>51</v>
      </c>
      <c r="C14" s="10" t="s">
        <v>50</v>
      </c>
      <c r="D14" s="11" t="s">
        <v>56</v>
      </c>
      <c r="E14" s="9">
        <v>0</v>
      </c>
      <c r="F14" s="11" t="s">
        <v>51</v>
      </c>
      <c r="G14" s="9">
        <v>1</v>
      </c>
      <c r="H14" s="9">
        <f t="shared" si="0"/>
        <v>54</v>
      </c>
    </row>
    <row r="15" spans="1:9" ht="45" x14ac:dyDescent="0.25">
      <c r="A15" s="9">
        <v>14</v>
      </c>
      <c r="B15" s="9">
        <v>17</v>
      </c>
      <c r="C15" s="10" t="s">
        <v>52</v>
      </c>
      <c r="D15" s="9" t="s">
        <v>55</v>
      </c>
      <c r="E15" s="9">
        <v>0</v>
      </c>
      <c r="F15" s="9" t="s">
        <v>57</v>
      </c>
      <c r="G15" s="9">
        <v>0</v>
      </c>
      <c r="H15" s="9">
        <f t="shared" si="0"/>
        <v>51</v>
      </c>
    </row>
    <row r="16" spans="1:9" ht="45" x14ac:dyDescent="0.25">
      <c r="A16" s="9">
        <v>15</v>
      </c>
      <c r="B16" s="9">
        <v>28</v>
      </c>
      <c r="C16" s="10" t="s">
        <v>53</v>
      </c>
      <c r="D16" s="9" t="s">
        <v>54</v>
      </c>
      <c r="E16" s="9">
        <v>0</v>
      </c>
      <c r="F16" s="9" t="s">
        <v>58</v>
      </c>
      <c r="G16" s="9">
        <v>1</v>
      </c>
      <c r="H16" s="9">
        <f t="shared" si="0"/>
        <v>46</v>
      </c>
    </row>
    <row r="17" spans="1:8" ht="45" x14ac:dyDescent="0.25">
      <c r="A17" s="12">
        <v>16</v>
      </c>
      <c r="B17" s="12">
        <v>16</v>
      </c>
      <c r="C17" s="13" t="s">
        <v>59</v>
      </c>
      <c r="D17" s="14" t="s">
        <v>60</v>
      </c>
      <c r="E17" s="12">
        <v>0</v>
      </c>
      <c r="F17" s="12" t="s">
        <v>64</v>
      </c>
      <c r="G17" s="12">
        <v>1</v>
      </c>
      <c r="H17" s="12">
        <f>IF(ISBLANK(C17),0,LEN(TRIM(C17))-LEN(SUBSTITUTE(C17," ",""))+1)</f>
        <v>51</v>
      </c>
    </row>
    <row r="18" spans="1:8" ht="45" x14ac:dyDescent="0.25">
      <c r="A18" s="12">
        <v>17</v>
      </c>
      <c r="B18" s="12">
        <v>19</v>
      </c>
      <c r="C18" s="13" t="s">
        <v>61</v>
      </c>
      <c r="D18" s="14" t="s">
        <v>62</v>
      </c>
      <c r="E18" s="12">
        <v>0</v>
      </c>
      <c r="F18" s="12" t="s">
        <v>63</v>
      </c>
      <c r="G18" s="12">
        <v>0</v>
      </c>
      <c r="H18" s="12">
        <f>IF(ISBLANK(C18),0,LEN(TRIM(C18))-LEN(SUBSTITUTE(C18," ",""))+1)</f>
        <v>51</v>
      </c>
    </row>
    <row r="19" spans="1:8" ht="45" x14ac:dyDescent="0.25">
      <c r="A19" s="12">
        <v>18</v>
      </c>
      <c r="B19" s="12">
        <v>26</v>
      </c>
      <c r="C19" s="13" t="s">
        <v>65</v>
      </c>
      <c r="D19" s="12"/>
      <c r="E19" s="12"/>
      <c r="F19" s="12"/>
      <c r="G19" s="12"/>
      <c r="H19" s="12">
        <f t="shared" ref="H19:H21" si="1">IF(ISBLANK(C19),0,LEN(TRIM(C19))-LEN(SUBSTITUTE(C19," ",""))+1)</f>
        <v>46</v>
      </c>
    </row>
    <row r="20" spans="1:8" ht="45" x14ac:dyDescent="0.25">
      <c r="A20" s="12">
        <v>19</v>
      </c>
      <c r="B20" s="12">
        <v>47</v>
      </c>
      <c r="C20" s="13" t="s">
        <v>67</v>
      </c>
      <c r="D20" s="12"/>
      <c r="E20" s="12"/>
      <c r="F20" s="12"/>
      <c r="G20" s="12"/>
      <c r="H20" s="12">
        <f t="shared" si="1"/>
        <v>49</v>
      </c>
    </row>
    <row r="21" spans="1:8" ht="45" x14ac:dyDescent="0.25">
      <c r="A21" s="12">
        <v>20</v>
      </c>
      <c r="B21" s="12">
        <v>49</v>
      </c>
      <c r="C21" s="13" t="s">
        <v>68</v>
      </c>
      <c r="D21" s="12"/>
      <c r="E21" s="12"/>
      <c r="F21" s="12"/>
      <c r="G21" s="12"/>
      <c r="H21" s="12">
        <f t="shared" si="1"/>
        <v>51</v>
      </c>
    </row>
    <row r="22" spans="1:8" ht="45" x14ac:dyDescent="0.25">
      <c r="A22" s="2">
        <v>99</v>
      </c>
      <c r="B22" s="2">
        <v>53</v>
      </c>
      <c r="C22" s="6" t="s">
        <v>22</v>
      </c>
      <c r="D22" s="2" t="s">
        <v>35</v>
      </c>
      <c r="E22" s="2">
        <v>0</v>
      </c>
      <c r="F22" s="8" t="s">
        <v>36</v>
      </c>
      <c r="G22" s="2">
        <v>1</v>
      </c>
      <c r="H22" s="2">
        <f t="shared" si="0"/>
        <v>56</v>
      </c>
    </row>
    <row r="23" spans="1:8" ht="45" x14ac:dyDescent="0.25">
      <c r="A23" s="2">
        <v>100</v>
      </c>
      <c r="B23" s="2">
        <v>54</v>
      </c>
      <c r="C23" s="3" t="s">
        <v>17</v>
      </c>
      <c r="D23" s="2" t="s">
        <v>38</v>
      </c>
      <c r="E23" s="2">
        <v>1</v>
      </c>
      <c r="F23" s="2" t="s">
        <v>42</v>
      </c>
      <c r="G23" s="2">
        <v>0</v>
      </c>
      <c r="H23" s="2">
        <f t="shared" si="0"/>
        <v>56</v>
      </c>
    </row>
    <row r="24" spans="1:8" x14ac:dyDescent="0.25">
      <c r="C24" s="4"/>
    </row>
    <row r="25" spans="1:8" x14ac:dyDescent="0.25">
      <c r="C25" s="4"/>
    </row>
    <row r="26" spans="1:8" x14ac:dyDescent="0.25">
      <c r="H26" s="2">
        <f>SUM(H2:H16)</f>
        <v>801</v>
      </c>
    </row>
    <row r="27" spans="1:8" x14ac:dyDescent="0.25">
      <c r="C27" s="15"/>
      <c r="H27" s="2">
        <f>SUM(H3:H16)/3 -15</f>
        <v>232.33333333333334</v>
      </c>
    </row>
    <row r="28" spans="1:8" x14ac:dyDescent="0.25">
      <c r="C28" s="15"/>
      <c r="E28" s="2">
        <f>SUM(E2:E21, G2:G21)/(15*2)</f>
        <v>0.46666666666666667</v>
      </c>
      <c r="H28" s="2">
        <f>AVERAGE(H2:H16)-1</f>
        <v>52.4</v>
      </c>
    </row>
    <row r="37" spans="3:3" x14ac:dyDescent="0.25">
      <c r="C37" s="15"/>
    </row>
    <row r="38" spans="3:3" x14ac:dyDescent="0.25">
      <c r="C38" s="15" t="s">
        <v>66</v>
      </c>
    </row>
  </sheetData>
  <sortState xmlns:xlrd2="http://schemas.microsoft.com/office/spreadsheetml/2017/richdata2" ref="A2:Q28">
    <sortCondition ref="A2:A28"/>
  </sortState>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Tabelle1</vt:lpstr>
      <vt:lpstr>Tabelle1!_GoBack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dc:creator>
  <cp:lastModifiedBy>Martin Vasilev</cp:lastModifiedBy>
  <dcterms:created xsi:type="dcterms:W3CDTF">2015-06-05T18:19:34Z</dcterms:created>
  <dcterms:modified xsi:type="dcterms:W3CDTF">2022-03-18T16:46:34Z</dcterms:modified>
</cp:coreProperties>
</file>